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3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drawings/drawing4.xml" ContentType="application/vnd.openxmlformats-officedocument.drawing+xml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drawings/drawing5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drawings/drawing6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E792004-C81D-4564-84A0-C503F3991F25}" xr6:coauthVersionLast="47" xr6:coauthVersionMax="47" xr10:uidLastSave="{00000000-0000-0000-0000-000000000000}"/>
  <bookViews>
    <workbookView xWindow="-96" yWindow="0" windowWidth="11712" windowHeight="13056" firstSheet="6" activeTab="7" xr2:uid="{00000000-000D-0000-FFFF-FFFF00000000}"/>
  </bookViews>
  <sheets>
    <sheet name="Kedungsepur" sheetId="2" r:id="rId1"/>
    <sheet name="Purwomanggung" sheetId="3" r:id="rId2"/>
    <sheet name="Bregasmalang" sheetId="4" r:id="rId3"/>
    <sheet name="Barlingmascakep" sheetId="5" r:id="rId4"/>
    <sheet name="Petanglong" sheetId="6" r:id="rId5"/>
    <sheet name="Wanarakuti" sheetId="7" r:id="rId6"/>
    <sheet name="Banglor" sheetId="8" r:id="rId7"/>
    <sheet name="Subosukawonosraten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1" i="9" l="1"/>
  <c r="M371" i="9"/>
  <c r="N371" i="9"/>
  <c r="O371" i="9"/>
  <c r="K371" i="9"/>
  <c r="L336" i="8"/>
  <c r="M336" i="8"/>
  <c r="K336" i="8"/>
  <c r="L344" i="7"/>
  <c r="M344" i="7"/>
  <c r="K344" i="7"/>
  <c r="M18" i="4"/>
  <c r="N18" i="4"/>
  <c r="O18" i="4"/>
  <c r="M19" i="4"/>
  <c r="N19" i="4"/>
  <c r="O19" i="4"/>
  <c r="O306" i="3" l="1"/>
  <c r="O301" i="3"/>
  <c r="O296" i="3"/>
  <c r="O295" i="3"/>
  <c r="O292" i="3"/>
  <c r="O288" i="3"/>
  <c r="O284" i="3"/>
  <c r="O283" i="3"/>
  <c r="O279" i="3"/>
  <c r="O276" i="3"/>
  <c r="O225" i="3"/>
  <c r="O266" i="3" s="1"/>
  <c r="O207" i="3"/>
  <c r="O248" i="3" s="1"/>
  <c r="O185" i="3"/>
  <c r="O305" i="3" s="1"/>
  <c r="O144" i="3"/>
  <c r="O212" i="3" s="1"/>
  <c r="O253" i="3" s="1"/>
  <c r="O143" i="3"/>
  <c r="O73" i="3"/>
  <c r="O42" i="3"/>
  <c r="O41" i="3"/>
  <c r="O40" i="3"/>
  <c r="O39" i="3"/>
  <c r="O38" i="3"/>
  <c r="O31" i="3"/>
  <c r="O77" i="3" s="1"/>
  <c r="O25" i="3"/>
  <c r="O37" i="3" s="1"/>
  <c r="O20" i="3"/>
  <c r="O19" i="3"/>
  <c r="O291" i="4"/>
  <c r="O289" i="4"/>
  <c r="O279" i="4"/>
  <c r="O278" i="4"/>
  <c r="O267" i="4"/>
  <c r="O266" i="4"/>
  <c r="O178" i="4"/>
  <c r="O300" i="4" s="1"/>
  <c r="O137" i="4"/>
  <c r="O207" i="4" s="1"/>
  <c r="O248" i="4" s="1"/>
  <c r="O136" i="4"/>
  <c r="O39" i="4"/>
  <c r="O38" i="4"/>
  <c r="O37" i="4"/>
  <c r="O36" i="4"/>
  <c r="O29" i="4"/>
  <c r="O72" i="4" s="1"/>
  <c r="O24" i="4"/>
  <c r="O47" i="4" s="1"/>
  <c r="O57" i="4" s="1"/>
  <c r="O67" i="4" s="1"/>
  <c r="O77" i="4" s="1"/>
  <c r="O85" i="4" s="1"/>
  <c r="O100" i="4" s="1"/>
  <c r="O142" i="4" s="1"/>
  <c r="O183" i="4" s="1"/>
  <c r="O224" i="4" s="1"/>
  <c r="O265" i="4" s="1"/>
  <c r="O306" i="4" s="1"/>
  <c r="O345" i="4" s="1"/>
  <c r="O307" i="5"/>
  <c r="O306" i="5"/>
  <c r="O304" i="5"/>
  <c r="O302" i="5"/>
  <c r="O300" i="5"/>
  <c r="O298" i="5"/>
  <c r="O297" i="5"/>
  <c r="O295" i="5"/>
  <c r="O292" i="5"/>
  <c r="O291" i="5"/>
  <c r="O289" i="5"/>
  <c r="O288" i="5"/>
  <c r="O286" i="5"/>
  <c r="O283" i="5"/>
  <c r="O282" i="5"/>
  <c r="O280" i="5"/>
  <c r="O279" i="5"/>
  <c r="O276" i="5"/>
  <c r="O274" i="5"/>
  <c r="O273" i="5"/>
  <c r="O256" i="5"/>
  <c r="O338" i="5" s="1"/>
  <c r="O224" i="5"/>
  <c r="O265" i="5" s="1"/>
  <c r="O220" i="5"/>
  <c r="O261" i="5" s="1"/>
  <c r="O215" i="5"/>
  <c r="O211" i="5"/>
  <c r="O252" i="5" s="1"/>
  <c r="O208" i="5"/>
  <c r="O249" i="5" s="1"/>
  <c r="O207" i="5"/>
  <c r="O248" i="5" s="1"/>
  <c r="O330" i="5" s="1"/>
  <c r="O199" i="5"/>
  <c r="O240" i="5" s="1"/>
  <c r="O198" i="5"/>
  <c r="O239" i="5" s="1"/>
  <c r="O193" i="5"/>
  <c r="O234" i="5" s="1"/>
  <c r="O191" i="5"/>
  <c r="O232" i="5" s="1"/>
  <c r="O185" i="5"/>
  <c r="O301" i="5" s="1"/>
  <c r="O144" i="5"/>
  <c r="O222" i="5" s="1"/>
  <c r="O263" i="5" s="1"/>
  <c r="O345" i="5" s="1"/>
  <c r="O143" i="5"/>
  <c r="O75" i="5"/>
  <c r="O74" i="5"/>
  <c r="O42" i="5"/>
  <c r="O41" i="5"/>
  <c r="O40" i="5"/>
  <c r="O39" i="5"/>
  <c r="O38" i="5"/>
  <c r="O31" i="5"/>
  <c r="O77" i="5" s="1"/>
  <c r="O25" i="5"/>
  <c r="O37" i="5" s="1"/>
  <c r="O20" i="5"/>
  <c r="O19" i="5"/>
  <c r="O287" i="6"/>
  <c r="O278" i="6"/>
  <c r="O211" i="6"/>
  <c r="O252" i="6" s="1"/>
  <c r="O209" i="6"/>
  <c r="O250" i="6" s="1"/>
  <c r="O203" i="6"/>
  <c r="O244" i="6" s="1"/>
  <c r="O200" i="6"/>
  <c r="O241" i="6" s="1"/>
  <c r="O196" i="6"/>
  <c r="O237" i="6" s="1"/>
  <c r="O319" i="6" s="1"/>
  <c r="O193" i="6"/>
  <c r="O234" i="6" s="1"/>
  <c r="O191" i="6"/>
  <c r="O232" i="6" s="1"/>
  <c r="O184" i="6"/>
  <c r="O225" i="6" s="1"/>
  <c r="O183" i="6"/>
  <c r="O224" i="6" s="1"/>
  <c r="O179" i="6"/>
  <c r="O220" i="6" s="1"/>
  <c r="O171" i="6"/>
  <c r="O263" i="6" s="1"/>
  <c r="O130" i="6"/>
  <c r="O207" i="6" s="1"/>
  <c r="O248" i="6" s="1"/>
  <c r="O129" i="6"/>
  <c r="O62" i="6"/>
  <c r="O71" i="6" s="1"/>
  <c r="O78" i="6" s="1"/>
  <c r="O93" i="6" s="1"/>
  <c r="O135" i="6" s="1"/>
  <c r="O176" i="6" s="1"/>
  <c r="O217" i="6" s="1"/>
  <c r="O258" i="6" s="1"/>
  <c r="O299" i="6" s="1"/>
  <c r="O338" i="6" s="1"/>
  <c r="O36" i="6"/>
  <c r="O35" i="6"/>
  <c r="O34" i="6"/>
  <c r="O27" i="6"/>
  <c r="O65" i="6" s="1"/>
  <c r="O23" i="6"/>
  <c r="O44" i="6" s="1"/>
  <c r="O53" i="6" s="1"/>
  <c r="O18" i="6"/>
  <c r="O17" i="6"/>
  <c r="O282" i="7"/>
  <c r="O171" i="7"/>
  <c r="O281" i="7" s="1"/>
  <c r="O130" i="7"/>
  <c r="O206" i="7" s="1"/>
  <c r="O247" i="7" s="1"/>
  <c r="O129" i="7"/>
  <c r="O36" i="7"/>
  <c r="O35" i="7"/>
  <c r="O34" i="7"/>
  <c r="O27" i="7"/>
  <c r="O63" i="7" s="1"/>
  <c r="O18" i="7"/>
  <c r="O17" i="7"/>
  <c r="O23" i="7"/>
  <c r="O283" i="8"/>
  <c r="O270" i="8"/>
  <c r="O255" i="8"/>
  <c r="O203" i="8"/>
  <c r="O244" i="8" s="1"/>
  <c r="O202" i="8"/>
  <c r="O243" i="8" s="1"/>
  <c r="O194" i="8"/>
  <c r="O235" i="8" s="1"/>
  <c r="O193" i="8"/>
  <c r="O234" i="8" s="1"/>
  <c r="O191" i="8"/>
  <c r="O232" i="8" s="1"/>
  <c r="O183" i="8"/>
  <c r="O224" i="8" s="1"/>
  <c r="O182" i="8"/>
  <c r="O223" i="8" s="1"/>
  <c r="O174" i="8"/>
  <c r="O215" i="8" s="1"/>
  <c r="O171" i="8"/>
  <c r="O212" i="8" s="1"/>
  <c r="O164" i="8"/>
  <c r="O279" i="8" s="1"/>
  <c r="O123" i="8"/>
  <c r="O195" i="8" s="1"/>
  <c r="O236" i="8" s="1"/>
  <c r="O122" i="8"/>
  <c r="O33" i="8"/>
  <c r="O32" i="8"/>
  <c r="O25" i="8"/>
  <c r="O60" i="8" s="1"/>
  <c r="O22" i="8"/>
  <c r="O17" i="8"/>
  <c r="O16" i="8"/>
  <c r="O301" i="9"/>
  <c r="O292" i="9"/>
  <c r="O199" i="9"/>
  <c r="O314" i="9" s="1"/>
  <c r="O158" i="9"/>
  <c r="O234" i="9" s="1"/>
  <c r="O275" i="9" s="1"/>
  <c r="O157" i="9"/>
  <c r="O48" i="9"/>
  <c r="O47" i="9"/>
  <c r="O46" i="9"/>
  <c r="O45" i="9"/>
  <c r="O44" i="9"/>
  <c r="O43" i="9"/>
  <c r="O42" i="9"/>
  <c r="O35" i="9"/>
  <c r="O90" i="9" s="1"/>
  <c r="O27" i="9"/>
  <c r="O41" i="9" s="1"/>
  <c r="O22" i="9"/>
  <c r="O21" i="9"/>
  <c r="O192" i="2"/>
  <c r="O306" i="2" s="1"/>
  <c r="O151" i="2"/>
  <c r="O229" i="2" s="1"/>
  <c r="O270" i="2" s="1"/>
  <c r="O150" i="2"/>
  <c r="O45" i="2"/>
  <c r="O44" i="2"/>
  <c r="O43" i="2"/>
  <c r="O42" i="2"/>
  <c r="O41" i="2"/>
  <c r="O40" i="2"/>
  <c r="O33" i="2"/>
  <c r="O79" i="2" s="1"/>
  <c r="O26" i="2"/>
  <c r="O53" i="2" s="1"/>
  <c r="O65" i="2" s="1"/>
  <c r="O77" i="2" s="1"/>
  <c r="O89" i="2" s="1"/>
  <c r="O99" i="2" s="1"/>
  <c r="O114" i="2" s="1"/>
  <c r="O156" i="2" s="1"/>
  <c r="O197" i="2" s="1"/>
  <c r="O238" i="2" s="1"/>
  <c r="O279" i="2" s="1"/>
  <c r="O320" i="2" s="1"/>
  <c r="O359" i="2" s="1"/>
  <c r="O21" i="2"/>
  <c r="O20" i="2"/>
  <c r="O285" i="7" l="1"/>
  <c r="O289" i="7"/>
  <c r="O263" i="7"/>
  <c r="O290" i="7"/>
  <c r="O264" i="7"/>
  <c r="O259" i="7"/>
  <c r="O268" i="7"/>
  <c r="O271" i="7"/>
  <c r="O277" i="7"/>
  <c r="O210" i="7"/>
  <c r="O251" i="7" s="1"/>
  <c r="O272" i="7"/>
  <c r="O292" i="7"/>
  <c r="O196" i="7"/>
  <c r="O237" i="7" s="1"/>
  <c r="O178" i="7"/>
  <c r="O219" i="7" s="1"/>
  <c r="O211" i="7"/>
  <c r="O252" i="7" s="1"/>
  <c r="O276" i="7"/>
  <c r="O195" i="7"/>
  <c r="O236" i="7" s="1"/>
  <c r="O318" i="7" s="1"/>
  <c r="O180" i="7"/>
  <c r="O221" i="7" s="1"/>
  <c r="O205" i="7"/>
  <c r="O246" i="7" s="1"/>
  <c r="O181" i="7"/>
  <c r="O222" i="7" s="1"/>
  <c r="O304" i="7" s="1"/>
  <c r="O260" i="7"/>
  <c r="O280" i="7"/>
  <c r="O190" i="7"/>
  <c r="O231" i="7" s="1"/>
  <c r="O313" i="7" s="1"/>
  <c r="O347" i="5"/>
  <c r="O284" i="2"/>
  <c r="O298" i="2"/>
  <c r="O311" i="2"/>
  <c r="O352" i="2" s="1"/>
  <c r="O205" i="9"/>
  <c r="O305" i="9"/>
  <c r="O179" i="8"/>
  <c r="O220" i="8" s="1"/>
  <c r="O201" i="8"/>
  <c r="O242" i="8" s="1"/>
  <c r="O258" i="8"/>
  <c r="O273" i="8"/>
  <c r="O314" i="8" s="1"/>
  <c r="O287" i="8"/>
  <c r="O185" i="7"/>
  <c r="O226" i="7" s="1"/>
  <c r="O198" i="7"/>
  <c r="O239" i="7" s="1"/>
  <c r="O261" i="7"/>
  <c r="O273" i="7"/>
  <c r="O287" i="7"/>
  <c r="O328" i="7" s="1"/>
  <c r="O185" i="6"/>
  <c r="O226" i="6" s="1"/>
  <c r="O201" i="6"/>
  <c r="O242" i="6" s="1"/>
  <c r="O196" i="5"/>
  <c r="O237" i="5" s="1"/>
  <c r="O209" i="5"/>
  <c r="O250" i="5" s="1"/>
  <c r="O332" i="5" s="1"/>
  <c r="O225" i="5"/>
  <c r="O266" i="5" s="1"/>
  <c r="O348" i="5" s="1"/>
  <c r="O281" i="5"/>
  <c r="O290" i="5"/>
  <c r="O299" i="5"/>
  <c r="O268" i="4"/>
  <c r="O280" i="4"/>
  <c r="O294" i="4"/>
  <c r="O78" i="3"/>
  <c r="O274" i="3"/>
  <c r="O285" i="3"/>
  <c r="O297" i="3"/>
  <c r="O295" i="2"/>
  <c r="O310" i="2"/>
  <c r="O256" i="8"/>
  <c r="O331" i="5"/>
  <c r="O285" i="2"/>
  <c r="O300" i="2"/>
  <c r="O314" i="2"/>
  <c r="O214" i="9"/>
  <c r="O255" i="9" s="1"/>
  <c r="O313" i="9"/>
  <c r="O58" i="8"/>
  <c r="O259" i="8"/>
  <c r="O274" i="8"/>
  <c r="O186" i="7"/>
  <c r="O227" i="7" s="1"/>
  <c r="O309" i="7" s="1"/>
  <c r="O201" i="7"/>
  <c r="O242" i="7" s="1"/>
  <c r="O187" i="6"/>
  <c r="O228" i="6" s="1"/>
  <c r="O202" i="6"/>
  <c r="O243" i="6" s="1"/>
  <c r="O321" i="5"/>
  <c r="O226" i="5"/>
  <c r="O270" i="4"/>
  <c r="O282" i="4"/>
  <c r="O295" i="4"/>
  <c r="O275" i="3"/>
  <c r="O287" i="3"/>
  <c r="O299" i="3"/>
  <c r="O294" i="2"/>
  <c r="O324" i="8"/>
  <c r="O304" i="9"/>
  <c r="O286" i="8"/>
  <c r="O301" i="2"/>
  <c r="O275" i="8"/>
  <c r="O202" i="7"/>
  <c r="O243" i="7" s="1"/>
  <c r="O322" i="5"/>
  <c r="O271" i="4"/>
  <c r="O284" i="4"/>
  <c r="O296" i="4"/>
  <c r="O282" i="2"/>
  <c r="O297" i="8"/>
  <c r="O271" i="8"/>
  <c r="O287" i="2"/>
  <c r="O216" i="9"/>
  <c r="O257" i="9" s="1"/>
  <c r="O315" i="9"/>
  <c r="O306" i="8"/>
  <c r="O263" i="8"/>
  <c r="O188" i="7"/>
  <c r="O229" i="7" s="1"/>
  <c r="O289" i="2"/>
  <c r="O303" i="2"/>
  <c r="O226" i="9"/>
  <c r="O267" i="9" s="1"/>
  <c r="O288" i="9"/>
  <c r="O184" i="8"/>
  <c r="O225" i="8" s="1"/>
  <c r="O264" i="8"/>
  <c r="O305" i="8" s="1"/>
  <c r="O278" i="8"/>
  <c r="O189" i="7"/>
  <c r="O230" i="7" s="1"/>
  <c r="O203" i="7"/>
  <c r="O244" i="7" s="1"/>
  <c r="O326" i="7" s="1"/>
  <c r="O267" i="7"/>
  <c r="O279" i="7"/>
  <c r="O291" i="7"/>
  <c r="O177" i="6"/>
  <c r="O192" i="6"/>
  <c r="O233" i="6" s="1"/>
  <c r="O206" i="6"/>
  <c r="O247" i="6" s="1"/>
  <c r="O200" i="5"/>
  <c r="O241" i="5" s="1"/>
  <c r="O323" i="5" s="1"/>
  <c r="O216" i="5"/>
  <c r="O257" i="5" s="1"/>
  <c r="O339" i="5" s="1"/>
  <c r="O275" i="5"/>
  <c r="O316" i="5" s="1"/>
  <c r="O284" i="5"/>
  <c r="O294" i="5"/>
  <c r="O303" i="5"/>
  <c r="O186" i="4"/>
  <c r="O227" i="4" s="1"/>
  <c r="O309" i="4" s="1"/>
  <c r="O273" i="4"/>
  <c r="O286" i="4"/>
  <c r="O297" i="4"/>
  <c r="O277" i="3"/>
  <c r="O290" i="3"/>
  <c r="O303" i="3"/>
  <c r="O202" i="5"/>
  <c r="O243" i="5" s="1"/>
  <c r="O325" i="5" s="1"/>
  <c r="O217" i="5"/>
  <c r="O258" i="5" s="1"/>
  <c r="O340" i="5" s="1"/>
  <c r="O204" i="4"/>
  <c r="O245" i="4" s="1"/>
  <c r="O275" i="4"/>
  <c r="O287" i="4"/>
  <c r="O298" i="4"/>
  <c r="O204" i="3"/>
  <c r="O245" i="3" s="1"/>
  <c r="O304" i="3"/>
  <c r="O309" i="2"/>
  <c r="O316" i="8"/>
  <c r="O290" i="2"/>
  <c r="O305" i="2"/>
  <c r="O228" i="9"/>
  <c r="O269" i="9" s="1"/>
  <c r="O265" i="8"/>
  <c r="O280" i="8"/>
  <c r="O301" i="7"/>
  <c r="O44" i="5"/>
  <c r="O53" i="5" s="1"/>
  <c r="O64" i="5" s="1"/>
  <c r="O293" i="2"/>
  <c r="O239" i="9"/>
  <c r="O280" i="9" s="1"/>
  <c r="O362" i="9" s="1"/>
  <c r="O296" i="9"/>
  <c r="O170" i="8"/>
  <c r="O192" i="8"/>
  <c r="O233" i="8" s="1"/>
  <c r="O254" i="8"/>
  <c r="O266" i="8"/>
  <c r="O281" i="8"/>
  <c r="O179" i="7"/>
  <c r="O220" i="7" s="1"/>
  <c r="O302" i="7" s="1"/>
  <c r="O193" i="7"/>
  <c r="O234" i="7" s="1"/>
  <c r="O269" i="7"/>
  <c r="O182" i="6"/>
  <c r="O223" i="6" s="1"/>
  <c r="O194" i="6"/>
  <c r="O235" i="6" s="1"/>
  <c r="O210" i="6"/>
  <c r="O251" i="6" s="1"/>
  <c r="O284" i="6"/>
  <c r="O206" i="5"/>
  <c r="O247" i="5" s="1"/>
  <c r="O329" i="5" s="1"/>
  <c r="O218" i="5"/>
  <c r="O259" i="5" s="1"/>
  <c r="O341" i="5" s="1"/>
  <c r="O278" i="5"/>
  <c r="O287" i="5"/>
  <c r="O296" i="5"/>
  <c r="O305" i="5"/>
  <c r="O276" i="4"/>
  <c r="O288" i="4"/>
  <c r="O205" i="3"/>
  <c r="O246" i="3" s="1"/>
  <c r="O328" i="3" s="1"/>
  <c r="O281" i="3"/>
  <c r="O293" i="3"/>
  <c r="O85" i="9"/>
  <c r="O83" i="9"/>
  <c r="O87" i="9"/>
  <c r="O88" i="9"/>
  <c r="O65" i="7"/>
  <c r="O38" i="7"/>
  <c r="O45" i="7" s="1"/>
  <c r="O64" i="7"/>
  <c r="O37" i="7"/>
  <c r="O63" i="6"/>
  <c r="O64" i="6"/>
  <c r="O66" i="6"/>
  <c r="O71" i="4"/>
  <c r="O40" i="4"/>
  <c r="O82" i="2"/>
  <c r="O80" i="2"/>
  <c r="O81" i="2"/>
  <c r="O84" i="2"/>
  <c r="O78" i="2"/>
  <c r="O35" i="4"/>
  <c r="O56" i="9"/>
  <c r="O69" i="9" s="1"/>
  <c r="O82" i="9" s="1"/>
  <c r="O95" i="9" s="1"/>
  <c r="O106" i="9" s="1"/>
  <c r="O121" i="9" s="1"/>
  <c r="O163" i="9" s="1"/>
  <c r="O204" i="9" s="1"/>
  <c r="O245" i="9" s="1"/>
  <c r="O286" i="9" s="1"/>
  <c r="O327" i="9" s="1"/>
  <c r="O366" i="9" s="1"/>
  <c r="O50" i="5"/>
  <c r="O61" i="5" s="1"/>
  <c r="O72" i="5" s="1"/>
  <c r="O83" i="5" s="1"/>
  <c r="O92" i="5" s="1"/>
  <c r="O107" i="5" s="1"/>
  <c r="O149" i="5" s="1"/>
  <c r="O190" i="5" s="1"/>
  <c r="O231" i="5" s="1"/>
  <c r="O272" i="5" s="1"/>
  <c r="O313" i="5" s="1"/>
  <c r="O352" i="5" s="1"/>
  <c r="O39" i="2"/>
  <c r="O50" i="3"/>
  <c r="O61" i="3" s="1"/>
  <c r="O72" i="3" s="1"/>
  <c r="O83" i="3" s="1"/>
  <c r="O92" i="3" s="1"/>
  <c r="O107" i="3" s="1"/>
  <c r="O149" i="3" s="1"/>
  <c r="O190" i="3" s="1"/>
  <c r="O231" i="3" s="1"/>
  <c r="O272" i="3" s="1"/>
  <c r="O313" i="3" s="1"/>
  <c r="O352" i="3" s="1"/>
  <c r="O33" i="6"/>
  <c r="O232" i="2"/>
  <c r="O273" i="2" s="1"/>
  <c r="O355" i="2" s="1"/>
  <c r="O224" i="2"/>
  <c r="O265" i="2" s="1"/>
  <c r="O347" i="2" s="1"/>
  <c r="O216" i="2"/>
  <c r="O257" i="2" s="1"/>
  <c r="O339" i="2" s="1"/>
  <c r="O208" i="2"/>
  <c r="O249" i="2" s="1"/>
  <c r="O331" i="2" s="1"/>
  <c r="O200" i="2"/>
  <c r="O241" i="2" s="1"/>
  <c r="O230" i="2"/>
  <c r="O271" i="2" s="1"/>
  <c r="O222" i="2"/>
  <c r="O263" i="2" s="1"/>
  <c r="O214" i="2"/>
  <c r="O255" i="2" s="1"/>
  <c r="O206" i="2"/>
  <c r="O247" i="2" s="1"/>
  <c r="O198" i="2"/>
  <c r="O228" i="2"/>
  <c r="O269" i="2" s="1"/>
  <c r="O351" i="2" s="1"/>
  <c r="O220" i="2"/>
  <c r="O261" i="2" s="1"/>
  <c r="O212" i="2"/>
  <c r="O253" i="2" s="1"/>
  <c r="O335" i="2" s="1"/>
  <c r="O204" i="2"/>
  <c r="O245" i="2" s="1"/>
  <c r="O227" i="2"/>
  <c r="O268" i="2" s="1"/>
  <c r="O350" i="2" s="1"/>
  <c r="O219" i="2"/>
  <c r="O260" i="2" s="1"/>
  <c r="O342" i="2" s="1"/>
  <c r="O211" i="2"/>
  <c r="O252" i="2" s="1"/>
  <c r="O203" i="2"/>
  <c r="O244" i="2" s="1"/>
  <c r="O225" i="2"/>
  <c r="O266" i="2" s="1"/>
  <c r="O33" i="7"/>
  <c r="O44" i="7"/>
  <c r="O53" i="7" s="1"/>
  <c r="O62" i="7" s="1"/>
  <c r="O71" i="7" s="1"/>
  <c r="O78" i="7" s="1"/>
  <c r="O93" i="7" s="1"/>
  <c r="O135" i="7" s="1"/>
  <c r="O176" i="7" s="1"/>
  <c r="O217" i="7" s="1"/>
  <c r="O258" i="7" s="1"/>
  <c r="O299" i="7" s="1"/>
  <c r="O338" i="7" s="1"/>
  <c r="O226" i="2"/>
  <c r="O267" i="2" s="1"/>
  <c r="O199" i="2"/>
  <c r="O240" i="2" s="1"/>
  <c r="O231" i="2"/>
  <c r="O272" i="2" s="1"/>
  <c r="O201" i="2"/>
  <c r="O242" i="2" s="1"/>
  <c r="O217" i="2"/>
  <c r="O258" i="2" s="1"/>
  <c r="O218" i="2"/>
  <c r="O259" i="2" s="1"/>
  <c r="O46" i="2"/>
  <c r="O205" i="2"/>
  <c r="O246" i="2" s="1"/>
  <c r="O328" i="2" s="1"/>
  <c r="O221" i="2"/>
  <c r="O262" i="2" s="1"/>
  <c r="O344" i="2" s="1"/>
  <c r="O330" i="4"/>
  <c r="O209" i="2"/>
  <c r="O250" i="2" s="1"/>
  <c r="O49" i="9"/>
  <c r="O50" i="9"/>
  <c r="O60" i="9" s="1"/>
  <c r="O73" i="9" s="1"/>
  <c r="O210" i="2"/>
  <c r="O251" i="2" s="1"/>
  <c r="O213" i="2"/>
  <c r="O254" i="2" s="1"/>
  <c r="O336" i="2" s="1"/>
  <c r="O325" i="8"/>
  <c r="O215" i="2"/>
  <c r="O256" i="2" s="1"/>
  <c r="O47" i="2"/>
  <c r="O202" i="2"/>
  <c r="O243" i="2" s="1"/>
  <c r="O325" i="2" s="1"/>
  <c r="O343" i="5"/>
  <c r="O207" i="2"/>
  <c r="O248" i="2" s="1"/>
  <c r="O223" i="2"/>
  <c r="O264" i="2" s="1"/>
  <c r="O346" i="2" s="1"/>
  <c r="O38" i="6"/>
  <c r="O47" i="6" s="1"/>
  <c r="O56" i="6" s="1"/>
  <c r="O74" i="6" s="1"/>
  <c r="O37" i="6"/>
  <c r="O206" i="9"/>
  <c r="O247" i="9" s="1"/>
  <c r="O329" i="9" s="1"/>
  <c r="O217" i="9"/>
  <c r="O258" i="9" s="1"/>
  <c r="O229" i="9"/>
  <c r="O270" i="9" s="1"/>
  <c r="O307" i="8"/>
  <c r="O259" i="6"/>
  <c r="O213" i="4"/>
  <c r="O254" i="4" s="1"/>
  <c r="O336" i="4" s="1"/>
  <c r="O205" i="4"/>
  <c r="O246" i="4" s="1"/>
  <c r="O197" i="4"/>
  <c r="O238" i="4" s="1"/>
  <c r="O320" i="4" s="1"/>
  <c r="O189" i="4"/>
  <c r="O230" i="4" s="1"/>
  <c r="O312" i="4" s="1"/>
  <c r="O212" i="4"/>
  <c r="O253" i="4" s="1"/>
  <c r="O335" i="4" s="1"/>
  <c r="O203" i="4"/>
  <c r="O244" i="4" s="1"/>
  <c r="O194" i="4"/>
  <c r="O235" i="4" s="1"/>
  <c r="O317" i="4" s="1"/>
  <c r="O185" i="4"/>
  <c r="O226" i="4" s="1"/>
  <c r="O308" i="4" s="1"/>
  <c r="O211" i="4"/>
  <c r="O252" i="4" s="1"/>
  <c r="O202" i="4"/>
  <c r="O243" i="4" s="1"/>
  <c r="O325" i="4" s="1"/>
  <c r="O193" i="4"/>
  <c r="O234" i="4" s="1"/>
  <c r="O184" i="4"/>
  <c r="O210" i="4"/>
  <c r="O251" i="4" s="1"/>
  <c r="O201" i="4"/>
  <c r="O242" i="4" s="1"/>
  <c r="O192" i="4"/>
  <c r="O233" i="4" s="1"/>
  <c r="O218" i="4"/>
  <c r="O259" i="4" s="1"/>
  <c r="O341" i="4" s="1"/>
  <c r="O209" i="4"/>
  <c r="O250" i="4" s="1"/>
  <c r="O332" i="4" s="1"/>
  <c r="O200" i="4"/>
  <c r="O241" i="4" s="1"/>
  <c r="O191" i="4"/>
  <c r="O232" i="4" s="1"/>
  <c r="O314" i="4" s="1"/>
  <c r="O214" i="4"/>
  <c r="O255" i="4" s="1"/>
  <c r="O337" i="4" s="1"/>
  <c r="O195" i="4"/>
  <c r="O236" i="4" s="1"/>
  <c r="O208" i="4"/>
  <c r="O249" i="4" s="1"/>
  <c r="O190" i="4"/>
  <c r="O231" i="4" s="1"/>
  <c r="O198" i="4"/>
  <c r="O239" i="4" s="1"/>
  <c r="O321" i="4" s="1"/>
  <c r="O217" i="4"/>
  <c r="O258" i="4" s="1"/>
  <c r="O340" i="4" s="1"/>
  <c r="O196" i="4"/>
  <c r="O237" i="4" s="1"/>
  <c r="O319" i="4" s="1"/>
  <c r="O216" i="4"/>
  <c r="O257" i="4" s="1"/>
  <c r="O339" i="4" s="1"/>
  <c r="O188" i="4"/>
  <c r="O229" i="4" s="1"/>
  <c r="O311" i="4" s="1"/>
  <c r="O215" i="4"/>
  <c r="O256" i="4" s="1"/>
  <c r="O187" i="4"/>
  <c r="O228" i="4" s="1"/>
  <c r="O83" i="2"/>
  <c r="O315" i="2"/>
  <c r="O307" i="2"/>
  <c r="O299" i="2"/>
  <c r="O291" i="2"/>
  <c r="O283" i="2"/>
  <c r="O312" i="2"/>
  <c r="O304" i="2"/>
  <c r="O296" i="2"/>
  <c r="O288" i="2"/>
  <c r="O280" i="2"/>
  <c r="O281" i="2"/>
  <c r="O292" i="2"/>
  <c r="O302" i="2"/>
  <c r="O313" i="2"/>
  <c r="O208" i="9"/>
  <c r="O249" i="9" s="1"/>
  <c r="O219" i="9"/>
  <c r="O260" i="9" s="1"/>
  <c r="O342" i="9" s="1"/>
  <c r="O231" i="9"/>
  <c r="O272" i="9" s="1"/>
  <c r="O354" i="9" s="1"/>
  <c r="O291" i="9"/>
  <c r="O306" i="9"/>
  <c r="O31" i="8"/>
  <c r="O41" i="8"/>
  <c r="O49" i="8" s="1"/>
  <c r="O57" i="8" s="1"/>
  <c r="O65" i="8" s="1"/>
  <c r="O71" i="8" s="1"/>
  <c r="O86" i="8" s="1"/>
  <c r="O128" i="8" s="1"/>
  <c r="O169" i="8" s="1"/>
  <c r="O210" i="8" s="1"/>
  <c r="O251" i="8" s="1"/>
  <c r="O292" i="8" s="1"/>
  <c r="O331" i="8" s="1"/>
  <c r="O54" i="5"/>
  <c r="O65" i="5" s="1"/>
  <c r="O209" i="9"/>
  <c r="O250" i="9" s="1"/>
  <c r="O220" i="9"/>
  <c r="O261" i="9" s="1"/>
  <c r="O232" i="9"/>
  <c r="O273" i="9" s="1"/>
  <c r="O355" i="9" s="1"/>
  <c r="O205" i="8"/>
  <c r="O211" i="8"/>
  <c r="O54" i="7"/>
  <c r="O293" i="6"/>
  <c r="O334" i="6" s="1"/>
  <c r="O285" i="6"/>
  <c r="O326" i="6" s="1"/>
  <c r="O277" i="6"/>
  <c r="O269" i="6"/>
  <c r="O310" i="6" s="1"/>
  <c r="O261" i="6"/>
  <c r="O289" i="6"/>
  <c r="O330" i="6" s="1"/>
  <c r="O280" i="6"/>
  <c r="O271" i="6"/>
  <c r="O262" i="6"/>
  <c r="O288" i="6"/>
  <c r="O279" i="6"/>
  <c r="O270" i="6"/>
  <c r="O260" i="6"/>
  <c r="O286" i="6"/>
  <c r="O276" i="6"/>
  <c r="O267" i="6"/>
  <c r="O282" i="6"/>
  <c r="O323" i="6" s="1"/>
  <c r="O266" i="6"/>
  <c r="O307" i="6" s="1"/>
  <c r="O294" i="6"/>
  <c r="O281" i="6"/>
  <c r="O265" i="6"/>
  <c r="O306" i="6" s="1"/>
  <c r="O275" i="6"/>
  <c r="O316" i="6" s="1"/>
  <c r="O292" i="6"/>
  <c r="O333" i="6" s="1"/>
  <c r="O274" i="6"/>
  <c r="O291" i="6"/>
  <c r="O332" i="6" s="1"/>
  <c r="O273" i="6"/>
  <c r="O290" i="6"/>
  <c r="O272" i="6"/>
  <c r="O264" i="6"/>
  <c r="O305" i="6" s="1"/>
  <c r="O62" i="9"/>
  <c r="O75" i="9" s="1"/>
  <c r="O101" i="9" s="1"/>
  <c r="O211" i="9"/>
  <c r="O252" i="9" s="1"/>
  <c r="O221" i="9"/>
  <c r="O262" i="9" s="1"/>
  <c r="O293" i="9"/>
  <c r="O35" i="8"/>
  <c r="O42" i="8" s="1"/>
  <c r="O34" i="8"/>
  <c r="O268" i="6"/>
  <c r="O86" i="5"/>
  <c r="O199" i="4"/>
  <c r="O240" i="4" s="1"/>
  <c r="O238" i="9"/>
  <c r="O279" i="9" s="1"/>
  <c r="O230" i="9"/>
  <c r="O271" i="9" s="1"/>
  <c r="O222" i="9"/>
  <c r="O263" i="9" s="1"/>
  <c r="O345" i="9" s="1"/>
  <c r="O236" i="9"/>
  <c r="O277" i="9" s="1"/>
  <c r="O227" i="9"/>
  <c r="O268" i="9" s="1"/>
  <c r="O218" i="9"/>
  <c r="O259" i="9" s="1"/>
  <c r="O341" i="9" s="1"/>
  <c r="O210" i="9"/>
  <c r="O251" i="9" s="1"/>
  <c r="O333" i="9" s="1"/>
  <c r="O233" i="9"/>
  <c r="O274" i="9" s="1"/>
  <c r="O356" i="9" s="1"/>
  <c r="O224" i="9"/>
  <c r="O265" i="9" s="1"/>
  <c r="O215" i="9"/>
  <c r="O256" i="9" s="1"/>
  <c r="O207" i="9"/>
  <c r="O248" i="9" s="1"/>
  <c r="O212" i="9"/>
  <c r="O253" i="9" s="1"/>
  <c r="O223" i="9"/>
  <c r="O264" i="9" s="1"/>
  <c r="O346" i="9" s="1"/>
  <c r="O235" i="9"/>
  <c r="O276" i="9" s="1"/>
  <c r="O358" i="9" s="1"/>
  <c r="O43" i="8"/>
  <c r="O51" i="8" s="1"/>
  <c r="O67" i="8" s="1"/>
  <c r="O76" i="5"/>
  <c r="O78" i="5"/>
  <c r="O308" i="5"/>
  <c r="O286" i="2"/>
  <c r="O297" i="2"/>
  <c r="O308" i="2"/>
  <c r="O89" i="9"/>
  <c r="O86" i="9"/>
  <c r="O84" i="9"/>
  <c r="O319" i="9"/>
  <c r="O311" i="9"/>
  <c r="O303" i="9"/>
  <c r="O295" i="9"/>
  <c r="O318" i="9"/>
  <c r="O310" i="9"/>
  <c r="O302" i="9"/>
  <c r="O294" i="9"/>
  <c r="O322" i="9"/>
  <c r="O312" i="9"/>
  <c r="O300" i="9"/>
  <c r="O290" i="9"/>
  <c r="O321" i="9"/>
  <c r="O309" i="9"/>
  <c r="O299" i="9"/>
  <c r="O289" i="9"/>
  <c r="O320" i="9"/>
  <c r="O308" i="9"/>
  <c r="O349" i="9" s="1"/>
  <c r="O317" i="9"/>
  <c r="O307" i="9"/>
  <c r="O297" i="9"/>
  <c r="O287" i="9"/>
  <c r="O213" i="9"/>
  <c r="O254" i="9" s="1"/>
  <c r="O225" i="9"/>
  <c r="O266" i="9" s="1"/>
  <c r="O237" i="9"/>
  <c r="O278" i="9" s="1"/>
  <c r="O360" i="9" s="1"/>
  <c r="O298" i="9"/>
  <c r="O339" i="9" s="1"/>
  <c r="O316" i="9"/>
  <c r="O357" i="9" s="1"/>
  <c r="O308" i="7"/>
  <c r="O317" i="6"/>
  <c r="O283" i="6"/>
  <c r="O324" i="6" s="1"/>
  <c r="O73" i="5"/>
  <c r="O41" i="4"/>
  <c r="O206" i="4"/>
  <c r="O247" i="4" s="1"/>
  <c r="O329" i="4" s="1"/>
  <c r="O222" i="3"/>
  <c r="O263" i="3" s="1"/>
  <c r="O345" i="3" s="1"/>
  <c r="O214" i="3"/>
  <c r="O255" i="3" s="1"/>
  <c r="O337" i="3" s="1"/>
  <c r="O206" i="3"/>
  <c r="O247" i="3" s="1"/>
  <c r="O329" i="3" s="1"/>
  <c r="O198" i="3"/>
  <c r="O239" i="3" s="1"/>
  <c r="O220" i="3"/>
  <c r="O261" i="3" s="1"/>
  <c r="O211" i="3"/>
  <c r="O252" i="3" s="1"/>
  <c r="O202" i="3"/>
  <c r="O243" i="3" s="1"/>
  <c r="O325" i="3" s="1"/>
  <c r="O193" i="3"/>
  <c r="O234" i="3" s="1"/>
  <c r="O316" i="3" s="1"/>
  <c r="O219" i="3"/>
  <c r="O260" i="3" s="1"/>
  <c r="O342" i="3" s="1"/>
  <c r="O210" i="3"/>
  <c r="O251" i="3" s="1"/>
  <c r="O333" i="3" s="1"/>
  <c r="O201" i="3"/>
  <c r="O242" i="3" s="1"/>
  <c r="O324" i="3" s="1"/>
  <c r="O192" i="3"/>
  <c r="O233" i="3" s="1"/>
  <c r="O315" i="3" s="1"/>
  <c r="O218" i="3"/>
  <c r="O259" i="3" s="1"/>
  <c r="O209" i="3"/>
  <c r="O250" i="3" s="1"/>
  <c r="O200" i="3"/>
  <c r="O241" i="3" s="1"/>
  <c r="O191" i="3"/>
  <c r="O217" i="3"/>
  <c r="O258" i="3" s="1"/>
  <c r="O340" i="3" s="1"/>
  <c r="O208" i="3"/>
  <c r="O249" i="3" s="1"/>
  <c r="O331" i="3" s="1"/>
  <c r="O199" i="3"/>
  <c r="O240" i="3" s="1"/>
  <c r="O322" i="3" s="1"/>
  <c r="O221" i="3"/>
  <c r="O262" i="3" s="1"/>
  <c r="O344" i="3" s="1"/>
  <c r="O203" i="3"/>
  <c r="O244" i="3" s="1"/>
  <c r="O326" i="3" s="1"/>
  <c r="O216" i="3"/>
  <c r="O257" i="3" s="1"/>
  <c r="O197" i="3"/>
  <c r="O238" i="3" s="1"/>
  <c r="O320" i="3" s="1"/>
  <c r="O224" i="3"/>
  <c r="O265" i="3" s="1"/>
  <c r="O347" i="3" s="1"/>
  <c r="O196" i="3"/>
  <c r="O237" i="3" s="1"/>
  <c r="O223" i="3"/>
  <c r="O264" i="3" s="1"/>
  <c r="O346" i="3" s="1"/>
  <c r="O195" i="3"/>
  <c r="O236" i="3" s="1"/>
  <c r="O318" i="3" s="1"/>
  <c r="O215" i="3"/>
  <c r="O256" i="3" s="1"/>
  <c r="O338" i="3" s="1"/>
  <c r="O194" i="3"/>
  <c r="O235" i="3" s="1"/>
  <c r="O317" i="3" s="1"/>
  <c r="O213" i="3"/>
  <c r="O254" i="3" s="1"/>
  <c r="O336" i="3" s="1"/>
  <c r="O175" i="8"/>
  <c r="O216" i="8" s="1"/>
  <c r="O185" i="8"/>
  <c r="O226" i="8" s="1"/>
  <c r="O257" i="8"/>
  <c r="O267" i="8"/>
  <c r="O66" i="7"/>
  <c r="O208" i="7"/>
  <c r="O249" i="7" s="1"/>
  <c r="O331" i="7" s="1"/>
  <c r="O200" i="7"/>
  <c r="O241" i="7" s="1"/>
  <c r="O323" i="7" s="1"/>
  <c r="O192" i="7"/>
  <c r="O233" i="7" s="1"/>
  <c r="O184" i="7"/>
  <c r="O225" i="7" s="1"/>
  <c r="O207" i="7"/>
  <c r="O248" i="7" s="1"/>
  <c r="O330" i="7" s="1"/>
  <c r="O199" i="7"/>
  <c r="O240" i="7" s="1"/>
  <c r="O322" i="7" s="1"/>
  <c r="O191" i="7"/>
  <c r="O232" i="7" s="1"/>
  <c r="O183" i="7"/>
  <c r="O224" i="7" s="1"/>
  <c r="O182" i="7"/>
  <c r="O223" i="7" s="1"/>
  <c r="O194" i="7"/>
  <c r="O235" i="7" s="1"/>
  <c r="O204" i="7"/>
  <c r="O245" i="7" s="1"/>
  <c r="O314" i="6"/>
  <c r="O308" i="6"/>
  <c r="O197" i="8"/>
  <c r="O238" i="8" s="1"/>
  <c r="O320" i="8" s="1"/>
  <c r="O189" i="8"/>
  <c r="O230" i="8" s="1"/>
  <c r="O312" i="8" s="1"/>
  <c r="O181" i="8"/>
  <c r="O222" i="8" s="1"/>
  <c r="O304" i="8" s="1"/>
  <c r="O173" i="8"/>
  <c r="O214" i="8" s="1"/>
  <c r="O296" i="8" s="1"/>
  <c r="O204" i="8"/>
  <c r="O245" i="8" s="1"/>
  <c r="O196" i="8"/>
  <c r="O237" i="8" s="1"/>
  <c r="O319" i="8" s="1"/>
  <c r="O188" i="8"/>
  <c r="O229" i="8" s="1"/>
  <c r="O311" i="8" s="1"/>
  <c r="O180" i="8"/>
  <c r="O221" i="8" s="1"/>
  <c r="O172" i="8"/>
  <c r="O213" i="8" s="1"/>
  <c r="O295" i="8" s="1"/>
  <c r="O176" i="8"/>
  <c r="O217" i="8" s="1"/>
  <c r="O299" i="8" s="1"/>
  <c r="O186" i="8"/>
  <c r="O227" i="8" s="1"/>
  <c r="O198" i="8"/>
  <c r="O239" i="8" s="1"/>
  <c r="O321" i="8" s="1"/>
  <c r="O218" i="6"/>
  <c r="O212" i="6"/>
  <c r="O315" i="6"/>
  <c r="O329" i="6"/>
  <c r="O51" i="5"/>
  <c r="O314" i="5"/>
  <c r="O349" i="5" s="1"/>
  <c r="O353" i="5" s="1"/>
  <c r="O267" i="5"/>
  <c r="O68" i="4"/>
  <c r="O70" i="4"/>
  <c r="O69" i="4"/>
  <c r="O177" i="8"/>
  <c r="O218" i="8" s="1"/>
  <c r="O300" i="8" s="1"/>
  <c r="O187" i="8"/>
  <c r="O228" i="8" s="1"/>
  <c r="O199" i="8"/>
  <c r="O240" i="8" s="1"/>
  <c r="O322" i="8" s="1"/>
  <c r="O46" i="7"/>
  <c r="O55" i="7" s="1"/>
  <c r="O302" i="6"/>
  <c r="O52" i="5"/>
  <c r="O63" i="5" s="1"/>
  <c r="O85" i="5" s="1"/>
  <c r="O285" i="8"/>
  <c r="O326" i="8" s="1"/>
  <c r="O277" i="8"/>
  <c r="O318" i="8" s="1"/>
  <c r="O269" i="8"/>
  <c r="O261" i="8"/>
  <c r="O302" i="8" s="1"/>
  <c r="O253" i="8"/>
  <c r="O294" i="8" s="1"/>
  <c r="O284" i="8"/>
  <c r="O276" i="8"/>
  <c r="O317" i="8" s="1"/>
  <c r="O268" i="8"/>
  <c r="O260" i="8"/>
  <c r="O252" i="8"/>
  <c r="O178" i="8"/>
  <c r="O219" i="8" s="1"/>
  <c r="O301" i="8" s="1"/>
  <c r="O190" i="8"/>
  <c r="O231" i="8" s="1"/>
  <c r="O200" i="8"/>
  <c r="O241" i="8" s="1"/>
  <c r="O262" i="8"/>
  <c r="O272" i="8"/>
  <c r="O282" i="8"/>
  <c r="O47" i="7"/>
  <c r="O56" i="7" s="1"/>
  <c r="O74" i="7" s="1"/>
  <c r="O177" i="7"/>
  <c r="O187" i="7"/>
  <c r="O228" i="7" s="1"/>
  <c r="O310" i="7" s="1"/>
  <c r="O197" i="7"/>
  <c r="O238" i="7" s="1"/>
  <c r="O320" i="7" s="1"/>
  <c r="O209" i="7"/>
  <c r="O250" i="7" s="1"/>
  <c r="O332" i="7" s="1"/>
  <c r="O59" i="8"/>
  <c r="O288" i="7"/>
  <c r="O329" i="7" s="1"/>
  <c r="O294" i="7"/>
  <c r="O286" i="7"/>
  <c r="O278" i="7"/>
  <c r="O270" i="7"/>
  <c r="O262" i="7"/>
  <c r="O303" i="7" s="1"/>
  <c r="O265" i="7"/>
  <c r="O274" i="7"/>
  <c r="O283" i="7"/>
  <c r="O324" i="7" s="1"/>
  <c r="O293" i="7"/>
  <c r="O55" i="5"/>
  <c r="O66" i="5" s="1"/>
  <c r="O88" i="5" s="1"/>
  <c r="O266" i="7"/>
  <c r="O275" i="7"/>
  <c r="O284" i="7"/>
  <c r="O325" i="7" s="1"/>
  <c r="O43" i="5"/>
  <c r="O178" i="6"/>
  <c r="O219" i="6" s="1"/>
  <c r="O301" i="6" s="1"/>
  <c r="O186" i="6"/>
  <c r="O227" i="6" s="1"/>
  <c r="O195" i="6"/>
  <c r="O236" i="6" s="1"/>
  <c r="O204" i="6"/>
  <c r="O245" i="6" s="1"/>
  <c r="O192" i="5"/>
  <c r="O233" i="5" s="1"/>
  <c r="O315" i="5" s="1"/>
  <c r="O201" i="5"/>
  <c r="O242" i="5" s="1"/>
  <c r="O324" i="5" s="1"/>
  <c r="O210" i="5"/>
  <c r="O251" i="5" s="1"/>
  <c r="O333" i="5" s="1"/>
  <c r="O219" i="5"/>
  <c r="O260" i="5" s="1"/>
  <c r="O342" i="5" s="1"/>
  <c r="O301" i="4"/>
  <c r="O293" i="4"/>
  <c r="O285" i="4"/>
  <c r="O277" i="4"/>
  <c r="O269" i="4"/>
  <c r="O272" i="4"/>
  <c r="O281" i="4"/>
  <c r="O290" i="4"/>
  <c r="O299" i="4"/>
  <c r="O43" i="3"/>
  <c r="O74" i="3"/>
  <c r="O302" i="3"/>
  <c r="O294" i="3"/>
  <c r="O335" i="3" s="1"/>
  <c r="O286" i="3"/>
  <c r="O327" i="3" s="1"/>
  <c r="O278" i="3"/>
  <c r="O280" i="3"/>
  <c r="O289" i="3"/>
  <c r="O330" i="3" s="1"/>
  <c r="O298" i="3"/>
  <c r="O307" i="3"/>
  <c r="O348" i="3" s="1"/>
  <c r="O44" i="3"/>
  <c r="O75" i="3"/>
  <c r="O308" i="3"/>
  <c r="O180" i="6"/>
  <c r="O221" i="6" s="1"/>
  <c r="O188" i="6"/>
  <c r="O229" i="6" s="1"/>
  <c r="O198" i="6"/>
  <c r="O239" i="6" s="1"/>
  <c r="O321" i="6" s="1"/>
  <c r="O194" i="5"/>
  <c r="O235" i="5" s="1"/>
  <c r="O317" i="5" s="1"/>
  <c r="O203" i="5"/>
  <c r="O244" i="5" s="1"/>
  <c r="O212" i="5"/>
  <c r="O253" i="5" s="1"/>
  <c r="O335" i="5" s="1"/>
  <c r="O274" i="4"/>
  <c r="O283" i="4"/>
  <c r="O292" i="4"/>
  <c r="O76" i="3"/>
  <c r="O273" i="3"/>
  <c r="O282" i="3"/>
  <c r="O291" i="3"/>
  <c r="O300" i="3"/>
  <c r="O205" i="6"/>
  <c r="O246" i="6" s="1"/>
  <c r="O328" i="6" s="1"/>
  <c r="O197" i="6"/>
  <c r="O238" i="6" s="1"/>
  <c r="O189" i="6"/>
  <c r="O230" i="6" s="1"/>
  <c r="O312" i="6" s="1"/>
  <c r="O181" i="6"/>
  <c r="O222" i="6" s="1"/>
  <c r="O304" i="6" s="1"/>
  <c r="O190" i="6"/>
  <c r="O231" i="6" s="1"/>
  <c r="O199" i="6"/>
  <c r="O240" i="6" s="1"/>
  <c r="O208" i="6"/>
  <c r="O249" i="6" s="1"/>
  <c r="O221" i="5"/>
  <c r="O262" i="5" s="1"/>
  <c r="O344" i="5" s="1"/>
  <c r="O213" i="5"/>
  <c r="O254" i="5" s="1"/>
  <c r="O336" i="5" s="1"/>
  <c r="O205" i="5"/>
  <c r="O246" i="5" s="1"/>
  <c r="O328" i="5" s="1"/>
  <c r="O197" i="5"/>
  <c r="O238" i="5" s="1"/>
  <c r="O320" i="5" s="1"/>
  <c r="O195" i="5"/>
  <c r="O236" i="5" s="1"/>
  <c r="O204" i="5"/>
  <c r="O245" i="5" s="1"/>
  <c r="O327" i="5" s="1"/>
  <c r="O214" i="5"/>
  <c r="O255" i="5" s="1"/>
  <c r="O337" i="5" s="1"/>
  <c r="O223" i="5"/>
  <c r="O264" i="5" s="1"/>
  <c r="O346" i="5" s="1"/>
  <c r="O277" i="5"/>
  <c r="O285" i="5"/>
  <c r="O293" i="5"/>
  <c r="O334" i="5" s="1"/>
  <c r="O319" i="7" l="1"/>
  <c r="O317" i="7"/>
  <c r="O312" i="7"/>
  <c r="O333" i="7"/>
  <c r="O305" i="7"/>
  <c r="O314" i="7"/>
  <c r="O321" i="7"/>
  <c r="O334" i="7"/>
  <c r="O334" i="4"/>
  <c r="O73" i="7"/>
  <c r="O350" i="9"/>
  <c r="O343" i="9"/>
  <c r="O313" i="4"/>
  <c r="O330" i="2"/>
  <c r="O327" i="4"/>
  <c r="O319" i="5"/>
  <c r="O246" i="9"/>
  <c r="O281" i="9" s="1"/>
  <c r="O240" i="9"/>
  <c r="O359" i="9"/>
  <c r="O331" i="9"/>
  <c r="O323" i="2"/>
  <c r="O316" i="7"/>
  <c r="O310" i="8"/>
  <c r="O303" i="8"/>
  <c r="O308" i="8"/>
  <c r="O338" i="4"/>
  <c r="O341" i="2"/>
  <c r="O343" i="2"/>
  <c r="O311" i="7"/>
  <c r="O298" i="8"/>
  <c r="O323" i="3"/>
  <c r="O348" i="9"/>
  <c r="O340" i="9"/>
  <c r="O315" i="8"/>
  <c r="O325" i="6"/>
  <c r="O327" i="6"/>
  <c r="O315" i="7"/>
  <c r="O339" i="3"/>
  <c r="O334" i="3"/>
  <c r="O336" i="9"/>
  <c r="O344" i="9"/>
  <c r="O316" i="4"/>
  <c r="O332" i="2"/>
  <c r="O324" i="2"/>
  <c r="O326" i="2"/>
  <c r="O337" i="9"/>
  <c r="O327" i="8"/>
  <c r="O328" i="9"/>
  <c r="O363" i="9" s="1"/>
  <c r="O367" i="9" s="1"/>
  <c r="O351" i="9"/>
  <c r="O322" i="4"/>
  <c r="O323" i="4"/>
  <c r="O328" i="4"/>
  <c r="O334" i="2"/>
  <c r="O57" i="9"/>
  <c r="O70" i="9" s="1"/>
  <c r="O45" i="6"/>
  <c r="O54" i="6" s="1"/>
  <c r="O326" i="5"/>
  <c r="O335" i="9"/>
  <c r="O54" i="2"/>
  <c r="O56" i="2"/>
  <c r="O68" i="2" s="1"/>
  <c r="O92" i="2" s="1"/>
  <c r="O58" i="2"/>
  <c r="O70" i="2" s="1"/>
  <c r="O94" i="2" s="1"/>
  <c r="O239" i="2"/>
  <c r="O233" i="2"/>
  <c r="O313" i="6"/>
  <c r="O321" i="3"/>
  <c r="O330" i="9"/>
  <c r="O87" i="5"/>
  <c r="O310" i="4"/>
  <c r="O331" i="4"/>
  <c r="O324" i="4"/>
  <c r="O326" i="4"/>
  <c r="O354" i="2"/>
  <c r="O329" i="2"/>
  <c r="O55" i="3"/>
  <c r="O66" i="3" s="1"/>
  <c r="O88" i="3" s="1"/>
  <c r="O52" i="3"/>
  <c r="O63" i="3" s="1"/>
  <c r="O85" i="3" s="1"/>
  <c r="O54" i="3"/>
  <c r="O65" i="3" s="1"/>
  <c r="O87" i="3" s="1"/>
  <c r="O309" i="6"/>
  <c r="O343" i="3"/>
  <c r="O318" i="5"/>
  <c r="O309" i="8"/>
  <c r="O306" i="7"/>
  <c r="O338" i="9"/>
  <c r="O353" i="9"/>
  <c r="O48" i="7"/>
  <c r="O318" i="4"/>
  <c r="O333" i="4"/>
  <c r="O338" i="2"/>
  <c r="O333" i="2"/>
  <c r="O322" i="2"/>
  <c r="O337" i="2"/>
  <c r="O51" i="4"/>
  <c r="O61" i="4" s="1"/>
  <c r="O81" i="4" s="1"/>
  <c r="O50" i="4"/>
  <c r="O60" i="4" s="1"/>
  <c r="O80" i="4" s="1"/>
  <c r="O48" i="4"/>
  <c r="O318" i="6"/>
  <c r="O327" i="7"/>
  <c r="O332" i="3"/>
  <c r="O49" i="4"/>
  <c r="O59" i="4" s="1"/>
  <c r="O79" i="4" s="1"/>
  <c r="O322" i="6"/>
  <c r="O300" i="6"/>
  <c r="O335" i="6" s="1"/>
  <c r="O339" i="6" s="1"/>
  <c r="O253" i="6"/>
  <c r="O332" i="9"/>
  <c r="O315" i="4"/>
  <c r="O99" i="9"/>
  <c r="O311" i="6"/>
  <c r="O303" i="6"/>
  <c r="O323" i="8"/>
  <c r="O347" i="9"/>
  <c r="O361" i="9"/>
  <c r="O72" i="7"/>
  <c r="O75" i="7" s="1"/>
  <c r="O57" i="7"/>
  <c r="O225" i="4"/>
  <c r="O219" i="4"/>
  <c r="O59" i="2"/>
  <c r="O71" i="2" s="1"/>
  <c r="O95" i="2" s="1"/>
  <c r="O46" i="6"/>
  <c r="O55" i="6" s="1"/>
  <c r="O73" i="6" s="1"/>
  <c r="O345" i="2"/>
  <c r="O232" i="3"/>
  <c r="O226" i="3"/>
  <c r="O218" i="7"/>
  <c r="O212" i="7"/>
  <c r="O307" i="7"/>
  <c r="O331" i="6"/>
  <c r="O334" i="9"/>
  <c r="O348" i="2"/>
  <c r="O51" i="3"/>
  <c r="O341" i="3"/>
  <c r="O320" i="6"/>
  <c r="O313" i="8"/>
  <c r="O62" i="5"/>
  <c r="O56" i="5"/>
  <c r="O319" i="3"/>
  <c r="O53" i="3"/>
  <c r="O64" i="3" s="1"/>
  <c r="O86" i="3" s="1"/>
  <c r="O44" i="8"/>
  <c r="O50" i="8"/>
  <c r="O246" i="8"/>
  <c r="O293" i="8"/>
  <c r="O328" i="8" s="1"/>
  <c r="O332" i="8" s="1"/>
  <c r="O352" i="9"/>
  <c r="O55" i="2"/>
  <c r="O67" i="2" s="1"/>
  <c r="O91" i="2" s="1"/>
  <c r="O59" i="9"/>
  <c r="O72" i="9" s="1"/>
  <c r="O98" i="9" s="1"/>
  <c r="O61" i="9"/>
  <c r="O74" i="9" s="1"/>
  <c r="O100" i="9" s="1"/>
  <c r="O58" i="9"/>
  <c r="O71" i="9" s="1"/>
  <c r="O97" i="9" s="1"/>
  <c r="O63" i="9"/>
  <c r="O76" i="9" s="1"/>
  <c r="O102" i="9" s="1"/>
  <c r="O340" i="2"/>
  <c r="O349" i="2"/>
  <c r="O327" i="2"/>
  <c r="O353" i="2"/>
  <c r="O57" i="2"/>
  <c r="O69" i="2" s="1"/>
  <c r="O93" i="2" s="1"/>
  <c r="C42" i="9"/>
  <c r="D42" i="9"/>
  <c r="E42" i="9"/>
  <c r="F42" i="9"/>
  <c r="G42" i="9"/>
  <c r="H42" i="9"/>
  <c r="I42" i="9"/>
  <c r="J42" i="9"/>
  <c r="K42" i="9"/>
  <c r="L42" i="9"/>
  <c r="M42" i="9"/>
  <c r="N42" i="9"/>
  <c r="O48" i="6" l="1"/>
  <c r="O300" i="7"/>
  <c r="O335" i="7" s="1"/>
  <c r="O339" i="7" s="1"/>
  <c r="O253" i="7"/>
  <c r="O52" i="4"/>
  <c r="O58" i="4"/>
  <c r="O66" i="2"/>
  <c r="O60" i="2"/>
  <c r="O62" i="3"/>
  <c r="O56" i="3"/>
  <c r="O72" i="6"/>
  <c r="O75" i="6" s="1"/>
  <c r="O57" i="6"/>
  <c r="O314" i="3"/>
  <c r="O349" i="3" s="1"/>
  <c r="O353" i="3" s="1"/>
  <c r="O267" i="3"/>
  <c r="O321" i="2"/>
  <c r="O356" i="2" s="1"/>
  <c r="O360" i="2" s="1"/>
  <c r="O274" i="2"/>
  <c r="O84" i="5"/>
  <c r="O89" i="5" s="1"/>
  <c r="O67" i="5"/>
  <c r="O64" i="9"/>
  <c r="O77" i="9"/>
  <c r="O96" i="9"/>
  <c r="O103" i="9" s="1"/>
  <c r="O66" i="8"/>
  <c r="O68" i="8" s="1"/>
  <c r="O52" i="8"/>
  <c r="O307" i="4"/>
  <c r="O342" i="4" s="1"/>
  <c r="O346" i="4" s="1"/>
  <c r="O260" i="4"/>
  <c r="N199" i="9"/>
  <c r="N288" i="9" s="1"/>
  <c r="M199" i="9"/>
  <c r="M287" i="9" s="1"/>
  <c r="L199" i="9"/>
  <c r="K199" i="9"/>
  <c r="J199" i="9"/>
  <c r="I199" i="9"/>
  <c r="H199" i="9"/>
  <c r="H288" i="9" s="1"/>
  <c r="G199" i="9"/>
  <c r="F199" i="9"/>
  <c r="E199" i="9"/>
  <c r="E287" i="9" s="1"/>
  <c r="D199" i="9"/>
  <c r="C199" i="9"/>
  <c r="C297" i="9" s="1"/>
  <c r="N158" i="9"/>
  <c r="N226" i="9" s="1"/>
  <c r="N267" i="9" s="1"/>
  <c r="M158" i="9"/>
  <c r="M235" i="9" s="1"/>
  <c r="M276" i="9" s="1"/>
  <c r="L158" i="9"/>
  <c r="L222" i="9" s="1"/>
  <c r="L263" i="9" s="1"/>
  <c r="K158" i="9"/>
  <c r="K230" i="9" s="1"/>
  <c r="K271" i="9" s="1"/>
  <c r="J158" i="9"/>
  <c r="J235" i="9" s="1"/>
  <c r="J276" i="9" s="1"/>
  <c r="I158" i="9"/>
  <c r="I222" i="9" s="1"/>
  <c r="I263" i="9" s="1"/>
  <c r="H158" i="9"/>
  <c r="H221" i="9" s="1"/>
  <c r="H262" i="9" s="1"/>
  <c r="G158" i="9"/>
  <c r="G238" i="9" s="1"/>
  <c r="G279" i="9" s="1"/>
  <c r="F158" i="9"/>
  <c r="F232" i="9" s="1"/>
  <c r="F273" i="9" s="1"/>
  <c r="E158" i="9"/>
  <c r="E239" i="9" s="1"/>
  <c r="E280" i="9" s="1"/>
  <c r="D158" i="9"/>
  <c r="D224" i="9" s="1"/>
  <c r="D265" i="9" s="1"/>
  <c r="C158" i="9"/>
  <c r="C236" i="9" s="1"/>
  <c r="C277" i="9" s="1"/>
  <c r="N157" i="9"/>
  <c r="M157" i="9"/>
  <c r="L157" i="9"/>
  <c r="K157" i="9"/>
  <c r="J157" i="9"/>
  <c r="I157" i="9"/>
  <c r="H157" i="9"/>
  <c r="G157" i="9"/>
  <c r="F157" i="9"/>
  <c r="E157" i="9"/>
  <c r="D157" i="9"/>
  <c r="C157" i="9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6" i="9"/>
  <c r="M46" i="9"/>
  <c r="L46" i="9"/>
  <c r="K46" i="9"/>
  <c r="J46" i="9"/>
  <c r="I46" i="9"/>
  <c r="H46" i="9"/>
  <c r="G46" i="9"/>
  <c r="F46" i="9"/>
  <c r="E46" i="9"/>
  <c r="D46" i="9"/>
  <c r="C46" i="9"/>
  <c r="N45" i="9"/>
  <c r="M45" i="9"/>
  <c r="L45" i="9"/>
  <c r="K45" i="9"/>
  <c r="J45" i="9"/>
  <c r="I45" i="9"/>
  <c r="H45" i="9"/>
  <c r="G45" i="9"/>
  <c r="F45" i="9"/>
  <c r="E45" i="9"/>
  <c r="D45" i="9"/>
  <c r="C45" i="9"/>
  <c r="N44" i="9"/>
  <c r="M44" i="9"/>
  <c r="L44" i="9"/>
  <c r="K44" i="9"/>
  <c r="K50" i="9" s="1"/>
  <c r="J44" i="9"/>
  <c r="I44" i="9"/>
  <c r="H44" i="9"/>
  <c r="G44" i="9"/>
  <c r="F44" i="9"/>
  <c r="E44" i="9"/>
  <c r="D44" i="9"/>
  <c r="D50" i="9" s="1"/>
  <c r="C44" i="9"/>
  <c r="N43" i="9"/>
  <c r="M43" i="9"/>
  <c r="L43" i="9"/>
  <c r="K43" i="9"/>
  <c r="J43" i="9"/>
  <c r="I43" i="9"/>
  <c r="H43" i="9"/>
  <c r="H49" i="9" s="1"/>
  <c r="G43" i="9"/>
  <c r="G49" i="9" s="1"/>
  <c r="F43" i="9"/>
  <c r="E43" i="9"/>
  <c r="D43" i="9"/>
  <c r="C43" i="9"/>
  <c r="I50" i="9"/>
  <c r="N35" i="9"/>
  <c r="M35" i="9"/>
  <c r="L35" i="9"/>
  <c r="L89" i="9" s="1"/>
  <c r="K35" i="9"/>
  <c r="J35" i="9"/>
  <c r="I35" i="9"/>
  <c r="H35" i="9"/>
  <c r="G35" i="9"/>
  <c r="F35" i="9"/>
  <c r="E35" i="9"/>
  <c r="E88" i="9" s="1"/>
  <c r="D35" i="9"/>
  <c r="C35" i="9"/>
  <c r="A25" i="9"/>
  <c r="A161" i="9" s="1"/>
  <c r="N22" i="9"/>
  <c r="M22" i="9"/>
  <c r="L22" i="9"/>
  <c r="K22" i="9"/>
  <c r="J22" i="9"/>
  <c r="I22" i="9"/>
  <c r="H22" i="9"/>
  <c r="G22" i="9"/>
  <c r="F22" i="9"/>
  <c r="E22" i="9"/>
  <c r="D22" i="9"/>
  <c r="C22" i="9"/>
  <c r="N21" i="9"/>
  <c r="M21" i="9"/>
  <c r="L21" i="9"/>
  <c r="K21" i="9"/>
  <c r="J21" i="9"/>
  <c r="I21" i="9"/>
  <c r="H21" i="9"/>
  <c r="G21" i="9"/>
  <c r="F21" i="9"/>
  <c r="E21" i="9"/>
  <c r="D21" i="9"/>
  <c r="C21" i="9"/>
  <c r="N13" i="9"/>
  <c r="N27" i="9" s="1"/>
  <c r="M13" i="9"/>
  <c r="M27" i="9" s="1"/>
  <c r="M56" i="9" s="1"/>
  <c r="M69" i="9" s="1"/>
  <c r="M82" i="9" s="1"/>
  <c r="M95" i="9" s="1"/>
  <c r="M106" i="9" s="1"/>
  <c r="M121" i="9" s="1"/>
  <c r="M163" i="9" s="1"/>
  <c r="M204" i="9" s="1"/>
  <c r="M245" i="9" s="1"/>
  <c r="M286" i="9" s="1"/>
  <c r="M327" i="9" s="1"/>
  <c r="M366" i="9" s="1"/>
  <c r="L13" i="9"/>
  <c r="L27" i="9" s="1"/>
  <c r="K13" i="9"/>
  <c r="K27" i="9" s="1"/>
  <c r="K41" i="9" s="1"/>
  <c r="J13" i="9"/>
  <c r="J27" i="9" s="1"/>
  <c r="I13" i="9"/>
  <c r="I27" i="9" s="1"/>
  <c r="I56" i="9" s="1"/>
  <c r="I69" i="9" s="1"/>
  <c r="I82" i="9" s="1"/>
  <c r="I95" i="9" s="1"/>
  <c r="I106" i="9" s="1"/>
  <c r="I121" i="9" s="1"/>
  <c r="I163" i="9" s="1"/>
  <c r="I204" i="9" s="1"/>
  <c r="I245" i="9" s="1"/>
  <c r="I286" i="9" s="1"/>
  <c r="I327" i="9" s="1"/>
  <c r="I366" i="9" s="1"/>
  <c r="H13" i="9"/>
  <c r="H27" i="9" s="1"/>
  <c r="G13" i="9"/>
  <c r="G27" i="9" s="1"/>
  <c r="G41" i="9" s="1"/>
  <c r="F13" i="9"/>
  <c r="F27" i="9" s="1"/>
  <c r="E13" i="9"/>
  <c r="E27" i="9" s="1"/>
  <c r="D13" i="9"/>
  <c r="D27" i="9" s="1"/>
  <c r="C13" i="9"/>
  <c r="C27" i="9" s="1"/>
  <c r="C56" i="9" s="1"/>
  <c r="C69" i="9" s="1"/>
  <c r="C82" i="9" s="1"/>
  <c r="C95" i="9" s="1"/>
  <c r="C106" i="9" s="1"/>
  <c r="C121" i="9" s="1"/>
  <c r="C163" i="9" s="1"/>
  <c r="C204" i="9" s="1"/>
  <c r="C245" i="9" s="1"/>
  <c r="C286" i="9" s="1"/>
  <c r="C327" i="9" s="1"/>
  <c r="C366" i="9" s="1"/>
  <c r="N164" i="8"/>
  <c r="N255" i="8" s="1"/>
  <c r="M164" i="8"/>
  <c r="L164" i="8"/>
  <c r="K164" i="8"/>
  <c r="K275" i="8" s="1"/>
  <c r="J164" i="8"/>
  <c r="J254" i="8" s="1"/>
  <c r="I164" i="8"/>
  <c r="H164" i="8"/>
  <c r="G164" i="8"/>
  <c r="G270" i="8" s="1"/>
  <c r="F164" i="8"/>
  <c r="F253" i="8" s="1"/>
  <c r="E164" i="8"/>
  <c r="E286" i="8" s="1"/>
  <c r="D164" i="8"/>
  <c r="C164" i="8"/>
  <c r="C265" i="8" s="1"/>
  <c r="N123" i="8"/>
  <c r="N204" i="8" s="1"/>
  <c r="N245" i="8" s="1"/>
  <c r="M123" i="8"/>
  <c r="L123" i="8"/>
  <c r="L201" i="8" s="1"/>
  <c r="L242" i="8" s="1"/>
  <c r="K123" i="8"/>
  <c r="K202" i="8" s="1"/>
  <c r="K243" i="8" s="1"/>
  <c r="J123" i="8"/>
  <c r="J203" i="8" s="1"/>
  <c r="J244" i="8" s="1"/>
  <c r="I123" i="8"/>
  <c r="H123" i="8"/>
  <c r="H204" i="8" s="1"/>
  <c r="H245" i="8" s="1"/>
  <c r="G123" i="8"/>
  <c r="G201" i="8" s="1"/>
  <c r="G242" i="8" s="1"/>
  <c r="F123" i="8"/>
  <c r="F202" i="8" s="1"/>
  <c r="F243" i="8" s="1"/>
  <c r="E123" i="8"/>
  <c r="D123" i="8"/>
  <c r="D203" i="8" s="1"/>
  <c r="D244" i="8" s="1"/>
  <c r="C123" i="8"/>
  <c r="C204" i="8" s="1"/>
  <c r="C245" i="8" s="1"/>
  <c r="N122" i="8"/>
  <c r="M122" i="8"/>
  <c r="L122" i="8"/>
  <c r="K122" i="8"/>
  <c r="J122" i="8"/>
  <c r="I122" i="8"/>
  <c r="H122" i="8"/>
  <c r="G122" i="8"/>
  <c r="F122" i="8"/>
  <c r="E122" i="8"/>
  <c r="D122" i="8"/>
  <c r="C122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25" i="8"/>
  <c r="N60" i="8" s="1"/>
  <c r="M25" i="8"/>
  <c r="L25" i="8"/>
  <c r="K25" i="8"/>
  <c r="J25" i="8"/>
  <c r="I25" i="8"/>
  <c r="H25" i="8"/>
  <c r="G25" i="8"/>
  <c r="F25" i="8"/>
  <c r="E25" i="8"/>
  <c r="D25" i="8"/>
  <c r="C25" i="8"/>
  <c r="A20" i="8"/>
  <c r="A126" i="8" s="1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3" i="8"/>
  <c r="N22" i="8" s="1"/>
  <c r="M13" i="8"/>
  <c r="M22" i="8" s="1"/>
  <c r="M41" i="8" s="1"/>
  <c r="M49" i="8" s="1"/>
  <c r="M57" i="8" s="1"/>
  <c r="M65" i="8" s="1"/>
  <c r="M71" i="8" s="1"/>
  <c r="M86" i="8" s="1"/>
  <c r="M128" i="8" s="1"/>
  <c r="M169" i="8" s="1"/>
  <c r="M210" i="8" s="1"/>
  <c r="M251" i="8" s="1"/>
  <c r="M292" i="8" s="1"/>
  <c r="M331" i="8" s="1"/>
  <c r="L13" i="8"/>
  <c r="L22" i="8" s="1"/>
  <c r="K13" i="8"/>
  <c r="K22" i="8" s="1"/>
  <c r="J13" i="8"/>
  <c r="J22" i="8" s="1"/>
  <c r="I13" i="8"/>
  <c r="I22" i="8" s="1"/>
  <c r="I41" i="8" s="1"/>
  <c r="I49" i="8" s="1"/>
  <c r="I57" i="8" s="1"/>
  <c r="I65" i="8" s="1"/>
  <c r="I71" i="8" s="1"/>
  <c r="I86" i="8" s="1"/>
  <c r="I128" i="8" s="1"/>
  <c r="I169" i="8" s="1"/>
  <c r="I210" i="8" s="1"/>
  <c r="I251" i="8" s="1"/>
  <c r="I292" i="8" s="1"/>
  <c r="I331" i="8" s="1"/>
  <c r="H13" i="8"/>
  <c r="H22" i="8" s="1"/>
  <c r="G13" i="8"/>
  <c r="G22" i="8" s="1"/>
  <c r="F13" i="8"/>
  <c r="F22" i="8" s="1"/>
  <c r="E13" i="8"/>
  <c r="E22" i="8" s="1"/>
  <c r="E31" i="8" s="1"/>
  <c r="D13" i="8"/>
  <c r="D22" i="8" s="1"/>
  <c r="C13" i="8"/>
  <c r="C22" i="8" s="1"/>
  <c r="N171" i="7"/>
  <c r="N262" i="7" s="1"/>
  <c r="M171" i="7"/>
  <c r="M278" i="7" s="1"/>
  <c r="L171" i="7"/>
  <c r="K171" i="7"/>
  <c r="J171" i="7"/>
  <c r="I171" i="7"/>
  <c r="I290" i="7" s="1"/>
  <c r="H171" i="7"/>
  <c r="H261" i="7" s="1"/>
  <c r="G171" i="7"/>
  <c r="F171" i="7"/>
  <c r="E171" i="7"/>
  <c r="D171" i="7"/>
  <c r="C171" i="7"/>
  <c r="N130" i="7"/>
  <c r="M130" i="7"/>
  <c r="L130" i="7"/>
  <c r="L185" i="7" s="1"/>
  <c r="L226" i="7" s="1"/>
  <c r="K130" i="7"/>
  <c r="K178" i="7" s="1"/>
  <c r="K219" i="7" s="1"/>
  <c r="J130" i="7"/>
  <c r="I130" i="7"/>
  <c r="I177" i="7" s="1"/>
  <c r="H130" i="7"/>
  <c r="H184" i="7" s="1"/>
  <c r="H225" i="7" s="1"/>
  <c r="G130" i="7"/>
  <c r="F130" i="7"/>
  <c r="E130" i="7"/>
  <c r="E178" i="7" s="1"/>
  <c r="E219" i="7" s="1"/>
  <c r="D130" i="7"/>
  <c r="D185" i="7" s="1"/>
  <c r="D226" i="7" s="1"/>
  <c r="C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N36" i="7"/>
  <c r="M36" i="7"/>
  <c r="L36" i="7"/>
  <c r="K36" i="7"/>
  <c r="J36" i="7"/>
  <c r="I36" i="7"/>
  <c r="H36" i="7"/>
  <c r="G36" i="7"/>
  <c r="F36" i="7"/>
  <c r="E36" i="7"/>
  <c r="D36" i="7"/>
  <c r="C36" i="7"/>
  <c r="N35" i="7"/>
  <c r="M35" i="7"/>
  <c r="L35" i="7"/>
  <c r="K35" i="7"/>
  <c r="J35" i="7"/>
  <c r="I35" i="7"/>
  <c r="H35" i="7"/>
  <c r="G35" i="7"/>
  <c r="F35" i="7"/>
  <c r="E35" i="7"/>
  <c r="D35" i="7"/>
  <c r="C35" i="7"/>
  <c r="N34" i="7"/>
  <c r="M34" i="7"/>
  <c r="L34" i="7"/>
  <c r="K34" i="7"/>
  <c r="J34" i="7"/>
  <c r="J38" i="7" s="1"/>
  <c r="I34" i="7"/>
  <c r="H34" i="7"/>
  <c r="G34" i="7"/>
  <c r="F34" i="7"/>
  <c r="E34" i="7"/>
  <c r="E38" i="7" s="1"/>
  <c r="D34" i="7"/>
  <c r="C34" i="7"/>
  <c r="N27" i="7"/>
  <c r="M27" i="7"/>
  <c r="L27" i="7"/>
  <c r="K27" i="7"/>
  <c r="J27" i="7"/>
  <c r="I27" i="7"/>
  <c r="H27" i="7"/>
  <c r="G27" i="7"/>
  <c r="F27" i="7"/>
  <c r="E27" i="7"/>
  <c r="D27" i="7"/>
  <c r="C27" i="7"/>
  <c r="A21" i="7"/>
  <c r="A133" i="7" s="1"/>
  <c r="N18" i="7"/>
  <c r="M18" i="7"/>
  <c r="L18" i="7"/>
  <c r="K18" i="7"/>
  <c r="J18" i="7"/>
  <c r="I18" i="7"/>
  <c r="H18" i="7"/>
  <c r="G18" i="7"/>
  <c r="F18" i="7"/>
  <c r="E18" i="7"/>
  <c r="D18" i="7"/>
  <c r="C18" i="7"/>
  <c r="N17" i="7"/>
  <c r="P17" i="7" s="1"/>
  <c r="M17" i="7"/>
  <c r="L17" i="7"/>
  <c r="K17" i="7"/>
  <c r="J17" i="7"/>
  <c r="I17" i="7"/>
  <c r="H17" i="7"/>
  <c r="G17" i="7"/>
  <c r="F17" i="7"/>
  <c r="E17" i="7"/>
  <c r="D17" i="7"/>
  <c r="C17" i="7"/>
  <c r="N13" i="7"/>
  <c r="N23" i="7" s="1"/>
  <c r="M13" i="7"/>
  <c r="M23" i="7" s="1"/>
  <c r="L13" i="7"/>
  <c r="L23" i="7" s="1"/>
  <c r="K13" i="7"/>
  <c r="K23" i="7" s="1"/>
  <c r="K44" i="7" s="1"/>
  <c r="K53" i="7" s="1"/>
  <c r="K62" i="7" s="1"/>
  <c r="K71" i="7" s="1"/>
  <c r="K78" i="7" s="1"/>
  <c r="K93" i="7" s="1"/>
  <c r="K135" i="7" s="1"/>
  <c r="K176" i="7" s="1"/>
  <c r="K217" i="7" s="1"/>
  <c r="K258" i="7" s="1"/>
  <c r="K299" i="7" s="1"/>
  <c r="K338" i="7" s="1"/>
  <c r="J13" i="7"/>
  <c r="J23" i="7" s="1"/>
  <c r="I13" i="7"/>
  <c r="I23" i="7" s="1"/>
  <c r="H13" i="7"/>
  <c r="H23" i="7" s="1"/>
  <c r="G13" i="7"/>
  <c r="G23" i="7" s="1"/>
  <c r="G33" i="7" s="1"/>
  <c r="F13" i="7"/>
  <c r="F23" i="7" s="1"/>
  <c r="E13" i="7"/>
  <c r="E23" i="7" s="1"/>
  <c r="D13" i="7"/>
  <c r="D23" i="7" s="1"/>
  <c r="C13" i="7"/>
  <c r="C23" i="7" s="1"/>
  <c r="C44" i="7" s="1"/>
  <c r="C53" i="7" s="1"/>
  <c r="C62" i="7" s="1"/>
  <c r="C71" i="7" s="1"/>
  <c r="C78" i="7" s="1"/>
  <c r="C93" i="7" s="1"/>
  <c r="C135" i="7" s="1"/>
  <c r="C176" i="7" s="1"/>
  <c r="C217" i="7" s="1"/>
  <c r="C258" i="7" s="1"/>
  <c r="C299" i="7" s="1"/>
  <c r="C338" i="7" s="1"/>
  <c r="N171" i="6"/>
  <c r="M171" i="6"/>
  <c r="M286" i="6" s="1"/>
  <c r="L171" i="6"/>
  <c r="K171" i="6"/>
  <c r="K266" i="6" s="1"/>
  <c r="J171" i="6"/>
  <c r="J259" i="6" s="1"/>
  <c r="I171" i="6"/>
  <c r="H171" i="6"/>
  <c r="G171" i="6"/>
  <c r="G269" i="6" s="1"/>
  <c r="F171" i="6"/>
  <c r="F270" i="6" s="1"/>
  <c r="E171" i="6"/>
  <c r="D171" i="6"/>
  <c r="C171" i="6"/>
  <c r="C264" i="6" s="1"/>
  <c r="N130" i="6"/>
  <c r="N179" i="6" s="1"/>
  <c r="N220" i="6" s="1"/>
  <c r="M130" i="6"/>
  <c r="M177" i="6" s="1"/>
  <c r="L130" i="6"/>
  <c r="L211" i="6" s="1"/>
  <c r="L252" i="6" s="1"/>
  <c r="K130" i="6"/>
  <c r="J130" i="6"/>
  <c r="J209" i="6" s="1"/>
  <c r="J250" i="6" s="1"/>
  <c r="I130" i="6"/>
  <c r="I180" i="6" s="1"/>
  <c r="I221" i="6" s="1"/>
  <c r="H130" i="6"/>
  <c r="H210" i="6" s="1"/>
  <c r="H251" i="6" s="1"/>
  <c r="G130" i="6"/>
  <c r="F130" i="6"/>
  <c r="F204" i="6" s="1"/>
  <c r="F245" i="6" s="1"/>
  <c r="E130" i="6"/>
  <c r="E183" i="6" s="1"/>
  <c r="E224" i="6" s="1"/>
  <c r="D130" i="6"/>
  <c r="D209" i="6" s="1"/>
  <c r="D250" i="6" s="1"/>
  <c r="C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27" i="6"/>
  <c r="M27" i="6"/>
  <c r="M66" i="6" s="1"/>
  <c r="L27" i="6"/>
  <c r="K27" i="6"/>
  <c r="J27" i="6"/>
  <c r="I27" i="6"/>
  <c r="H27" i="6"/>
  <c r="G27" i="6"/>
  <c r="F27" i="6"/>
  <c r="F64" i="6" s="1"/>
  <c r="E27" i="6"/>
  <c r="E65" i="6" s="1"/>
  <c r="D27" i="6"/>
  <c r="C27" i="6"/>
  <c r="A21" i="6"/>
  <c r="A133" i="6" s="1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3" i="6"/>
  <c r="N23" i="6" s="1"/>
  <c r="M13" i="6"/>
  <c r="M23" i="6" s="1"/>
  <c r="L13" i="6"/>
  <c r="L23" i="6" s="1"/>
  <c r="K13" i="6"/>
  <c r="K23" i="6" s="1"/>
  <c r="J13" i="6"/>
  <c r="J23" i="6" s="1"/>
  <c r="I13" i="6"/>
  <c r="I23" i="6" s="1"/>
  <c r="H13" i="6"/>
  <c r="H23" i="6" s="1"/>
  <c r="G13" i="6"/>
  <c r="G23" i="6" s="1"/>
  <c r="G44" i="6" s="1"/>
  <c r="G53" i="6" s="1"/>
  <c r="G62" i="6" s="1"/>
  <c r="G71" i="6" s="1"/>
  <c r="G78" i="6" s="1"/>
  <c r="G93" i="6" s="1"/>
  <c r="G135" i="6" s="1"/>
  <c r="G176" i="6" s="1"/>
  <c r="G217" i="6" s="1"/>
  <c r="G258" i="6" s="1"/>
  <c r="G299" i="6" s="1"/>
  <c r="G338" i="6" s="1"/>
  <c r="F13" i="6"/>
  <c r="F23" i="6" s="1"/>
  <c r="E13" i="6"/>
  <c r="E23" i="6" s="1"/>
  <c r="D13" i="6"/>
  <c r="D23" i="6" s="1"/>
  <c r="C13" i="6"/>
  <c r="C23" i="6" s="1"/>
  <c r="N185" i="5"/>
  <c r="M185" i="5"/>
  <c r="L185" i="5"/>
  <c r="K185" i="5"/>
  <c r="K291" i="5" s="1"/>
  <c r="J185" i="5"/>
  <c r="I185" i="5"/>
  <c r="H185" i="5"/>
  <c r="G185" i="5"/>
  <c r="G303" i="5" s="1"/>
  <c r="F185" i="5"/>
  <c r="E185" i="5"/>
  <c r="E297" i="5" s="1"/>
  <c r="D185" i="5"/>
  <c r="D305" i="5" s="1"/>
  <c r="C185" i="5"/>
  <c r="C281" i="5" s="1"/>
  <c r="N144" i="5"/>
  <c r="M144" i="5"/>
  <c r="M222" i="5" s="1"/>
  <c r="M263" i="5" s="1"/>
  <c r="L144" i="5"/>
  <c r="L216" i="5" s="1"/>
  <c r="L257" i="5" s="1"/>
  <c r="K144" i="5"/>
  <c r="K211" i="5" s="1"/>
  <c r="K252" i="5" s="1"/>
  <c r="J144" i="5"/>
  <c r="J221" i="5" s="1"/>
  <c r="J262" i="5" s="1"/>
  <c r="I144" i="5"/>
  <c r="I225" i="5" s="1"/>
  <c r="I266" i="5" s="1"/>
  <c r="H144" i="5"/>
  <c r="H223" i="5" s="1"/>
  <c r="H264" i="5" s="1"/>
  <c r="G144" i="5"/>
  <c r="G210" i="5" s="1"/>
  <c r="G251" i="5" s="1"/>
  <c r="F144" i="5"/>
  <c r="F216" i="5" s="1"/>
  <c r="F257" i="5" s="1"/>
  <c r="E144" i="5"/>
  <c r="E224" i="5" s="1"/>
  <c r="E265" i="5" s="1"/>
  <c r="D144" i="5"/>
  <c r="D222" i="5" s="1"/>
  <c r="D263" i="5" s="1"/>
  <c r="C144" i="5"/>
  <c r="C201" i="5" s="1"/>
  <c r="C242" i="5" s="1"/>
  <c r="N143" i="5"/>
  <c r="M143" i="5"/>
  <c r="L143" i="5"/>
  <c r="K143" i="5"/>
  <c r="J143" i="5"/>
  <c r="I143" i="5"/>
  <c r="H143" i="5"/>
  <c r="G143" i="5"/>
  <c r="F143" i="5"/>
  <c r="E143" i="5"/>
  <c r="D143" i="5"/>
  <c r="C143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H43" i="5" s="1"/>
  <c r="G38" i="5"/>
  <c r="F38" i="5"/>
  <c r="E38" i="5"/>
  <c r="D38" i="5"/>
  <c r="C38" i="5"/>
  <c r="N31" i="5"/>
  <c r="M31" i="5"/>
  <c r="L31" i="5"/>
  <c r="L75" i="5" s="1"/>
  <c r="K31" i="5"/>
  <c r="J31" i="5"/>
  <c r="I31" i="5"/>
  <c r="H31" i="5"/>
  <c r="H74" i="5" s="1"/>
  <c r="G31" i="5"/>
  <c r="G77" i="5" s="1"/>
  <c r="F31" i="5"/>
  <c r="F78" i="5" s="1"/>
  <c r="E31" i="5"/>
  <c r="D31" i="5"/>
  <c r="D77" i="5" s="1"/>
  <c r="C31" i="5"/>
  <c r="C76" i="5" s="1"/>
  <c r="A23" i="5"/>
  <c r="A147" i="5" s="1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3" i="5"/>
  <c r="N25" i="5" s="1"/>
  <c r="M13" i="5"/>
  <c r="M25" i="5" s="1"/>
  <c r="L13" i="5"/>
  <c r="L25" i="5" s="1"/>
  <c r="K13" i="5"/>
  <c r="K25" i="5" s="1"/>
  <c r="J13" i="5"/>
  <c r="J25" i="5" s="1"/>
  <c r="J50" i="5" s="1"/>
  <c r="J61" i="5" s="1"/>
  <c r="J72" i="5" s="1"/>
  <c r="J83" i="5" s="1"/>
  <c r="J92" i="5" s="1"/>
  <c r="J107" i="5" s="1"/>
  <c r="J149" i="5" s="1"/>
  <c r="J190" i="5" s="1"/>
  <c r="J231" i="5" s="1"/>
  <c r="J272" i="5" s="1"/>
  <c r="J313" i="5" s="1"/>
  <c r="J352" i="5" s="1"/>
  <c r="I13" i="5"/>
  <c r="I25" i="5" s="1"/>
  <c r="H13" i="5"/>
  <c r="H25" i="5" s="1"/>
  <c r="G13" i="5"/>
  <c r="G25" i="5" s="1"/>
  <c r="F13" i="5"/>
  <c r="F25" i="5" s="1"/>
  <c r="E13" i="5"/>
  <c r="E25" i="5" s="1"/>
  <c r="D13" i="5"/>
  <c r="D25" i="5" s="1"/>
  <c r="C13" i="5"/>
  <c r="C25" i="5" s="1"/>
  <c r="N178" i="4"/>
  <c r="N285" i="4" s="1"/>
  <c r="M178" i="4"/>
  <c r="M291" i="4" s="1"/>
  <c r="L178" i="4"/>
  <c r="K178" i="4"/>
  <c r="K287" i="4" s="1"/>
  <c r="J178" i="4"/>
  <c r="J283" i="4" s="1"/>
  <c r="I178" i="4"/>
  <c r="I296" i="4" s="1"/>
  <c r="H178" i="4"/>
  <c r="G178" i="4"/>
  <c r="G285" i="4" s="1"/>
  <c r="F178" i="4"/>
  <c r="F288" i="4" s="1"/>
  <c r="E178" i="4"/>
  <c r="E287" i="4" s="1"/>
  <c r="D178" i="4"/>
  <c r="C178" i="4"/>
  <c r="C290" i="4" s="1"/>
  <c r="N137" i="4"/>
  <c r="M137" i="4"/>
  <c r="L137" i="4"/>
  <c r="L218" i="4" s="1"/>
  <c r="L259" i="4" s="1"/>
  <c r="K137" i="4"/>
  <c r="K218" i="4" s="1"/>
  <c r="K259" i="4" s="1"/>
  <c r="J137" i="4"/>
  <c r="I137" i="4"/>
  <c r="I217" i="4" s="1"/>
  <c r="I258" i="4" s="1"/>
  <c r="H137" i="4"/>
  <c r="H217" i="4" s="1"/>
  <c r="H258" i="4" s="1"/>
  <c r="G137" i="4"/>
  <c r="G217" i="4" s="1"/>
  <c r="G258" i="4" s="1"/>
  <c r="F137" i="4"/>
  <c r="E137" i="4"/>
  <c r="D137" i="4"/>
  <c r="D218" i="4" s="1"/>
  <c r="D259" i="4" s="1"/>
  <c r="C137" i="4"/>
  <c r="C216" i="4" s="1"/>
  <c r="C257" i="4" s="1"/>
  <c r="N136" i="4"/>
  <c r="M136" i="4"/>
  <c r="L136" i="4"/>
  <c r="K136" i="4"/>
  <c r="J136" i="4"/>
  <c r="I136" i="4"/>
  <c r="H136" i="4"/>
  <c r="G136" i="4"/>
  <c r="F136" i="4"/>
  <c r="E136" i="4"/>
  <c r="D136" i="4"/>
  <c r="C136" i="4"/>
  <c r="N39" i="4"/>
  <c r="M39" i="4"/>
  <c r="L39" i="4"/>
  <c r="K39" i="4"/>
  <c r="J39" i="4"/>
  <c r="I39" i="4"/>
  <c r="H39" i="4"/>
  <c r="G39" i="4"/>
  <c r="F39" i="4"/>
  <c r="E39" i="4"/>
  <c r="D39" i="4"/>
  <c r="C39" i="4"/>
  <c r="N38" i="4"/>
  <c r="M38" i="4"/>
  <c r="L38" i="4"/>
  <c r="K38" i="4"/>
  <c r="J38" i="4"/>
  <c r="I38" i="4"/>
  <c r="H38" i="4"/>
  <c r="G38" i="4"/>
  <c r="F38" i="4"/>
  <c r="E38" i="4"/>
  <c r="D38" i="4"/>
  <c r="C38" i="4"/>
  <c r="N37" i="4"/>
  <c r="M37" i="4"/>
  <c r="L37" i="4"/>
  <c r="K37" i="4"/>
  <c r="J37" i="4"/>
  <c r="I37" i="4"/>
  <c r="H37" i="4"/>
  <c r="G37" i="4"/>
  <c r="F37" i="4"/>
  <c r="E37" i="4"/>
  <c r="D37" i="4"/>
  <c r="C37" i="4"/>
  <c r="N36" i="4"/>
  <c r="M36" i="4"/>
  <c r="L36" i="4"/>
  <c r="K36" i="4"/>
  <c r="J36" i="4"/>
  <c r="I36" i="4"/>
  <c r="H36" i="4"/>
  <c r="G36" i="4"/>
  <c r="F36" i="4"/>
  <c r="E36" i="4"/>
  <c r="D36" i="4"/>
  <c r="C36" i="4"/>
  <c r="N29" i="4"/>
  <c r="M29" i="4"/>
  <c r="L29" i="4"/>
  <c r="K29" i="4"/>
  <c r="K71" i="4" s="1"/>
  <c r="J29" i="4"/>
  <c r="I29" i="4"/>
  <c r="H29" i="4"/>
  <c r="G29" i="4"/>
  <c r="F29" i="4"/>
  <c r="E29" i="4"/>
  <c r="E70" i="4" s="1"/>
  <c r="D29" i="4"/>
  <c r="C29" i="4"/>
  <c r="A22" i="4"/>
  <c r="A140" i="4" s="1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N13" i="4"/>
  <c r="N24" i="4" s="1"/>
  <c r="M13" i="4"/>
  <c r="M24" i="4" s="1"/>
  <c r="L13" i="4"/>
  <c r="L24" i="4" s="1"/>
  <c r="K13" i="4"/>
  <c r="K24" i="4" s="1"/>
  <c r="J13" i="4"/>
  <c r="J24" i="4" s="1"/>
  <c r="I13" i="4"/>
  <c r="I24" i="4" s="1"/>
  <c r="H13" i="4"/>
  <c r="H24" i="4" s="1"/>
  <c r="G13" i="4"/>
  <c r="G24" i="4" s="1"/>
  <c r="F13" i="4"/>
  <c r="F24" i="4" s="1"/>
  <c r="F35" i="4" s="1"/>
  <c r="E13" i="4"/>
  <c r="E24" i="4" s="1"/>
  <c r="D13" i="4"/>
  <c r="D24" i="4" s="1"/>
  <c r="C13" i="4"/>
  <c r="C24" i="4" s="1"/>
  <c r="N185" i="3"/>
  <c r="N292" i="3" s="1"/>
  <c r="M185" i="3"/>
  <c r="L185" i="3"/>
  <c r="L278" i="3" s="1"/>
  <c r="K185" i="3"/>
  <c r="J185" i="3"/>
  <c r="J287" i="3" s="1"/>
  <c r="I185" i="3"/>
  <c r="H185" i="3"/>
  <c r="H301" i="3" s="1"/>
  <c r="G185" i="3"/>
  <c r="F185" i="3"/>
  <c r="F298" i="3" s="1"/>
  <c r="E185" i="3"/>
  <c r="D185" i="3"/>
  <c r="D276" i="3" s="1"/>
  <c r="C185" i="3"/>
  <c r="N144" i="3"/>
  <c r="M144" i="3"/>
  <c r="M224" i="3" s="1"/>
  <c r="M265" i="3" s="1"/>
  <c r="L144" i="3"/>
  <c r="L215" i="3" s="1"/>
  <c r="L256" i="3" s="1"/>
  <c r="K144" i="3"/>
  <c r="K215" i="3" s="1"/>
  <c r="K256" i="3" s="1"/>
  <c r="J144" i="3"/>
  <c r="I144" i="3"/>
  <c r="I225" i="3" s="1"/>
  <c r="I266" i="3" s="1"/>
  <c r="H144" i="3"/>
  <c r="H214" i="3" s="1"/>
  <c r="H255" i="3" s="1"/>
  <c r="G144" i="3"/>
  <c r="G218" i="3" s="1"/>
  <c r="G259" i="3" s="1"/>
  <c r="F144" i="3"/>
  <c r="E144" i="3"/>
  <c r="E224" i="3" s="1"/>
  <c r="E265" i="3" s="1"/>
  <c r="D144" i="3"/>
  <c r="D217" i="3" s="1"/>
  <c r="D258" i="3" s="1"/>
  <c r="C144" i="3"/>
  <c r="C217" i="3" s="1"/>
  <c r="C258" i="3" s="1"/>
  <c r="N143" i="3"/>
  <c r="M143" i="3"/>
  <c r="L143" i="3"/>
  <c r="K143" i="3"/>
  <c r="J143" i="3"/>
  <c r="I143" i="3"/>
  <c r="H143" i="3"/>
  <c r="G143" i="3"/>
  <c r="F143" i="3"/>
  <c r="E143" i="3"/>
  <c r="D143" i="3"/>
  <c r="C143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40" i="3"/>
  <c r="M40" i="3"/>
  <c r="L40" i="3"/>
  <c r="K40" i="3"/>
  <c r="J40" i="3"/>
  <c r="I40" i="3"/>
  <c r="H40" i="3"/>
  <c r="G40" i="3"/>
  <c r="F40" i="3"/>
  <c r="E40" i="3"/>
  <c r="D40" i="3"/>
  <c r="C40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N31" i="3"/>
  <c r="M31" i="3"/>
  <c r="L31" i="3"/>
  <c r="K31" i="3"/>
  <c r="J31" i="3"/>
  <c r="I31" i="3"/>
  <c r="H31" i="3"/>
  <c r="G31" i="3"/>
  <c r="F31" i="3"/>
  <c r="F76" i="3" s="1"/>
  <c r="E31" i="3"/>
  <c r="D31" i="3"/>
  <c r="C31" i="3"/>
  <c r="A23" i="3"/>
  <c r="A147" i="3" s="1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3" i="3"/>
  <c r="N25" i="3" s="1"/>
  <c r="M13" i="3"/>
  <c r="M25" i="3" s="1"/>
  <c r="M37" i="3" s="1"/>
  <c r="L13" i="3"/>
  <c r="L25" i="3" s="1"/>
  <c r="K13" i="3"/>
  <c r="K25" i="3" s="1"/>
  <c r="K37" i="3" s="1"/>
  <c r="J13" i="3"/>
  <c r="J25" i="3" s="1"/>
  <c r="I13" i="3"/>
  <c r="I25" i="3" s="1"/>
  <c r="I50" i="3" s="1"/>
  <c r="I61" i="3" s="1"/>
  <c r="I72" i="3" s="1"/>
  <c r="I83" i="3" s="1"/>
  <c r="I92" i="3" s="1"/>
  <c r="I107" i="3" s="1"/>
  <c r="I149" i="3" s="1"/>
  <c r="I190" i="3" s="1"/>
  <c r="I231" i="3" s="1"/>
  <c r="I272" i="3" s="1"/>
  <c r="I313" i="3" s="1"/>
  <c r="I352" i="3" s="1"/>
  <c r="H13" i="3"/>
  <c r="H25" i="3" s="1"/>
  <c r="G13" i="3"/>
  <c r="G25" i="3" s="1"/>
  <c r="G37" i="3" s="1"/>
  <c r="F13" i="3"/>
  <c r="F25" i="3" s="1"/>
  <c r="E13" i="3"/>
  <c r="E25" i="3" s="1"/>
  <c r="D13" i="3"/>
  <c r="D25" i="3" s="1"/>
  <c r="C13" i="3"/>
  <c r="C25" i="3" s="1"/>
  <c r="C37" i="3" s="1"/>
  <c r="C42" i="2"/>
  <c r="C40" i="2"/>
  <c r="C33" i="2"/>
  <c r="C84" i="2" s="1"/>
  <c r="C21" i="2"/>
  <c r="C20" i="2"/>
  <c r="N192" i="2"/>
  <c r="N280" i="2" s="1"/>
  <c r="M192" i="2"/>
  <c r="L192" i="2"/>
  <c r="L301" i="2" s="1"/>
  <c r="K192" i="2"/>
  <c r="J192" i="2"/>
  <c r="J291" i="2" s="1"/>
  <c r="I192" i="2"/>
  <c r="H192" i="2"/>
  <c r="G192" i="2"/>
  <c r="F192" i="2"/>
  <c r="F286" i="2" s="1"/>
  <c r="E192" i="2"/>
  <c r="D192" i="2"/>
  <c r="D307" i="2" s="1"/>
  <c r="C192" i="2"/>
  <c r="N151" i="2"/>
  <c r="N213" i="2" s="1"/>
  <c r="N254" i="2" s="1"/>
  <c r="M151" i="2"/>
  <c r="L151" i="2"/>
  <c r="L214" i="2" s="1"/>
  <c r="L255" i="2" s="1"/>
  <c r="K151" i="2"/>
  <c r="K229" i="2" s="1"/>
  <c r="K270" i="2" s="1"/>
  <c r="J151" i="2"/>
  <c r="J213" i="2" s="1"/>
  <c r="J254" i="2" s="1"/>
  <c r="I151" i="2"/>
  <c r="H151" i="2"/>
  <c r="G151" i="2"/>
  <c r="G232" i="2" s="1"/>
  <c r="G273" i="2" s="1"/>
  <c r="F151" i="2"/>
  <c r="F214" i="2" s="1"/>
  <c r="F255" i="2" s="1"/>
  <c r="E151" i="2"/>
  <c r="D151" i="2"/>
  <c r="C151" i="2"/>
  <c r="C231" i="2" s="1"/>
  <c r="C272" i="2" s="1"/>
  <c r="N150" i="2"/>
  <c r="M150" i="2"/>
  <c r="L150" i="2"/>
  <c r="K150" i="2"/>
  <c r="J150" i="2"/>
  <c r="I150" i="2"/>
  <c r="H150" i="2"/>
  <c r="G150" i="2"/>
  <c r="F150" i="2"/>
  <c r="E150" i="2"/>
  <c r="D150" i="2"/>
  <c r="C150" i="2"/>
  <c r="N45" i="2"/>
  <c r="M45" i="2"/>
  <c r="L45" i="2"/>
  <c r="K45" i="2"/>
  <c r="J45" i="2"/>
  <c r="I45" i="2"/>
  <c r="H45" i="2"/>
  <c r="G45" i="2"/>
  <c r="F45" i="2"/>
  <c r="E45" i="2"/>
  <c r="D45" i="2"/>
  <c r="C45" i="2"/>
  <c r="N44" i="2"/>
  <c r="M44" i="2"/>
  <c r="L44" i="2"/>
  <c r="K44" i="2"/>
  <c r="J44" i="2"/>
  <c r="I44" i="2"/>
  <c r="H44" i="2"/>
  <c r="G44" i="2"/>
  <c r="F44" i="2"/>
  <c r="E44" i="2"/>
  <c r="D44" i="2"/>
  <c r="C44" i="2"/>
  <c r="N43" i="2"/>
  <c r="M43" i="2"/>
  <c r="L43" i="2"/>
  <c r="K43" i="2"/>
  <c r="J43" i="2"/>
  <c r="I43" i="2"/>
  <c r="H43" i="2"/>
  <c r="G43" i="2"/>
  <c r="F43" i="2"/>
  <c r="E43" i="2"/>
  <c r="D43" i="2"/>
  <c r="C43" i="2"/>
  <c r="N42" i="2"/>
  <c r="M42" i="2"/>
  <c r="L42" i="2"/>
  <c r="K42" i="2"/>
  <c r="J42" i="2"/>
  <c r="I42" i="2"/>
  <c r="H42" i="2"/>
  <c r="G42" i="2"/>
  <c r="F42" i="2"/>
  <c r="E42" i="2"/>
  <c r="D42" i="2"/>
  <c r="N41" i="2"/>
  <c r="M41" i="2"/>
  <c r="L41" i="2"/>
  <c r="K41" i="2"/>
  <c r="J41" i="2"/>
  <c r="I41" i="2"/>
  <c r="H41" i="2"/>
  <c r="G41" i="2"/>
  <c r="F41" i="2"/>
  <c r="E41" i="2"/>
  <c r="D41" i="2"/>
  <c r="C41" i="2"/>
  <c r="N40" i="2"/>
  <c r="M40" i="2"/>
  <c r="L40" i="2"/>
  <c r="K40" i="2"/>
  <c r="J40" i="2"/>
  <c r="I40" i="2"/>
  <c r="H40" i="2"/>
  <c r="G40" i="2"/>
  <c r="F40" i="2"/>
  <c r="E40" i="2"/>
  <c r="D40" i="2"/>
  <c r="N33" i="2"/>
  <c r="M33" i="2"/>
  <c r="L33" i="2"/>
  <c r="K33" i="2"/>
  <c r="J33" i="2"/>
  <c r="I33" i="2"/>
  <c r="I78" i="2" s="1"/>
  <c r="H33" i="2"/>
  <c r="G33" i="2"/>
  <c r="F33" i="2"/>
  <c r="E33" i="2"/>
  <c r="D33" i="2"/>
  <c r="A24" i="2"/>
  <c r="A154" i="2" s="1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3" i="2"/>
  <c r="N26" i="2" s="1"/>
  <c r="M13" i="2"/>
  <c r="M26" i="2" s="1"/>
  <c r="L13" i="2"/>
  <c r="L26" i="2" s="1"/>
  <c r="K13" i="2"/>
  <c r="K26" i="2" s="1"/>
  <c r="J13" i="2"/>
  <c r="J26" i="2" s="1"/>
  <c r="I13" i="2"/>
  <c r="I26" i="2" s="1"/>
  <c r="H13" i="2"/>
  <c r="H26" i="2" s="1"/>
  <c r="G13" i="2"/>
  <c r="G26" i="2" s="1"/>
  <c r="F13" i="2"/>
  <c r="F26" i="2" s="1"/>
  <c r="E13" i="2"/>
  <c r="E26" i="2" s="1"/>
  <c r="D13" i="2"/>
  <c r="D26" i="2" s="1"/>
  <c r="C13" i="2"/>
  <c r="C26" i="2" s="1"/>
  <c r="I38" i="7" l="1"/>
  <c r="D43" i="5"/>
  <c r="L43" i="5"/>
  <c r="E50" i="9"/>
  <c r="M38" i="7"/>
  <c r="N41" i="4"/>
  <c r="N50" i="4" s="1"/>
  <c r="N60" i="4" s="1"/>
  <c r="O90" i="2"/>
  <c r="O96" i="2" s="1"/>
  <c r="O72" i="2"/>
  <c r="O62" i="4"/>
  <c r="O78" i="4"/>
  <c r="O82" i="4" s="1"/>
  <c r="O84" i="3"/>
  <c r="O89" i="3" s="1"/>
  <c r="O67" i="3"/>
  <c r="M49" i="9"/>
  <c r="N38" i="7"/>
  <c r="N45" i="7" s="1"/>
  <c r="N54" i="7" s="1"/>
  <c r="M43" i="3"/>
  <c r="L49" i="9"/>
  <c r="C38" i="7"/>
  <c r="K37" i="7"/>
  <c r="F37" i="7"/>
  <c r="G38" i="6"/>
  <c r="G45" i="6" s="1"/>
  <c r="G54" i="6" s="1"/>
  <c r="C38" i="6"/>
  <c r="K38" i="6"/>
  <c r="K46" i="6" s="1"/>
  <c r="K55" i="6" s="1"/>
  <c r="J43" i="5"/>
  <c r="L209" i="9"/>
  <c r="L250" i="9" s="1"/>
  <c r="H212" i="9"/>
  <c r="H253" i="9" s="1"/>
  <c r="D222" i="9"/>
  <c r="D263" i="9" s="1"/>
  <c r="D207" i="9"/>
  <c r="D248" i="9" s="1"/>
  <c r="D205" i="9"/>
  <c r="D246" i="9" s="1"/>
  <c r="L207" i="9"/>
  <c r="L248" i="9" s="1"/>
  <c r="H210" i="9"/>
  <c r="H251" i="9" s="1"/>
  <c r="D214" i="9"/>
  <c r="D255" i="9" s="1"/>
  <c r="L224" i="9"/>
  <c r="L265" i="9" s="1"/>
  <c r="F235" i="9"/>
  <c r="F276" i="9" s="1"/>
  <c r="N233" i="9"/>
  <c r="N274" i="9" s="1"/>
  <c r="L205" i="9"/>
  <c r="L246" i="9" s="1"/>
  <c r="H208" i="9"/>
  <c r="H249" i="9" s="1"/>
  <c r="D211" i="9"/>
  <c r="D252" i="9" s="1"/>
  <c r="L216" i="9"/>
  <c r="L257" i="9" s="1"/>
  <c r="J228" i="9"/>
  <c r="J269" i="9" s="1"/>
  <c r="N236" i="9"/>
  <c r="N277" i="9" s="1"/>
  <c r="L50" i="9"/>
  <c r="H206" i="9"/>
  <c r="H247" i="9" s="1"/>
  <c r="H329" i="9" s="1"/>
  <c r="D209" i="9"/>
  <c r="D250" i="9" s="1"/>
  <c r="L211" i="9"/>
  <c r="L252" i="9" s="1"/>
  <c r="H219" i="9"/>
  <c r="H260" i="9" s="1"/>
  <c r="N229" i="9"/>
  <c r="N270" i="9" s="1"/>
  <c r="F238" i="9"/>
  <c r="F279" i="9" s="1"/>
  <c r="E41" i="9"/>
  <c r="E56" i="9"/>
  <c r="E69" i="9" s="1"/>
  <c r="E82" i="9" s="1"/>
  <c r="E95" i="9" s="1"/>
  <c r="E106" i="9" s="1"/>
  <c r="E121" i="9" s="1"/>
  <c r="E163" i="9" s="1"/>
  <c r="E204" i="9" s="1"/>
  <c r="E245" i="9" s="1"/>
  <c r="E286" i="9" s="1"/>
  <c r="E327" i="9" s="1"/>
  <c r="E366" i="9" s="1"/>
  <c r="H205" i="9"/>
  <c r="H246" i="9" s="1"/>
  <c r="D206" i="9"/>
  <c r="D247" i="9" s="1"/>
  <c r="L206" i="9"/>
  <c r="L247" i="9" s="1"/>
  <c r="H207" i="9"/>
  <c r="H248" i="9" s="1"/>
  <c r="D208" i="9"/>
  <c r="D249" i="9" s="1"/>
  <c r="L208" i="9"/>
  <c r="L249" i="9" s="1"/>
  <c r="H209" i="9"/>
  <c r="H250" i="9" s="1"/>
  <c r="D210" i="9"/>
  <c r="D251" i="9" s="1"/>
  <c r="L210" i="9"/>
  <c r="L251" i="9" s="1"/>
  <c r="H211" i="9"/>
  <c r="H252" i="9" s="1"/>
  <c r="D212" i="9"/>
  <c r="D253" i="9" s="1"/>
  <c r="L212" i="9"/>
  <c r="L253" i="9" s="1"/>
  <c r="H215" i="9"/>
  <c r="H256" i="9" s="1"/>
  <c r="D218" i="9"/>
  <c r="D259" i="9" s="1"/>
  <c r="L220" i="9"/>
  <c r="L261" i="9" s="1"/>
  <c r="H223" i="9"/>
  <c r="H264" i="9" s="1"/>
  <c r="M225" i="9"/>
  <c r="M266" i="9" s="1"/>
  <c r="F227" i="9"/>
  <c r="F268" i="9" s="1"/>
  <c r="G229" i="9"/>
  <c r="G270" i="9" s="1"/>
  <c r="N230" i="9"/>
  <c r="N271" i="9" s="1"/>
  <c r="J232" i="9"/>
  <c r="J273" i="9" s="1"/>
  <c r="K234" i="9"/>
  <c r="K275" i="9" s="1"/>
  <c r="J237" i="9"/>
  <c r="J278" i="9" s="1"/>
  <c r="G226" i="9"/>
  <c r="G267" i="9" s="1"/>
  <c r="K231" i="9"/>
  <c r="K272" i="9" s="1"/>
  <c r="J205" i="9"/>
  <c r="J240" i="9" s="1"/>
  <c r="F206" i="9"/>
  <c r="F247" i="9" s="1"/>
  <c r="N206" i="9"/>
  <c r="N247" i="9" s="1"/>
  <c r="N329" i="9" s="1"/>
  <c r="J207" i="9"/>
  <c r="J248" i="9" s="1"/>
  <c r="F208" i="9"/>
  <c r="F249" i="9" s="1"/>
  <c r="N208" i="9"/>
  <c r="N249" i="9" s="1"/>
  <c r="J209" i="9"/>
  <c r="J250" i="9" s="1"/>
  <c r="F210" i="9"/>
  <c r="F251" i="9" s="1"/>
  <c r="N210" i="9"/>
  <c r="N251" i="9" s="1"/>
  <c r="J211" i="9"/>
  <c r="J252" i="9" s="1"/>
  <c r="F212" i="9"/>
  <c r="F253" i="9" s="1"/>
  <c r="K213" i="9"/>
  <c r="K254" i="9" s="1"/>
  <c r="G216" i="9"/>
  <c r="G257" i="9" s="1"/>
  <c r="C219" i="9"/>
  <c r="C260" i="9" s="1"/>
  <c r="K221" i="9"/>
  <c r="K262" i="9" s="1"/>
  <c r="G224" i="9"/>
  <c r="G265" i="9" s="1"/>
  <c r="F226" i="9"/>
  <c r="F267" i="9" s="1"/>
  <c r="J227" i="9"/>
  <c r="J268" i="9" s="1"/>
  <c r="J229" i="9"/>
  <c r="J270" i="9" s="1"/>
  <c r="J231" i="9"/>
  <c r="J272" i="9" s="1"/>
  <c r="N232" i="9"/>
  <c r="N273" i="9" s="1"/>
  <c r="N234" i="9"/>
  <c r="N275" i="9" s="1"/>
  <c r="F236" i="9"/>
  <c r="F277" i="9" s="1"/>
  <c r="N237" i="9"/>
  <c r="N278" i="9" s="1"/>
  <c r="M86" i="9"/>
  <c r="F205" i="9"/>
  <c r="F246" i="9" s="1"/>
  <c r="N205" i="9"/>
  <c r="J206" i="9"/>
  <c r="J247" i="9" s="1"/>
  <c r="F207" i="9"/>
  <c r="F248" i="9" s="1"/>
  <c r="N207" i="9"/>
  <c r="N248" i="9" s="1"/>
  <c r="J208" i="9"/>
  <c r="J249" i="9" s="1"/>
  <c r="F209" i="9"/>
  <c r="F250" i="9" s="1"/>
  <c r="N209" i="9"/>
  <c r="N250" i="9" s="1"/>
  <c r="J210" i="9"/>
  <c r="J251" i="9" s="1"/>
  <c r="F211" i="9"/>
  <c r="F252" i="9" s="1"/>
  <c r="N211" i="9"/>
  <c r="N252" i="9" s="1"/>
  <c r="J212" i="9"/>
  <c r="J253" i="9" s="1"/>
  <c r="C215" i="9"/>
  <c r="C256" i="9" s="1"/>
  <c r="C338" i="9" s="1"/>
  <c r="K217" i="9"/>
  <c r="K258" i="9" s="1"/>
  <c r="G220" i="9"/>
  <c r="G261" i="9" s="1"/>
  <c r="C223" i="9"/>
  <c r="C264" i="9" s="1"/>
  <c r="J225" i="9"/>
  <c r="J266" i="9" s="1"/>
  <c r="K228" i="9"/>
  <c r="K269" i="9" s="1"/>
  <c r="F230" i="9"/>
  <c r="F271" i="9" s="1"/>
  <c r="C234" i="9"/>
  <c r="C275" i="9" s="1"/>
  <c r="C237" i="9"/>
  <c r="C278" i="9" s="1"/>
  <c r="D57" i="9"/>
  <c r="D70" i="9" s="1"/>
  <c r="D62" i="9"/>
  <c r="D75" i="9" s="1"/>
  <c r="D60" i="9"/>
  <c r="D73" i="9" s="1"/>
  <c r="D58" i="9"/>
  <c r="D71" i="9" s="1"/>
  <c r="D61" i="9"/>
  <c r="D74" i="9" s="1"/>
  <c r="F56" i="9"/>
  <c r="F69" i="9" s="1"/>
  <c r="F82" i="9" s="1"/>
  <c r="F95" i="9" s="1"/>
  <c r="F106" i="9" s="1"/>
  <c r="F121" i="9" s="1"/>
  <c r="F163" i="9" s="1"/>
  <c r="F204" i="9" s="1"/>
  <c r="F245" i="9" s="1"/>
  <c r="F286" i="9" s="1"/>
  <c r="F327" i="9" s="1"/>
  <c r="F366" i="9" s="1"/>
  <c r="F41" i="9"/>
  <c r="J56" i="9"/>
  <c r="J69" i="9" s="1"/>
  <c r="J82" i="9" s="1"/>
  <c r="J95" i="9" s="1"/>
  <c r="J106" i="9" s="1"/>
  <c r="J121" i="9" s="1"/>
  <c r="J163" i="9" s="1"/>
  <c r="J204" i="9" s="1"/>
  <c r="J245" i="9" s="1"/>
  <c r="J286" i="9" s="1"/>
  <c r="J327" i="9" s="1"/>
  <c r="J366" i="9" s="1"/>
  <c r="J41" i="9"/>
  <c r="N56" i="9"/>
  <c r="N69" i="9" s="1"/>
  <c r="N82" i="9" s="1"/>
  <c r="N95" i="9" s="1"/>
  <c r="N106" i="9" s="1"/>
  <c r="N121" i="9" s="1"/>
  <c r="N163" i="9" s="1"/>
  <c r="N204" i="9" s="1"/>
  <c r="N245" i="9" s="1"/>
  <c r="N286" i="9" s="1"/>
  <c r="N327" i="9" s="1"/>
  <c r="N366" i="9" s="1"/>
  <c r="N41" i="9"/>
  <c r="K57" i="9"/>
  <c r="K70" i="9" s="1"/>
  <c r="K58" i="9"/>
  <c r="K71" i="9" s="1"/>
  <c r="K59" i="9"/>
  <c r="K72" i="9" s="1"/>
  <c r="K60" i="9"/>
  <c r="K73" i="9" s="1"/>
  <c r="K61" i="9"/>
  <c r="K74" i="9" s="1"/>
  <c r="K62" i="9"/>
  <c r="K75" i="9" s="1"/>
  <c r="D59" i="9"/>
  <c r="D72" i="9" s="1"/>
  <c r="D56" i="9"/>
  <c r="D69" i="9" s="1"/>
  <c r="D82" i="9" s="1"/>
  <c r="D95" i="9" s="1"/>
  <c r="D106" i="9" s="1"/>
  <c r="D121" i="9" s="1"/>
  <c r="D163" i="9" s="1"/>
  <c r="D204" i="9" s="1"/>
  <c r="D245" i="9" s="1"/>
  <c r="D286" i="9" s="1"/>
  <c r="D327" i="9" s="1"/>
  <c r="D366" i="9" s="1"/>
  <c r="D41" i="9"/>
  <c r="H56" i="9"/>
  <c r="H69" i="9" s="1"/>
  <c r="H82" i="9" s="1"/>
  <c r="H95" i="9" s="1"/>
  <c r="H106" i="9" s="1"/>
  <c r="H121" i="9" s="1"/>
  <c r="H163" i="9" s="1"/>
  <c r="H204" i="9" s="1"/>
  <c r="H245" i="9" s="1"/>
  <c r="H286" i="9" s="1"/>
  <c r="H327" i="9" s="1"/>
  <c r="H366" i="9" s="1"/>
  <c r="H41" i="9"/>
  <c r="L56" i="9"/>
  <c r="L69" i="9" s="1"/>
  <c r="L82" i="9" s="1"/>
  <c r="L95" i="9" s="1"/>
  <c r="L106" i="9" s="1"/>
  <c r="L121" i="9" s="1"/>
  <c r="L163" i="9" s="1"/>
  <c r="L204" i="9" s="1"/>
  <c r="L245" i="9" s="1"/>
  <c r="L286" i="9" s="1"/>
  <c r="L327" i="9" s="1"/>
  <c r="L366" i="9" s="1"/>
  <c r="L41" i="9"/>
  <c r="I57" i="9"/>
  <c r="I70" i="9" s="1"/>
  <c r="E57" i="9"/>
  <c r="E70" i="9" s="1"/>
  <c r="I63" i="9"/>
  <c r="I76" i="9" s="1"/>
  <c r="C90" i="9"/>
  <c r="C88" i="9"/>
  <c r="C87" i="9"/>
  <c r="C86" i="9"/>
  <c r="C85" i="9"/>
  <c r="C84" i="9"/>
  <c r="C83" i="9"/>
  <c r="C89" i="9"/>
  <c r="C41" i="9"/>
  <c r="K63" i="9"/>
  <c r="K76" i="9" s="1"/>
  <c r="G50" i="9"/>
  <c r="K56" i="9"/>
  <c r="K69" i="9" s="1"/>
  <c r="K82" i="9" s="1"/>
  <c r="K95" i="9" s="1"/>
  <c r="K106" i="9" s="1"/>
  <c r="K121" i="9" s="1"/>
  <c r="K163" i="9" s="1"/>
  <c r="K204" i="9" s="1"/>
  <c r="K245" i="9" s="1"/>
  <c r="K286" i="9" s="1"/>
  <c r="K327" i="9" s="1"/>
  <c r="K366" i="9" s="1"/>
  <c r="D89" i="9"/>
  <c r="D90" i="9"/>
  <c r="D88" i="9"/>
  <c r="D87" i="9"/>
  <c r="D86" i="9"/>
  <c r="D85" i="9"/>
  <c r="D84" i="9"/>
  <c r="D83" i="9"/>
  <c r="H90" i="9"/>
  <c r="H89" i="9"/>
  <c r="H88" i="9"/>
  <c r="H87" i="9"/>
  <c r="H86" i="9"/>
  <c r="H85" i="9"/>
  <c r="H84" i="9"/>
  <c r="H83" i="9"/>
  <c r="L90" i="9"/>
  <c r="L88" i="9"/>
  <c r="L87" i="9"/>
  <c r="L86" i="9"/>
  <c r="L85" i="9"/>
  <c r="L84" i="9"/>
  <c r="L83" i="9"/>
  <c r="D63" i="9"/>
  <c r="D76" i="9" s="1"/>
  <c r="D49" i="9"/>
  <c r="I49" i="9"/>
  <c r="C50" i="9"/>
  <c r="H50" i="9"/>
  <c r="M50" i="9"/>
  <c r="G56" i="9"/>
  <c r="G69" i="9" s="1"/>
  <c r="G82" i="9" s="1"/>
  <c r="G95" i="9" s="1"/>
  <c r="G106" i="9" s="1"/>
  <c r="G121" i="9" s="1"/>
  <c r="G163" i="9" s="1"/>
  <c r="G204" i="9" s="1"/>
  <c r="G245" i="9" s="1"/>
  <c r="G286" i="9" s="1"/>
  <c r="G327" i="9" s="1"/>
  <c r="G366" i="9" s="1"/>
  <c r="G88" i="9"/>
  <c r="G87" i="9"/>
  <c r="G86" i="9"/>
  <c r="G85" i="9"/>
  <c r="G84" i="9"/>
  <c r="G83" i="9"/>
  <c r="G90" i="9"/>
  <c r="G89" i="9"/>
  <c r="C49" i="9"/>
  <c r="E89" i="9"/>
  <c r="E90" i="9"/>
  <c r="E86" i="9"/>
  <c r="E87" i="9"/>
  <c r="E83" i="9"/>
  <c r="E85" i="9"/>
  <c r="I89" i="9"/>
  <c r="I90" i="9"/>
  <c r="I87" i="9"/>
  <c r="I83" i="9"/>
  <c r="I88" i="9"/>
  <c r="I84" i="9"/>
  <c r="I86" i="9"/>
  <c r="M90" i="9"/>
  <c r="M89" i="9"/>
  <c r="M88" i="9"/>
  <c r="M84" i="9"/>
  <c r="M85" i="9"/>
  <c r="M87" i="9"/>
  <c r="M83" i="9"/>
  <c r="I41" i="9"/>
  <c r="M41" i="9"/>
  <c r="E58" i="9"/>
  <c r="E71" i="9" s="1"/>
  <c r="I58" i="9"/>
  <c r="I71" i="9" s="1"/>
  <c r="E59" i="9"/>
  <c r="E72" i="9" s="1"/>
  <c r="I59" i="9"/>
  <c r="I72" i="9" s="1"/>
  <c r="E60" i="9"/>
  <c r="E73" i="9" s="1"/>
  <c r="I60" i="9"/>
  <c r="I73" i="9" s="1"/>
  <c r="E61" i="9"/>
  <c r="E74" i="9" s="1"/>
  <c r="I61" i="9"/>
  <c r="I74" i="9" s="1"/>
  <c r="E62" i="9"/>
  <c r="E75" i="9" s="1"/>
  <c r="E101" i="9" s="1"/>
  <c r="I62" i="9"/>
  <c r="I75" i="9" s="1"/>
  <c r="E63" i="9"/>
  <c r="E76" i="9" s="1"/>
  <c r="E49" i="9"/>
  <c r="K49" i="9"/>
  <c r="E84" i="9"/>
  <c r="K88" i="9"/>
  <c r="K87" i="9"/>
  <c r="K86" i="9"/>
  <c r="K85" i="9"/>
  <c r="K84" i="9"/>
  <c r="K83" i="9"/>
  <c r="K89" i="9"/>
  <c r="K90" i="9"/>
  <c r="F90" i="9"/>
  <c r="F89" i="9"/>
  <c r="F88" i="9"/>
  <c r="F87" i="9"/>
  <c r="F86" i="9"/>
  <c r="F85" i="9"/>
  <c r="F84" i="9"/>
  <c r="F83" i="9"/>
  <c r="J90" i="9"/>
  <c r="J89" i="9"/>
  <c r="J88" i="9"/>
  <c r="J87" i="9"/>
  <c r="J86" i="9"/>
  <c r="J85" i="9"/>
  <c r="J84" i="9"/>
  <c r="J83" i="9"/>
  <c r="N90" i="9"/>
  <c r="N89" i="9"/>
  <c r="N88" i="9"/>
  <c r="N87" i="9"/>
  <c r="N86" i="9"/>
  <c r="N85" i="9"/>
  <c r="N84" i="9"/>
  <c r="N83" i="9"/>
  <c r="F50" i="9"/>
  <c r="F49" i="9"/>
  <c r="J50" i="9"/>
  <c r="J49" i="9"/>
  <c r="N50" i="9"/>
  <c r="N49" i="9"/>
  <c r="I85" i="9"/>
  <c r="E238" i="9"/>
  <c r="E279" i="9" s="1"/>
  <c r="E234" i="9"/>
  <c r="E275" i="9" s="1"/>
  <c r="E230" i="9"/>
  <c r="E271" i="9" s="1"/>
  <c r="E226" i="9"/>
  <c r="E267" i="9" s="1"/>
  <c r="E235" i="9"/>
  <c r="E276" i="9" s="1"/>
  <c r="E232" i="9"/>
  <c r="E273" i="9" s="1"/>
  <c r="E229" i="9"/>
  <c r="E270" i="9" s="1"/>
  <c r="E224" i="9"/>
  <c r="E265" i="9" s="1"/>
  <c r="E220" i="9"/>
  <c r="E261" i="9" s="1"/>
  <c r="E216" i="9"/>
  <c r="E257" i="9" s="1"/>
  <c r="E236" i="9"/>
  <c r="E277" i="9" s="1"/>
  <c r="E233" i="9"/>
  <c r="E274" i="9" s="1"/>
  <c r="E223" i="9"/>
  <c r="E264" i="9" s="1"/>
  <c r="E219" i="9"/>
  <c r="E260" i="9" s="1"/>
  <c r="E215" i="9"/>
  <c r="E256" i="9" s="1"/>
  <c r="E237" i="9"/>
  <c r="E278" i="9" s="1"/>
  <c r="E227" i="9"/>
  <c r="E268" i="9" s="1"/>
  <c r="E222" i="9"/>
  <c r="E263" i="9" s="1"/>
  <c r="E218" i="9"/>
  <c r="E259" i="9" s="1"/>
  <c r="E214" i="9"/>
  <c r="E255" i="9" s="1"/>
  <c r="E212" i="9"/>
  <c r="E253" i="9" s="1"/>
  <c r="E211" i="9"/>
  <c r="E252" i="9" s="1"/>
  <c r="E210" i="9"/>
  <c r="E251" i="9" s="1"/>
  <c r="E209" i="9"/>
  <c r="E250" i="9" s="1"/>
  <c r="E208" i="9"/>
  <c r="E249" i="9" s="1"/>
  <c r="E207" i="9"/>
  <c r="E248" i="9" s="1"/>
  <c r="E206" i="9"/>
  <c r="E247" i="9" s="1"/>
  <c r="E205" i="9"/>
  <c r="E228" i="9"/>
  <c r="E269" i="9" s="1"/>
  <c r="E225" i="9"/>
  <c r="E266" i="9" s="1"/>
  <c r="E221" i="9"/>
  <c r="E262" i="9" s="1"/>
  <c r="E231" i="9"/>
  <c r="E272" i="9" s="1"/>
  <c r="E213" i="9"/>
  <c r="E254" i="9" s="1"/>
  <c r="I239" i="9"/>
  <c r="I280" i="9" s="1"/>
  <c r="I235" i="9"/>
  <c r="I276" i="9" s="1"/>
  <c r="I231" i="9"/>
  <c r="I272" i="9" s="1"/>
  <c r="I227" i="9"/>
  <c r="I268" i="9" s="1"/>
  <c r="I237" i="9"/>
  <c r="I278" i="9" s="1"/>
  <c r="I234" i="9"/>
  <c r="I275" i="9" s="1"/>
  <c r="I221" i="9"/>
  <c r="I262" i="9" s="1"/>
  <c r="I217" i="9"/>
  <c r="I258" i="9" s="1"/>
  <c r="I213" i="9"/>
  <c r="I254" i="9" s="1"/>
  <c r="I238" i="9"/>
  <c r="I279" i="9" s="1"/>
  <c r="I228" i="9"/>
  <c r="I269" i="9" s="1"/>
  <c r="I225" i="9"/>
  <c r="I266" i="9" s="1"/>
  <c r="I224" i="9"/>
  <c r="I265" i="9" s="1"/>
  <c r="I220" i="9"/>
  <c r="I261" i="9" s="1"/>
  <c r="I216" i="9"/>
  <c r="I257" i="9" s="1"/>
  <c r="I232" i="9"/>
  <c r="I273" i="9" s="1"/>
  <c r="I229" i="9"/>
  <c r="I270" i="9" s="1"/>
  <c r="I226" i="9"/>
  <c r="I267" i="9" s="1"/>
  <c r="I223" i="9"/>
  <c r="I264" i="9" s="1"/>
  <c r="I219" i="9"/>
  <c r="I260" i="9" s="1"/>
  <c r="I215" i="9"/>
  <c r="I256" i="9" s="1"/>
  <c r="I212" i="9"/>
  <c r="I253" i="9" s="1"/>
  <c r="I211" i="9"/>
  <c r="I252" i="9" s="1"/>
  <c r="I210" i="9"/>
  <c r="I251" i="9" s="1"/>
  <c r="I209" i="9"/>
  <c r="I250" i="9" s="1"/>
  <c r="I208" i="9"/>
  <c r="I249" i="9" s="1"/>
  <c r="I207" i="9"/>
  <c r="I248" i="9" s="1"/>
  <c r="I206" i="9"/>
  <c r="I247" i="9" s="1"/>
  <c r="I205" i="9"/>
  <c r="I236" i="9"/>
  <c r="I277" i="9" s="1"/>
  <c r="I214" i="9"/>
  <c r="I255" i="9" s="1"/>
  <c r="I233" i="9"/>
  <c r="I274" i="9" s="1"/>
  <c r="I230" i="9"/>
  <c r="I271" i="9" s="1"/>
  <c r="I218" i="9"/>
  <c r="I259" i="9" s="1"/>
  <c r="M239" i="9"/>
  <c r="M280" i="9" s="1"/>
  <c r="M238" i="9"/>
  <c r="M279" i="9" s="1"/>
  <c r="M236" i="9"/>
  <c r="M277" i="9" s="1"/>
  <c r="M232" i="9"/>
  <c r="M273" i="9" s="1"/>
  <c r="M228" i="9"/>
  <c r="M269" i="9" s="1"/>
  <c r="M229" i="9"/>
  <c r="M270" i="9" s="1"/>
  <c r="M226" i="9"/>
  <c r="M267" i="9" s="1"/>
  <c r="M222" i="9"/>
  <c r="M263" i="9" s="1"/>
  <c r="M218" i="9"/>
  <c r="M259" i="9" s="1"/>
  <c r="M214" i="9"/>
  <c r="M255" i="9" s="1"/>
  <c r="M233" i="9"/>
  <c r="M274" i="9" s="1"/>
  <c r="M230" i="9"/>
  <c r="M271" i="9" s="1"/>
  <c r="M227" i="9"/>
  <c r="M268" i="9" s="1"/>
  <c r="M221" i="9"/>
  <c r="M262" i="9" s="1"/>
  <c r="M217" i="9"/>
  <c r="M258" i="9" s="1"/>
  <c r="M213" i="9"/>
  <c r="M254" i="9" s="1"/>
  <c r="M237" i="9"/>
  <c r="M278" i="9" s="1"/>
  <c r="M234" i="9"/>
  <c r="M275" i="9" s="1"/>
  <c r="M231" i="9"/>
  <c r="M272" i="9" s="1"/>
  <c r="M224" i="9"/>
  <c r="M265" i="9" s="1"/>
  <c r="M220" i="9"/>
  <c r="M261" i="9" s="1"/>
  <c r="M216" i="9"/>
  <c r="M257" i="9" s="1"/>
  <c r="M212" i="9"/>
  <c r="M253" i="9" s="1"/>
  <c r="M211" i="9"/>
  <c r="M252" i="9" s="1"/>
  <c r="M210" i="9"/>
  <c r="M251" i="9" s="1"/>
  <c r="M209" i="9"/>
  <c r="M250" i="9" s="1"/>
  <c r="M208" i="9"/>
  <c r="M249" i="9" s="1"/>
  <c r="M207" i="9"/>
  <c r="M248" i="9" s="1"/>
  <c r="M206" i="9"/>
  <c r="M247" i="9" s="1"/>
  <c r="M205" i="9"/>
  <c r="M219" i="9"/>
  <c r="M260" i="9" s="1"/>
  <c r="M215" i="9"/>
  <c r="M256" i="9" s="1"/>
  <c r="M223" i="9"/>
  <c r="M264" i="9" s="1"/>
  <c r="E217" i="9"/>
  <c r="E258" i="9" s="1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47" i="9" s="1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333" i="9" s="1"/>
  <c r="D291" i="9"/>
  <c r="D290" i="9"/>
  <c r="D289" i="9"/>
  <c r="D288" i="9"/>
  <c r="D287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46" i="9" s="1"/>
  <c r="H304" i="9"/>
  <c r="H303" i="9"/>
  <c r="H344" i="9" s="1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330" i="9" s="1"/>
  <c r="H287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45" i="9" s="1"/>
  <c r="L303" i="9"/>
  <c r="L302" i="9"/>
  <c r="L301" i="9"/>
  <c r="L300" i="9"/>
  <c r="L299" i="9"/>
  <c r="L298" i="9"/>
  <c r="L297" i="9"/>
  <c r="L296" i="9"/>
  <c r="L295" i="9"/>
  <c r="L294" i="9"/>
  <c r="L335" i="9" s="1"/>
  <c r="L293" i="9"/>
  <c r="L292" i="9"/>
  <c r="L291" i="9"/>
  <c r="L290" i="9"/>
  <c r="L289" i="9"/>
  <c r="L287" i="9"/>
  <c r="L288" i="9"/>
  <c r="F239" i="9"/>
  <c r="F280" i="9" s="1"/>
  <c r="F237" i="9"/>
  <c r="F278" i="9" s="1"/>
  <c r="F233" i="9"/>
  <c r="F274" i="9" s="1"/>
  <c r="F229" i="9"/>
  <c r="F270" i="9" s="1"/>
  <c r="F225" i="9"/>
  <c r="F266" i="9" s="1"/>
  <c r="F224" i="9"/>
  <c r="F265" i="9" s="1"/>
  <c r="F223" i="9"/>
  <c r="F264" i="9" s="1"/>
  <c r="F222" i="9"/>
  <c r="F263" i="9" s="1"/>
  <c r="F221" i="9"/>
  <c r="F262" i="9" s="1"/>
  <c r="F220" i="9"/>
  <c r="F261" i="9" s="1"/>
  <c r="F219" i="9"/>
  <c r="F260" i="9" s="1"/>
  <c r="F218" i="9"/>
  <c r="F259" i="9" s="1"/>
  <c r="F217" i="9"/>
  <c r="F258" i="9" s="1"/>
  <c r="F216" i="9"/>
  <c r="F257" i="9" s="1"/>
  <c r="F215" i="9"/>
  <c r="F256" i="9" s="1"/>
  <c r="F214" i="9"/>
  <c r="F255" i="9" s="1"/>
  <c r="F213" i="9"/>
  <c r="F254" i="9" s="1"/>
  <c r="J238" i="9"/>
  <c r="J279" i="9" s="1"/>
  <c r="J234" i="9"/>
  <c r="J275" i="9" s="1"/>
  <c r="J230" i="9"/>
  <c r="J271" i="9" s="1"/>
  <c r="J226" i="9"/>
  <c r="J267" i="9" s="1"/>
  <c r="J224" i="9"/>
  <c r="J265" i="9" s="1"/>
  <c r="J223" i="9"/>
  <c r="J264" i="9" s="1"/>
  <c r="J222" i="9"/>
  <c r="J263" i="9" s="1"/>
  <c r="J221" i="9"/>
  <c r="J262" i="9" s="1"/>
  <c r="J220" i="9"/>
  <c r="J261" i="9" s="1"/>
  <c r="J219" i="9"/>
  <c r="J260" i="9" s="1"/>
  <c r="J218" i="9"/>
  <c r="J259" i="9" s="1"/>
  <c r="J217" i="9"/>
  <c r="J258" i="9" s="1"/>
  <c r="J216" i="9"/>
  <c r="J257" i="9" s="1"/>
  <c r="J215" i="9"/>
  <c r="J256" i="9" s="1"/>
  <c r="J214" i="9"/>
  <c r="J255" i="9" s="1"/>
  <c r="J213" i="9"/>
  <c r="J254" i="9" s="1"/>
  <c r="N238" i="9"/>
  <c r="N279" i="9" s="1"/>
  <c r="N239" i="9"/>
  <c r="N280" i="9" s="1"/>
  <c r="N235" i="9"/>
  <c r="N276" i="9" s="1"/>
  <c r="N231" i="9"/>
  <c r="N272" i="9" s="1"/>
  <c r="N227" i="9"/>
  <c r="N268" i="9" s="1"/>
  <c r="N224" i="9"/>
  <c r="N265" i="9" s="1"/>
  <c r="N223" i="9"/>
  <c r="N264" i="9" s="1"/>
  <c r="N222" i="9"/>
  <c r="N263" i="9" s="1"/>
  <c r="N221" i="9"/>
  <c r="N262" i="9" s="1"/>
  <c r="N220" i="9"/>
  <c r="N261" i="9" s="1"/>
  <c r="N219" i="9"/>
  <c r="N260" i="9" s="1"/>
  <c r="N218" i="9"/>
  <c r="N259" i="9" s="1"/>
  <c r="N217" i="9"/>
  <c r="N258" i="9" s="1"/>
  <c r="N216" i="9"/>
  <c r="N257" i="9" s="1"/>
  <c r="N215" i="9"/>
  <c r="N256" i="9" s="1"/>
  <c r="N214" i="9"/>
  <c r="N255" i="9" s="1"/>
  <c r="N213" i="9"/>
  <c r="N254" i="9" s="1"/>
  <c r="N212" i="9"/>
  <c r="N253" i="9" s="1"/>
  <c r="E316" i="9"/>
  <c r="E312" i="9"/>
  <c r="E308" i="9"/>
  <c r="E304" i="9"/>
  <c r="E300" i="9"/>
  <c r="E320" i="9"/>
  <c r="E319" i="9"/>
  <c r="E314" i="9"/>
  <c r="E311" i="9"/>
  <c r="E301" i="9"/>
  <c r="E318" i="9"/>
  <c r="E317" i="9"/>
  <c r="E315" i="9"/>
  <c r="E305" i="9"/>
  <c r="E302" i="9"/>
  <c r="E299" i="9"/>
  <c r="E298" i="9"/>
  <c r="E294" i="9"/>
  <c r="E309" i="9"/>
  <c r="E306" i="9"/>
  <c r="E303" i="9"/>
  <c r="E297" i="9"/>
  <c r="E322" i="9"/>
  <c r="E313" i="9"/>
  <c r="E321" i="9"/>
  <c r="E362" i="9" s="1"/>
  <c r="E310" i="9"/>
  <c r="E293" i="9"/>
  <c r="E291" i="9"/>
  <c r="E295" i="9"/>
  <c r="E292" i="9"/>
  <c r="E290" i="9"/>
  <c r="E288" i="9"/>
  <c r="E307" i="9"/>
  <c r="E289" i="9"/>
  <c r="E296" i="9"/>
  <c r="I313" i="9"/>
  <c r="I309" i="9"/>
  <c r="I305" i="9"/>
  <c r="I301" i="9"/>
  <c r="I317" i="9"/>
  <c r="I316" i="9"/>
  <c r="I306" i="9"/>
  <c r="I303" i="9"/>
  <c r="I300" i="9"/>
  <c r="I322" i="9"/>
  <c r="I310" i="9"/>
  <c r="I307" i="9"/>
  <c r="I304" i="9"/>
  <c r="I345" i="9" s="1"/>
  <c r="I295" i="9"/>
  <c r="I321" i="9"/>
  <c r="I320" i="9"/>
  <c r="I314" i="9"/>
  <c r="I311" i="9"/>
  <c r="I308" i="9"/>
  <c r="I298" i="9"/>
  <c r="I294" i="9"/>
  <c r="I318" i="9"/>
  <c r="I315" i="9"/>
  <c r="I297" i="9"/>
  <c r="I312" i="9"/>
  <c r="I296" i="9"/>
  <c r="I292" i="9"/>
  <c r="I290" i="9"/>
  <c r="I319" i="9"/>
  <c r="I299" i="9"/>
  <c r="I293" i="9"/>
  <c r="I291" i="9"/>
  <c r="I289" i="9"/>
  <c r="I287" i="9"/>
  <c r="I288" i="9"/>
  <c r="I302" i="9"/>
  <c r="M314" i="9"/>
  <c r="M310" i="9"/>
  <c r="M306" i="9"/>
  <c r="M302" i="9"/>
  <c r="M298" i="9"/>
  <c r="M322" i="9"/>
  <c r="M321" i="9"/>
  <c r="M311" i="9"/>
  <c r="M308" i="9"/>
  <c r="M305" i="9"/>
  <c r="M320" i="9"/>
  <c r="M319" i="9"/>
  <c r="M315" i="9"/>
  <c r="M312" i="9"/>
  <c r="M309" i="9"/>
  <c r="M299" i="9"/>
  <c r="M296" i="9"/>
  <c r="M318" i="9"/>
  <c r="M317" i="9"/>
  <c r="M358" i="9" s="1"/>
  <c r="M313" i="9"/>
  <c r="M303" i="9"/>
  <c r="M300" i="9"/>
  <c r="M295" i="9"/>
  <c r="M294" i="9"/>
  <c r="M307" i="9"/>
  <c r="M293" i="9"/>
  <c r="M291" i="9"/>
  <c r="M289" i="9"/>
  <c r="M301" i="9"/>
  <c r="M297" i="9"/>
  <c r="M292" i="9"/>
  <c r="M290" i="9"/>
  <c r="M316" i="9"/>
  <c r="M288" i="9"/>
  <c r="G213" i="9"/>
  <c r="G254" i="9" s="1"/>
  <c r="L213" i="9"/>
  <c r="L254" i="9" s="1"/>
  <c r="K214" i="9"/>
  <c r="K255" i="9" s="1"/>
  <c r="D215" i="9"/>
  <c r="D256" i="9" s="1"/>
  <c r="C216" i="9"/>
  <c r="C257" i="9" s="1"/>
  <c r="H216" i="9"/>
  <c r="H257" i="9" s="1"/>
  <c r="G217" i="9"/>
  <c r="G258" i="9" s="1"/>
  <c r="L217" i="9"/>
  <c r="L258" i="9" s="1"/>
  <c r="K218" i="9"/>
  <c r="K259" i="9" s="1"/>
  <c r="D219" i="9"/>
  <c r="D260" i="9" s="1"/>
  <c r="C220" i="9"/>
  <c r="C261" i="9" s="1"/>
  <c r="H220" i="9"/>
  <c r="H261" i="9" s="1"/>
  <c r="G221" i="9"/>
  <c r="G262" i="9" s="1"/>
  <c r="L221" i="9"/>
  <c r="L262" i="9" s="1"/>
  <c r="K222" i="9"/>
  <c r="K263" i="9" s="1"/>
  <c r="D223" i="9"/>
  <c r="D264" i="9" s="1"/>
  <c r="C224" i="9"/>
  <c r="C265" i="9" s="1"/>
  <c r="H224" i="9"/>
  <c r="H265" i="9" s="1"/>
  <c r="G225" i="9"/>
  <c r="G266" i="9" s="1"/>
  <c r="N225" i="9"/>
  <c r="N266" i="9" s="1"/>
  <c r="K227" i="9"/>
  <c r="K268" i="9" s="1"/>
  <c r="F228" i="9"/>
  <c r="F269" i="9" s="1"/>
  <c r="N228" i="9"/>
  <c r="N269" i="9" s="1"/>
  <c r="C230" i="9"/>
  <c r="C271" i="9" s="1"/>
  <c r="F231" i="9"/>
  <c r="F272" i="9" s="1"/>
  <c r="C233" i="9"/>
  <c r="C274" i="9" s="1"/>
  <c r="J233" i="9"/>
  <c r="J274" i="9" s="1"/>
  <c r="F234" i="9"/>
  <c r="F275" i="9" s="1"/>
  <c r="G235" i="9"/>
  <c r="G276" i="9" s="1"/>
  <c r="J236" i="9"/>
  <c r="J277" i="9" s="1"/>
  <c r="J239" i="9"/>
  <c r="J280" i="9" s="1"/>
  <c r="M304" i="9"/>
  <c r="C239" i="9"/>
  <c r="C280" i="9" s="1"/>
  <c r="C235" i="9"/>
  <c r="C276" i="9" s="1"/>
  <c r="C231" i="9"/>
  <c r="C272" i="9" s="1"/>
  <c r="C227" i="9"/>
  <c r="C268" i="9" s="1"/>
  <c r="G239" i="9"/>
  <c r="G280" i="9" s="1"/>
  <c r="G236" i="9"/>
  <c r="G277" i="9" s="1"/>
  <c r="G232" i="9"/>
  <c r="G273" i="9" s="1"/>
  <c r="G228" i="9"/>
  <c r="G269" i="9" s="1"/>
  <c r="K239" i="9"/>
  <c r="K280" i="9" s="1"/>
  <c r="K237" i="9"/>
  <c r="K278" i="9" s="1"/>
  <c r="K233" i="9"/>
  <c r="K274" i="9" s="1"/>
  <c r="K229" i="9"/>
  <c r="K270" i="9" s="1"/>
  <c r="K225" i="9"/>
  <c r="K266" i="9" s="1"/>
  <c r="F321" i="9"/>
  <c r="F319" i="9"/>
  <c r="F317" i="9"/>
  <c r="F315" i="9"/>
  <c r="F311" i="9"/>
  <c r="F307" i="9"/>
  <c r="F303" i="9"/>
  <c r="F299" i="9"/>
  <c r="F318" i="9"/>
  <c r="F308" i="9"/>
  <c r="F305" i="9"/>
  <c r="F302" i="9"/>
  <c r="F298" i="9"/>
  <c r="F312" i="9"/>
  <c r="F309" i="9"/>
  <c r="F306" i="9"/>
  <c r="F297" i="9"/>
  <c r="F322" i="9"/>
  <c r="F316" i="9"/>
  <c r="F313" i="9"/>
  <c r="F310" i="9"/>
  <c r="F300" i="9"/>
  <c r="F296" i="9"/>
  <c r="F301" i="9"/>
  <c r="F293" i="9"/>
  <c r="F291" i="9"/>
  <c r="F289" i="9"/>
  <c r="F304" i="9"/>
  <c r="F294" i="9"/>
  <c r="F287" i="9"/>
  <c r="F320" i="9"/>
  <c r="F295" i="9"/>
  <c r="F292" i="9"/>
  <c r="F290" i="9"/>
  <c r="F288" i="9"/>
  <c r="J322" i="9"/>
  <c r="J320" i="9"/>
  <c r="J318" i="9"/>
  <c r="J316" i="9"/>
  <c r="J312" i="9"/>
  <c r="J308" i="9"/>
  <c r="J304" i="9"/>
  <c r="J300" i="9"/>
  <c r="J313" i="9"/>
  <c r="J310" i="9"/>
  <c r="J307" i="9"/>
  <c r="J321" i="9"/>
  <c r="J314" i="9"/>
  <c r="J311" i="9"/>
  <c r="J301" i="9"/>
  <c r="J298" i="9"/>
  <c r="J294" i="9"/>
  <c r="J319" i="9"/>
  <c r="J315" i="9"/>
  <c r="J305" i="9"/>
  <c r="J302" i="9"/>
  <c r="J299" i="9"/>
  <c r="J297" i="9"/>
  <c r="J303" i="9"/>
  <c r="J296" i="9"/>
  <c r="J292" i="9"/>
  <c r="J290" i="9"/>
  <c r="J317" i="9"/>
  <c r="J358" i="9" s="1"/>
  <c r="J295" i="9"/>
  <c r="J306" i="9"/>
  <c r="J288" i="9"/>
  <c r="J309" i="9"/>
  <c r="J289" i="9"/>
  <c r="J291" i="9"/>
  <c r="J287" i="9"/>
  <c r="N321" i="9"/>
  <c r="N319" i="9"/>
  <c r="N317" i="9"/>
  <c r="N313" i="9"/>
  <c r="N309" i="9"/>
  <c r="N305" i="9"/>
  <c r="N301" i="9"/>
  <c r="N320" i="9"/>
  <c r="N315" i="9"/>
  <c r="N312" i="9"/>
  <c r="N353" i="9" s="1"/>
  <c r="N302" i="9"/>
  <c r="N299" i="9"/>
  <c r="N318" i="9"/>
  <c r="N306" i="9"/>
  <c r="N303" i="9"/>
  <c r="N300" i="9"/>
  <c r="N295" i="9"/>
  <c r="N316" i="9"/>
  <c r="N310" i="9"/>
  <c r="N307" i="9"/>
  <c r="N304" i="9"/>
  <c r="N294" i="9"/>
  <c r="N298" i="9"/>
  <c r="N293" i="9"/>
  <c r="N291" i="9"/>
  <c r="N289" i="9"/>
  <c r="N314" i="9"/>
  <c r="N322" i="9"/>
  <c r="N308" i="9"/>
  <c r="N349" i="9" s="1"/>
  <c r="N296" i="9"/>
  <c r="N297" i="9"/>
  <c r="N287" i="9"/>
  <c r="N311" i="9"/>
  <c r="N292" i="9"/>
  <c r="C213" i="9"/>
  <c r="C254" i="9" s="1"/>
  <c r="H213" i="9"/>
  <c r="H254" i="9" s="1"/>
  <c r="G214" i="9"/>
  <c r="G255" i="9" s="1"/>
  <c r="L214" i="9"/>
  <c r="L255" i="9" s="1"/>
  <c r="K215" i="9"/>
  <c r="K256" i="9" s="1"/>
  <c r="D216" i="9"/>
  <c r="D257" i="9" s="1"/>
  <c r="C217" i="9"/>
  <c r="C258" i="9" s="1"/>
  <c r="H217" i="9"/>
  <c r="H258" i="9" s="1"/>
  <c r="G218" i="9"/>
  <c r="G259" i="9" s="1"/>
  <c r="L218" i="9"/>
  <c r="L259" i="9" s="1"/>
  <c r="K219" i="9"/>
  <c r="K260" i="9" s="1"/>
  <c r="D220" i="9"/>
  <c r="D261" i="9" s="1"/>
  <c r="C221" i="9"/>
  <c r="C262" i="9" s="1"/>
  <c r="G222" i="9"/>
  <c r="G263" i="9" s="1"/>
  <c r="K223" i="9"/>
  <c r="K264" i="9" s="1"/>
  <c r="C225" i="9"/>
  <c r="C266" i="9" s="1"/>
  <c r="C226" i="9"/>
  <c r="C267" i="9" s="1"/>
  <c r="K226" i="9"/>
  <c r="K267" i="9" s="1"/>
  <c r="C229" i="9"/>
  <c r="C270" i="9" s="1"/>
  <c r="G231" i="9"/>
  <c r="G272" i="9" s="1"/>
  <c r="C232" i="9"/>
  <c r="C273" i="9" s="1"/>
  <c r="G234" i="9"/>
  <c r="G275" i="9" s="1"/>
  <c r="K236" i="9"/>
  <c r="K277" i="9" s="1"/>
  <c r="G237" i="9"/>
  <c r="G278" i="9" s="1"/>
  <c r="N290" i="9"/>
  <c r="F314" i="9"/>
  <c r="F355" i="9" s="1"/>
  <c r="D239" i="9"/>
  <c r="D280" i="9" s="1"/>
  <c r="D238" i="9"/>
  <c r="D279" i="9" s="1"/>
  <c r="D237" i="9"/>
  <c r="D278" i="9" s="1"/>
  <c r="D236" i="9"/>
  <c r="D277" i="9" s="1"/>
  <c r="D235" i="9"/>
  <c r="D276" i="9" s="1"/>
  <c r="D234" i="9"/>
  <c r="D275" i="9" s="1"/>
  <c r="D233" i="9"/>
  <c r="D274" i="9" s="1"/>
  <c r="D232" i="9"/>
  <c r="D273" i="9" s="1"/>
  <c r="D231" i="9"/>
  <c r="D272" i="9" s="1"/>
  <c r="D230" i="9"/>
  <c r="D271" i="9" s="1"/>
  <c r="D229" i="9"/>
  <c r="D270" i="9" s="1"/>
  <c r="D228" i="9"/>
  <c r="D269" i="9" s="1"/>
  <c r="D227" i="9"/>
  <c r="D268" i="9" s="1"/>
  <c r="D226" i="9"/>
  <c r="D267" i="9" s="1"/>
  <c r="H239" i="9"/>
  <c r="H280" i="9" s="1"/>
  <c r="H238" i="9"/>
  <c r="H279" i="9" s="1"/>
  <c r="H237" i="9"/>
  <c r="H278" i="9" s="1"/>
  <c r="H236" i="9"/>
  <c r="H277" i="9" s="1"/>
  <c r="H235" i="9"/>
  <c r="H276" i="9" s="1"/>
  <c r="H234" i="9"/>
  <c r="H275" i="9" s="1"/>
  <c r="H233" i="9"/>
  <c r="H274" i="9" s="1"/>
  <c r="H232" i="9"/>
  <c r="H273" i="9" s="1"/>
  <c r="H231" i="9"/>
  <c r="H272" i="9" s="1"/>
  <c r="H230" i="9"/>
  <c r="H271" i="9" s="1"/>
  <c r="H229" i="9"/>
  <c r="H270" i="9" s="1"/>
  <c r="H228" i="9"/>
  <c r="H269" i="9" s="1"/>
  <c r="H227" i="9"/>
  <c r="H268" i="9" s="1"/>
  <c r="H226" i="9"/>
  <c r="H267" i="9" s="1"/>
  <c r="H225" i="9"/>
  <c r="H266" i="9" s="1"/>
  <c r="L239" i="9"/>
  <c r="L280" i="9" s="1"/>
  <c r="L238" i="9"/>
  <c r="L279" i="9" s="1"/>
  <c r="L237" i="9"/>
  <c r="L278" i="9" s="1"/>
  <c r="L236" i="9"/>
  <c r="L277" i="9" s="1"/>
  <c r="L235" i="9"/>
  <c r="L276" i="9" s="1"/>
  <c r="L234" i="9"/>
  <c r="L275" i="9" s="1"/>
  <c r="L233" i="9"/>
  <c r="L274" i="9" s="1"/>
  <c r="L232" i="9"/>
  <c r="L273" i="9" s="1"/>
  <c r="L231" i="9"/>
  <c r="L272" i="9" s="1"/>
  <c r="L230" i="9"/>
  <c r="L271" i="9" s="1"/>
  <c r="L229" i="9"/>
  <c r="L270" i="9" s="1"/>
  <c r="L228" i="9"/>
  <c r="L269" i="9" s="1"/>
  <c r="L227" i="9"/>
  <c r="L268" i="9" s="1"/>
  <c r="L226" i="9"/>
  <c r="L267" i="9" s="1"/>
  <c r="L225" i="9"/>
  <c r="L266" i="9" s="1"/>
  <c r="C322" i="9"/>
  <c r="C321" i="9"/>
  <c r="C320" i="9"/>
  <c r="C319" i="9"/>
  <c r="C318" i="9"/>
  <c r="C359" i="9" s="1"/>
  <c r="C317" i="9"/>
  <c r="C313" i="9"/>
  <c r="C309" i="9"/>
  <c r="C305" i="9"/>
  <c r="C301" i="9"/>
  <c r="C310" i="9"/>
  <c r="C307" i="9"/>
  <c r="C304" i="9"/>
  <c r="C314" i="9"/>
  <c r="C311" i="9"/>
  <c r="C308" i="9"/>
  <c r="C295" i="9"/>
  <c r="C315" i="9"/>
  <c r="C312" i="9"/>
  <c r="C302" i="9"/>
  <c r="C299" i="9"/>
  <c r="C298" i="9"/>
  <c r="C294" i="9"/>
  <c r="C293" i="9"/>
  <c r="C292" i="9"/>
  <c r="C291" i="9"/>
  <c r="C290" i="9"/>
  <c r="C289" i="9"/>
  <c r="C288" i="9"/>
  <c r="C287" i="9"/>
  <c r="C306" i="9"/>
  <c r="C303" i="9"/>
  <c r="C316" i="9"/>
  <c r="C296" i="9"/>
  <c r="C300" i="9"/>
  <c r="G322" i="9"/>
  <c r="G321" i="9"/>
  <c r="G320" i="9"/>
  <c r="G361" i="9" s="1"/>
  <c r="G319" i="9"/>
  <c r="G318" i="9"/>
  <c r="G317" i="9"/>
  <c r="G314" i="9"/>
  <c r="G310" i="9"/>
  <c r="G306" i="9"/>
  <c r="G302" i="9"/>
  <c r="G315" i="9"/>
  <c r="G312" i="9"/>
  <c r="G309" i="9"/>
  <c r="G299" i="9"/>
  <c r="G316" i="9"/>
  <c r="G313" i="9"/>
  <c r="G303" i="9"/>
  <c r="G300" i="9"/>
  <c r="G296" i="9"/>
  <c r="G307" i="9"/>
  <c r="G304" i="9"/>
  <c r="G301" i="9"/>
  <c r="G295" i="9"/>
  <c r="G293" i="9"/>
  <c r="G292" i="9"/>
  <c r="G291" i="9"/>
  <c r="G290" i="9"/>
  <c r="G289" i="9"/>
  <c r="G288" i="9"/>
  <c r="G287" i="9"/>
  <c r="G308" i="9"/>
  <c r="G349" i="9" s="1"/>
  <c r="G305" i="9"/>
  <c r="G298" i="9"/>
  <c r="G297" i="9"/>
  <c r="G311" i="9"/>
  <c r="G294" i="9"/>
  <c r="K322" i="9"/>
  <c r="K321" i="9"/>
  <c r="K320" i="9"/>
  <c r="K319" i="9"/>
  <c r="K318" i="9"/>
  <c r="K317" i="9"/>
  <c r="K316" i="9"/>
  <c r="K315" i="9"/>
  <c r="K311" i="9"/>
  <c r="K307" i="9"/>
  <c r="K303" i="9"/>
  <c r="K299" i="9"/>
  <c r="K314" i="9"/>
  <c r="K304" i="9"/>
  <c r="K301" i="9"/>
  <c r="K298" i="9"/>
  <c r="K308" i="9"/>
  <c r="K305" i="9"/>
  <c r="K302" i="9"/>
  <c r="K297" i="9"/>
  <c r="K312" i="9"/>
  <c r="K353" i="9" s="1"/>
  <c r="K309" i="9"/>
  <c r="K306" i="9"/>
  <c r="K296" i="9"/>
  <c r="K293" i="9"/>
  <c r="K292" i="9"/>
  <c r="K291" i="9"/>
  <c r="K290" i="9"/>
  <c r="K289" i="9"/>
  <c r="K288" i="9"/>
  <c r="K287" i="9"/>
  <c r="K310" i="9"/>
  <c r="K295" i="9"/>
  <c r="K300" i="9"/>
  <c r="K294" i="9"/>
  <c r="K313" i="9"/>
  <c r="C205" i="9"/>
  <c r="G205" i="9"/>
  <c r="K205" i="9"/>
  <c r="C206" i="9"/>
  <c r="C247" i="9" s="1"/>
  <c r="G206" i="9"/>
  <c r="G247" i="9" s="1"/>
  <c r="G329" i="9" s="1"/>
  <c r="K206" i="9"/>
  <c r="K247" i="9" s="1"/>
  <c r="K329" i="9" s="1"/>
  <c r="C207" i="9"/>
  <c r="C248" i="9" s="1"/>
  <c r="G207" i="9"/>
  <c r="G248" i="9" s="1"/>
  <c r="G330" i="9" s="1"/>
  <c r="K207" i="9"/>
  <c r="K248" i="9" s="1"/>
  <c r="K330" i="9" s="1"/>
  <c r="C208" i="9"/>
  <c r="C249" i="9" s="1"/>
  <c r="G208" i="9"/>
  <c r="G249" i="9" s="1"/>
  <c r="G331" i="9" s="1"/>
  <c r="K208" i="9"/>
  <c r="K249" i="9" s="1"/>
  <c r="K331" i="9" s="1"/>
  <c r="C209" i="9"/>
  <c r="C250" i="9" s="1"/>
  <c r="G209" i="9"/>
  <c r="G250" i="9" s="1"/>
  <c r="G332" i="9" s="1"/>
  <c r="K209" i="9"/>
  <c r="K250" i="9" s="1"/>
  <c r="K332" i="9" s="1"/>
  <c r="C210" i="9"/>
  <c r="C251" i="9" s="1"/>
  <c r="G210" i="9"/>
  <c r="G251" i="9" s="1"/>
  <c r="G333" i="9" s="1"/>
  <c r="K210" i="9"/>
  <c r="K251" i="9" s="1"/>
  <c r="C211" i="9"/>
  <c r="C252" i="9" s="1"/>
  <c r="G211" i="9"/>
  <c r="G252" i="9" s="1"/>
  <c r="G334" i="9" s="1"/>
  <c r="K211" i="9"/>
  <c r="K252" i="9" s="1"/>
  <c r="K334" i="9" s="1"/>
  <c r="C212" i="9"/>
  <c r="C253" i="9" s="1"/>
  <c r="G212" i="9"/>
  <c r="G253" i="9" s="1"/>
  <c r="K212" i="9"/>
  <c r="K253" i="9" s="1"/>
  <c r="D213" i="9"/>
  <c r="D254" i="9" s="1"/>
  <c r="C214" i="9"/>
  <c r="C255" i="9" s="1"/>
  <c r="H214" i="9"/>
  <c r="H255" i="9" s="1"/>
  <c r="G215" i="9"/>
  <c r="G256" i="9" s="1"/>
  <c r="L215" i="9"/>
  <c r="L256" i="9" s="1"/>
  <c r="K216" i="9"/>
  <c r="K257" i="9" s="1"/>
  <c r="D217" i="9"/>
  <c r="D258" i="9" s="1"/>
  <c r="C218" i="9"/>
  <c r="C259" i="9" s="1"/>
  <c r="C341" i="9" s="1"/>
  <c r="H218" i="9"/>
  <c r="H259" i="9" s="1"/>
  <c r="G219" i="9"/>
  <c r="G260" i="9" s="1"/>
  <c r="L219" i="9"/>
  <c r="L260" i="9" s="1"/>
  <c r="K220" i="9"/>
  <c r="K261" i="9" s="1"/>
  <c r="D221" i="9"/>
  <c r="D262" i="9" s="1"/>
  <c r="C222" i="9"/>
  <c r="C263" i="9" s="1"/>
  <c r="C345" i="9" s="1"/>
  <c r="H222" i="9"/>
  <c r="H263" i="9" s="1"/>
  <c r="G223" i="9"/>
  <c r="G264" i="9" s="1"/>
  <c r="G346" i="9" s="1"/>
  <c r="L223" i="9"/>
  <c r="L264" i="9" s="1"/>
  <c r="K224" i="9"/>
  <c r="K265" i="9" s="1"/>
  <c r="D225" i="9"/>
  <c r="D266" i="9" s="1"/>
  <c r="G227" i="9"/>
  <c r="G268" i="9" s="1"/>
  <c r="C228" i="9"/>
  <c r="C269" i="9" s="1"/>
  <c r="G230" i="9"/>
  <c r="G271" i="9" s="1"/>
  <c r="K232" i="9"/>
  <c r="K273" i="9" s="1"/>
  <c r="G233" i="9"/>
  <c r="G274" i="9" s="1"/>
  <c r="K235" i="9"/>
  <c r="K276" i="9" s="1"/>
  <c r="C238" i="9"/>
  <c r="C279" i="9" s="1"/>
  <c r="K238" i="9"/>
  <c r="K279" i="9" s="1"/>
  <c r="K361" i="9" s="1"/>
  <c r="J293" i="9"/>
  <c r="L58" i="8"/>
  <c r="C202" i="8"/>
  <c r="C243" i="8" s="1"/>
  <c r="F200" i="8"/>
  <c r="F241" i="8" s="1"/>
  <c r="N252" i="8"/>
  <c r="D173" i="8"/>
  <c r="D214" i="8" s="1"/>
  <c r="L175" i="8"/>
  <c r="L216" i="8" s="1"/>
  <c r="L179" i="8"/>
  <c r="L220" i="8" s="1"/>
  <c r="L183" i="8"/>
  <c r="L224" i="8" s="1"/>
  <c r="L187" i="8"/>
  <c r="L228" i="8" s="1"/>
  <c r="L191" i="8"/>
  <c r="L232" i="8" s="1"/>
  <c r="H194" i="8"/>
  <c r="H235" i="8" s="1"/>
  <c r="D170" i="8"/>
  <c r="D211" i="8" s="1"/>
  <c r="H171" i="8"/>
  <c r="H212" i="8" s="1"/>
  <c r="L172" i="8"/>
  <c r="L213" i="8" s="1"/>
  <c r="D174" i="8"/>
  <c r="D215" i="8" s="1"/>
  <c r="H175" i="8"/>
  <c r="H216" i="8" s="1"/>
  <c r="L176" i="8"/>
  <c r="L217" i="8" s="1"/>
  <c r="D178" i="8"/>
  <c r="D219" i="8" s="1"/>
  <c r="H179" i="8"/>
  <c r="H220" i="8" s="1"/>
  <c r="L180" i="8"/>
  <c r="L221" i="8" s="1"/>
  <c r="D182" i="8"/>
  <c r="D223" i="8" s="1"/>
  <c r="H183" i="8"/>
  <c r="H224" i="8" s="1"/>
  <c r="L184" i="8"/>
  <c r="L225" i="8" s="1"/>
  <c r="D186" i="8"/>
  <c r="D227" i="8" s="1"/>
  <c r="H187" i="8"/>
  <c r="H228" i="8" s="1"/>
  <c r="L188" i="8"/>
  <c r="L229" i="8" s="1"/>
  <c r="D190" i="8"/>
  <c r="D231" i="8" s="1"/>
  <c r="H191" i="8"/>
  <c r="H232" i="8" s="1"/>
  <c r="L192" i="8"/>
  <c r="L233" i="8" s="1"/>
  <c r="D194" i="8"/>
  <c r="D235" i="8" s="1"/>
  <c r="H195" i="8"/>
  <c r="H236" i="8" s="1"/>
  <c r="L196" i="8"/>
  <c r="L237" i="8" s="1"/>
  <c r="D198" i="8"/>
  <c r="D239" i="8" s="1"/>
  <c r="L199" i="8"/>
  <c r="L240" i="8" s="1"/>
  <c r="J201" i="8"/>
  <c r="J242" i="8" s="1"/>
  <c r="G203" i="8"/>
  <c r="G244" i="8" s="1"/>
  <c r="K259" i="8"/>
  <c r="L171" i="8"/>
  <c r="L212" i="8" s="1"/>
  <c r="D177" i="8"/>
  <c r="D218" i="8" s="1"/>
  <c r="D181" i="8"/>
  <c r="D222" i="8" s="1"/>
  <c r="D185" i="8"/>
  <c r="D226" i="8" s="1"/>
  <c r="H190" i="8"/>
  <c r="H231" i="8" s="1"/>
  <c r="L195" i="8"/>
  <c r="L236" i="8" s="1"/>
  <c r="H198" i="8"/>
  <c r="H239" i="8" s="1"/>
  <c r="L170" i="8"/>
  <c r="L205" i="8" s="1"/>
  <c r="D172" i="8"/>
  <c r="D213" i="8" s="1"/>
  <c r="H173" i="8"/>
  <c r="H214" i="8" s="1"/>
  <c r="L174" i="8"/>
  <c r="L215" i="8" s="1"/>
  <c r="D176" i="8"/>
  <c r="D217" i="8" s="1"/>
  <c r="H177" i="8"/>
  <c r="H218" i="8" s="1"/>
  <c r="L178" i="8"/>
  <c r="L219" i="8" s="1"/>
  <c r="D180" i="8"/>
  <c r="D221" i="8" s="1"/>
  <c r="H181" i="8"/>
  <c r="H222" i="8" s="1"/>
  <c r="L182" i="8"/>
  <c r="L223" i="8" s="1"/>
  <c r="D184" i="8"/>
  <c r="D225" i="8" s="1"/>
  <c r="H185" i="8"/>
  <c r="H226" i="8" s="1"/>
  <c r="L186" i="8"/>
  <c r="L227" i="8" s="1"/>
  <c r="D188" i="8"/>
  <c r="D229" i="8" s="1"/>
  <c r="H189" i="8"/>
  <c r="H230" i="8" s="1"/>
  <c r="L190" i="8"/>
  <c r="L231" i="8" s="1"/>
  <c r="D192" i="8"/>
  <c r="D233" i="8" s="1"/>
  <c r="H193" i="8"/>
  <c r="H234" i="8" s="1"/>
  <c r="L194" i="8"/>
  <c r="L235" i="8" s="1"/>
  <c r="D196" i="8"/>
  <c r="D237" i="8" s="1"/>
  <c r="H197" i="8"/>
  <c r="H238" i="8" s="1"/>
  <c r="N198" i="8"/>
  <c r="N239" i="8" s="1"/>
  <c r="K200" i="8"/>
  <c r="K241" i="8" s="1"/>
  <c r="H202" i="8"/>
  <c r="H243" i="8" s="1"/>
  <c r="F204" i="8"/>
  <c r="F245" i="8" s="1"/>
  <c r="F254" i="8"/>
  <c r="H170" i="8"/>
  <c r="H211" i="8" s="1"/>
  <c r="H174" i="8"/>
  <c r="H215" i="8" s="1"/>
  <c r="H178" i="8"/>
  <c r="H219" i="8" s="1"/>
  <c r="H182" i="8"/>
  <c r="H223" i="8" s="1"/>
  <c r="H186" i="8"/>
  <c r="H227" i="8" s="1"/>
  <c r="D189" i="8"/>
  <c r="D230" i="8" s="1"/>
  <c r="D193" i="8"/>
  <c r="D234" i="8" s="1"/>
  <c r="D197" i="8"/>
  <c r="D238" i="8" s="1"/>
  <c r="L203" i="8"/>
  <c r="L244" i="8" s="1"/>
  <c r="D171" i="8"/>
  <c r="D212" i="8" s="1"/>
  <c r="H172" i="8"/>
  <c r="H213" i="8" s="1"/>
  <c r="L173" i="8"/>
  <c r="L214" i="8" s="1"/>
  <c r="D175" i="8"/>
  <c r="D216" i="8" s="1"/>
  <c r="H176" i="8"/>
  <c r="H217" i="8" s="1"/>
  <c r="L177" i="8"/>
  <c r="L218" i="8" s="1"/>
  <c r="D179" i="8"/>
  <c r="D220" i="8" s="1"/>
  <c r="H180" i="8"/>
  <c r="H221" i="8" s="1"/>
  <c r="L181" i="8"/>
  <c r="L222" i="8" s="1"/>
  <c r="D183" i="8"/>
  <c r="D224" i="8" s="1"/>
  <c r="H184" i="8"/>
  <c r="H225" i="8" s="1"/>
  <c r="L185" i="8"/>
  <c r="L226" i="8" s="1"/>
  <c r="D187" i="8"/>
  <c r="D228" i="8" s="1"/>
  <c r="H188" i="8"/>
  <c r="H229" i="8" s="1"/>
  <c r="L189" i="8"/>
  <c r="L230" i="8" s="1"/>
  <c r="D191" i="8"/>
  <c r="D232" i="8" s="1"/>
  <c r="H192" i="8"/>
  <c r="H233" i="8" s="1"/>
  <c r="L193" i="8"/>
  <c r="L234" i="8" s="1"/>
  <c r="D195" i="8"/>
  <c r="D236" i="8" s="1"/>
  <c r="H196" i="8"/>
  <c r="H237" i="8" s="1"/>
  <c r="L197" i="8"/>
  <c r="L238" i="8" s="1"/>
  <c r="G199" i="8"/>
  <c r="G240" i="8" s="1"/>
  <c r="D201" i="8"/>
  <c r="D242" i="8" s="1"/>
  <c r="N202" i="8"/>
  <c r="N243" i="8" s="1"/>
  <c r="K204" i="8"/>
  <c r="K245" i="8" s="1"/>
  <c r="J255" i="8"/>
  <c r="F41" i="8"/>
  <c r="F49" i="8" s="1"/>
  <c r="F57" i="8" s="1"/>
  <c r="F65" i="8" s="1"/>
  <c r="F71" i="8" s="1"/>
  <c r="F86" i="8" s="1"/>
  <c r="F128" i="8" s="1"/>
  <c r="F169" i="8" s="1"/>
  <c r="F210" i="8" s="1"/>
  <c r="F251" i="8" s="1"/>
  <c r="F292" i="8" s="1"/>
  <c r="F331" i="8" s="1"/>
  <c r="F31" i="8"/>
  <c r="N41" i="8"/>
  <c r="N49" i="8" s="1"/>
  <c r="N57" i="8" s="1"/>
  <c r="N65" i="8" s="1"/>
  <c r="N71" i="8" s="1"/>
  <c r="N86" i="8" s="1"/>
  <c r="N128" i="8" s="1"/>
  <c r="N169" i="8" s="1"/>
  <c r="N210" i="8" s="1"/>
  <c r="N251" i="8" s="1"/>
  <c r="N292" i="8" s="1"/>
  <c r="N331" i="8" s="1"/>
  <c r="N31" i="8"/>
  <c r="D41" i="8"/>
  <c r="D49" i="8" s="1"/>
  <c r="D57" i="8" s="1"/>
  <c r="D65" i="8" s="1"/>
  <c r="D71" i="8" s="1"/>
  <c r="D86" i="8" s="1"/>
  <c r="D128" i="8" s="1"/>
  <c r="D169" i="8" s="1"/>
  <c r="D210" i="8" s="1"/>
  <c r="D251" i="8" s="1"/>
  <c r="D292" i="8" s="1"/>
  <c r="D331" i="8" s="1"/>
  <c r="D31" i="8"/>
  <c r="L41" i="8"/>
  <c r="L49" i="8" s="1"/>
  <c r="L57" i="8" s="1"/>
  <c r="L65" i="8" s="1"/>
  <c r="L71" i="8" s="1"/>
  <c r="L86" i="8" s="1"/>
  <c r="L128" i="8" s="1"/>
  <c r="L169" i="8" s="1"/>
  <c r="L210" i="8" s="1"/>
  <c r="L251" i="8" s="1"/>
  <c r="L292" i="8" s="1"/>
  <c r="L331" i="8" s="1"/>
  <c r="L31" i="8"/>
  <c r="C41" i="8"/>
  <c r="C49" i="8" s="1"/>
  <c r="C57" i="8" s="1"/>
  <c r="C65" i="8" s="1"/>
  <c r="C71" i="8" s="1"/>
  <c r="C86" i="8" s="1"/>
  <c r="C128" i="8" s="1"/>
  <c r="C169" i="8" s="1"/>
  <c r="C210" i="8" s="1"/>
  <c r="C251" i="8" s="1"/>
  <c r="C292" i="8" s="1"/>
  <c r="C331" i="8" s="1"/>
  <c r="C31" i="8"/>
  <c r="G41" i="8"/>
  <c r="G49" i="8" s="1"/>
  <c r="G57" i="8" s="1"/>
  <c r="G65" i="8" s="1"/>
  <c r="G71" i="8" s="1"/>
  <c r="G86" i="8" s="1"/>
  <c r="G128" i="8" s="1"/>
  <c r="G169" i="8" s="1"/>
  <c r="G210" i="8" s="1"/>
  <c r="G251" i="8" s="1"/>
  <c r="G292" i="8" s="1"/>
  <c r="G331" i="8" s="1"/>
  <c r="G31" i="8"/>
  <c r="K41" i="8"/>
  <c r="K49" i="8" s="1"/>
  <c r="K57" i="8" s="1"/>
  <c r="K65" i="8" s="1"/>
  <c r="K71" i="8" s="1"/>
  <c r="K86" i="8" s="1"/>
  <c r="K128" i="8" s="1"/>
  <c r="K169" i="8" s="1"/>
  <c r="K210" i="8" s="1"/>
  <c r="K251" i="8" s="1"/>
  <c r="K292" i="8" s="1"/>
  <c r="K331" i="8" s="1"/>
  <c r="K31" i="8"/>
  <c r="J41" i="8"/>
  <c r="J49" i="8" s="1"/>
  <c r="J57" i="8" s="1"/>
  <c r="J65" i="8" s="1"/>
  <c r="J71" i="8" s="1"/>
  <c r="J86" i="8" s="1"/>
  <c r="J128" i="8" s="1"/>
  <c r="J169" i="8" s="1"/>
  <c r="J210" i="8" s="1"/>
  <c r="J251" i="8" s="1"/>
  <c r="J292" i="8" s="1"/>
  <c r="J331" i="8" s="1"/>
  <c r="J31" i="8"/>
  <c r="H41" i="8"/>
  <c r="H49" i="8" s="1"/>
  <c r="H57" i="8" s="1"/>
  <c r="H65" i="8" s="1"/>
  <c r="H71" i="8" s="1"/>
  <c r="H86" i="8" s="1"/>
  <c r="H128" i="8" s="1"/>
  <c r="H169" i="8" s="1"/>
  <c r="H210" i="8" s="1"/>
  <c r="H251" i="8" s="1"/>
  <c r="H292" i="8" s="1"/>
  <c r="H331" i="8" s="1"/>
  <c r="H31" i="8"/>
  <c r="M60" i="8"/>
  <c r="M59" i="8"/>
  <c r="M58" i="8"/>
  <c r="M31" i="8"/>
  <c r="E34" i="8"/>
  <c r="M34" i="8"/>
  <c r="M35" i="8"/>
  <c r="D60" i="8"/>
  <c r="H60" i="8"/>
  <c r="L60" i="8"/>
  <c r="D34" i="8"/>
  <c r="H34" i="8"/>
  <c r="L34" i="8"/>
  <c r="D35" i="8"/>
  <c r="H35" i="8"/>
  <c r="L35" i="8"/>
  <c r="H58" i="8"/>
  <c r="L59" i="8"/>
  <c r="I60" i="8"/>
  <c r="I59" i="8"/>
  <c r="I58" i="8"/>
  <c r="I31" i="8"/>
  <c r="E35" i="8"/>
  <c r="E41" i="8"/>
  <c r="E49" i="8" s="1"/>
  <c r="E57" i="8" s="1"/>
  <c r="E65" i="8" s="1"/>
  <c r="E71" i="8" s="1"/>
  <c r="E86" i="8" s="1"/>
  <c r="E128" i="8" s="1"/>
  <c r="E169" i="8" s="1"/>
  <c r="E210" i="8" s="1"/>
  <c r="E251" i="8" s="1"/>
  <c r="E292" i="8" s="1"/>
  <c r="E331" i="8" s="1"/>
  <c r="F60" i="8"/>
  <c r="F59" i="8"/>
  <c r="F58" i="8"/>
  <c r="J59" i="8"/>
  <c r="J58" i="8"/>
  <c r="J60" i="8"/>
  <c r="N59" i="8"/>
  <c r="N58" i="8"/>
  <c r="F34" i="8"/>
  <c r="J34" i="8"/>
  <c r="N34" i="8"/>
  <c r="F35" i="8"/>
  <c r="J35" i="8"/>
  <c r="N35" i="8"/>
  <c r="D59" i="8"/>
  <c r="E60" i="8"/>
  <c r="E59" i="8"/>
  <c r="E58" i="8"/>
  <c r="I34" i="8"/>
  <c r="I35" i="8"/>
  <c r="C60" i="8"/>
  <c r="C59" i="8"/>
  <c r="C58" i="8"/>
  <c r="G60" i="8"/>
  <c r="G59" i="8"/>
  <c r="G58" i="8"/>
  <c r="K60" i="8"/>
  <c r="K59" i="8"/>
  <c r="K58" i="8"/>
  <c r="C34" i="8"/>
  <c r="G34" i="8"/>
  <c r="K34" i="8"/>
  <c r="C35" i="8"/>
  <c r="G35" i="8"/>
  <c r="K35" i="8"/>
  <c r="D58" i="8"/>
  <c r="H59" i="8"/>
  <c r="E204" i="8"/>
  <c r="E245" i="8" s="1"/>
  <c r="E327" i="8" s="1"/>
  <c r="E203" i="8"/>
  <c r="E244" i="8" s="1"/>
  <c r="E202" i="8"/>
  <c r="E243" i="8" s="1"/>
  <c r="E201" i="8"/>
  <c r="E242" i="8" s="1"/>
  <c r="E200" i="8"/>
  <c r="E241" i="8" s="1"/>
  <c r="E199" i="8"/>
  <c r="E240" i="8" s="1"/>
  <c r="E198" i="8"/>
  <c r="E239" i="8" s="1"/>
  <c r="E197" i="8"/>
  <c r="E238" i="8" s="1"/>
  <c r="E196" i="8"/>
  <c r="E237" i="8" s="1"/>
  <c r="E195" i="8"/>
  <c r="E236" i="8" s="1"/>
  <c r="E194" i="8"/>
  <c r="E235" i="8" s="1"/>
  <c r="E193" i="8"/>
  <c r="E234" i="8" s="1"/>
  <c r="E192" i="8"/>
  <c r="E233" i="8" s="1"/>
  <c r="E191" i="8"/>
  <c r="E232" i="8" s="1"/>
  <c r="E190" i="8"/>
  <c r="E231" i="8" s="1"/>
  <c r="E189" i="8"/>
  <c r="E230" i="8" s="1"/>
  <c r="E188" i="8"/>
  <c r="E229" i="8" s="1"/>
  <c r="E187" i="8"/>
  <c r="E228" i="8" s="1"/>
  <c r="E186" i="8"/>
  <c r="E227" i="8" s="1"/>
  <c r="E185" i="8"/>
  <c r="E226" i="8" s="1"/>
  <c r="E184" i="8"/>
  <c r="E225" i="8" s="1"/>
  <c r="E183" i="8"/>
  <c r="E224" i="8" s="1"/>
  <c r="E182" i="8"/>
  <c r="E223" i="8" s="1"/>
  <c r="E181" i="8"/>
  <c r="E222" i="8" s="1"/>
  <c r="E180" i="8"/>
  <c r="E221" i="8" s="1"/>
  <c r="E179" i="8"/>
  <c r="E220" i="8" s="1"/>
  <c r="E178" i="8"/>
  <c r="E219" i="8" s="1"/>
  <c r="E177" i="8"/>
  <c r="E218" i="8" s="1"/>
  <c r="E176" i="8"/>
  <c r="E217" i="8" s="1"/>
  <c r="E175" i="8"/>
  <c r="E216" i="8" s="1"/>
  <c r="E174" i="8"/>
  <c r="E215" i="8" s="1"/>
  <c r="E173" i="8"/>
  <c r="E214" i="8" s="1"/>
  <c r="E172" i="8"/>
  <c r="E213" i="8" s="1"/>
  <c r="E171" i="8"/>
  <c r="E212" i="8" s="1"/>
  <c r="E170" i="8"/>
  <c r="I204" i="8"/>
  <c r="I245" i="8" s="1"/>
  <c r="I203" i="8"/>
  <c r="I244" i="8" s="1"/>
  <c r="I202" i="8"/>
  <c r="I243" i="8" s="1"/>
  <c r="I201" i="8"/>
  <c r="I242" i="8" s="1"/>
  <c r="I200" i="8"/>
  <c r="I241" i="8" s="1"/>
  <c r="I199" i="8"/>
  <c r="I240" i="8" s="1"/>
  <c r="I198" i="8"/>
  <c r="I239" i="8" s="1"/>
  <c r="I197" i="8"/>
  <c r="I238" i="8" s="1"/>
  <c r="I196" i="8"/>
  <c r="I237" i="8" s="1"/>
  <c r="I195" i="8"/>
  <c r="I236" i="8" s="1"/>
  <c r="I194" i="8"/>
  <c r="I235" i="8" s="1"/>
  <c r="I193" i="8"/>
  <c r="I234" i="8" s="1"/>
  <c r="I192" i="8"/>
  <c r="I233" i="8" s="1"/>
  <c r="I191" i="8"/>
  <c r="I232" i="8" s="1"/>
  <c r="I190" i="8"/>
  <c r="I231" i="8" s="1"/>
  <c r="I189" i="8"/>
  <c r="I230" i="8" s="1"/>
  <c r="I188" i="8"/>
  <c r="I229" i="8" s="1"/>
  <c r="I187" i="8"/>
  <c r="I228" i="8" s="1"/>
  <c r="I186" i="8"/>
  <c r="I227" i="8" s="1"/>
  <c r="I185" i="8"/>
  <c r="I226" i="8" s="1"/>
  <c r="I184" i="8"/>
  <c r="I225" i="8" s="1"/>
  <c r="I183" i="8"/>
  <c r="I224" i="8" s="1"/>
  <c r="I182" i="8"/>
  <c r="I223" i="8" s="1"/>
  <c r="I181" i="8"/>
  <c r="I222" i="8" s="1"/>
  <c r="I180" i="8"/>
  <c r="I221" i="8" s="1"/>
  <c r="I179" i="8"/>
  <c r="I220" i="8" s="1"/>
  <c r="I178" i="8"/>
  <c r="I219" i="8" s="1"/>
  <c r="I177" i="8"/>
  <c r="I218" i="8" s="1"/>
  <c r="I176" i="8"/>
  <c r="I217" i="8" s="1"/>
  <c r="I175" i="8"/>
  <c r="I216" i="8" s="1"/>
  <c r="I174" i="8"/>
  <c r="I215" i="8" s="1"/>
  <c r="I173" i="8"/>
  <c r="I214" i="8" s="1"/>
  <c r="I172" i="8"/>
  <c r="I213" i="8" s="1"/>
  <c r="I171" i="8"/>
  <c r="I212" i="8" s="1"/>
  <c r="I170" i="8"/>
  <c r="M204" i="8"/>
  <c r="M245" i="8" s="1"/>
  <c r="M203" i="8"/>
  <c r="M244" i="8" s="1"/>
  <c r="M202" i="8"/>
  <c r="M243" i="8" s="1"/>
  <c r="M201" i="8"/>
  <c r="M242" i="8" s="1"/>
  <c r="M200" i="8"/>
  <c r="M241" i="8" s="1"/>
  <c r="M199" i="8"/>
  <c r="M240" i="8" s="1"/>
  <c r="M198" i="8"/>
  <c r="M239" i="8" s="1"/>
  <c r="M197" i="8"/>
  <c r="M238" i="8" s="1"/>
  <c r="M196" i="8"/>
  <c r="M237" i="8" s="1"/>
  <c r="M195" i="8"/>
  <c r="M236" i="8" s="1"/>
  <c r="M194" i="8"/>
  <c r="M235" i="8" s="1"/>
  <c r="M193" i="8"/>
  <c r="M234" i="8" s="1"/>
  <c r="M192" i="8"/>
  <c r="M233" i="8" s="1"/>
  <c r="M191" i="8"/>
  <c r="M232" i="8" s="1"/>
  <c r="M190" i="8"/>
  <c r="M231" i="8" s="1"/>
  <c r="M189" i="8"/>
  <c r="M230" i="8" s="1"/>
  <c r="M188" i="8"/>
  <c r="M229" i="8" s="1"/>
  <c r="M187" i="8"/>
  <c r="M228" i="8" s="1"/>
  <c r="M186" i="8"/>
  <c r="M227" i="8" s="1"/>
  <c r="M185" i="8"/>
  <c r="M226" i="8" s="1"/>
  <c r="M184" i="8"/>
  <c r="M225" i="8" s="1"/>
  <c r="M183" i="8"/>
  <c r="M224" i="8" s="1"/>
  <c r="M182" i="8"/>
  <c r="M223" i="8" s="1"/>
  <c r="M181" i="8"/>
  <c r="M222" i="8" s="1"/>
  <c r="M180" i="8"/>
  <c r="M221" i="8" s="1"/>
  <c r="M179" i="8"/>
  <c r="M220" i="8" s="1"/>
  <c r="M178" i="8"/>
  <c r="M219" i="8" s="1"/>
  <c r="M177" i="8"/>
  <c r="M218" i="8" s="1"/>
  <c r="M176" i="8"/>
  <c r="M217" i="8" s="1"/>
  <c r="M175" i="8"/>
  <c r="M216" i="8" s="1"/>
  <c r="M174" i="8"/>
  <c r="M215" i="8" s="1"/>
  <c r="M173" i="8"/>
  <c r="M214" i="8" s="1"/>
  <c r="M172" i="8"/>
  <c r="M213" i="8" s="1"/>
  <c r="M171" i="8"/>
  <c r="M212" i="8" s="1"/>
  <c r="M170" i="8"/>
  <c r="D287" i="8"/>
  <c r="D286" i="8"/>
  <c r="D285" i="8"/>
  <c r="D326" i="8" s="1"/>
  <c r="D284" i="8"/>
  <c r="D283" i="8"/>
  <c r="D282" i="8"/>
  <c r="D281" i="8"/>
  <c r="D280" i="8"/>
  <c r="D279" i="8"/>
  <c r="D278" i="8"/>
  <c r="D277" i="8"/>
  <c r="D276" i="8"/>
  <c r="D275" i="8"/>
  <c r="D316" i="8" s="1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H287" i="8"/>
  <c r="H286" i="8"/>
  <c r="H327" i="8" s="1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314" i="8" s="1"/>
  <c r="H272" i="8"/>
  <c r="H271" i="8"/>
  <c r="H270" i="8"/>
  <c r="H269" i="8"/>
  <c r="H268" i="8"/>
  <c r="H267" i="8"/>
  <c r="H266" i="8"/>
  <c r="H265" i="8"/>
  <c r="H264" i="8"/>
  <c r="H263" i="8"/>
  <c r="H304" i="8" s="1"/>
  <c r="H262" i="8"/>
  <c r="H261" i="8"/>
  <c r="H260" i="8"/>
  <c r="H301" i="8" s="1"/>
  <c r="H259" i="8"/>
  <c r="H258" i="8"/>
  <c r="H257" i="8"/>
  <c r="H298" i="8" s="1"/>
  <c r="H256" i="8"/>
  <c r="H255" i="8"/>
  <c r="H254" i="8"/>
  <c r="H253" i="8"/>
  <c r="H252" i="8"/>
  <c r="L287" i="8"/>
  <c r="L286" i="8"/>
  <c r="L285" i="8"/>
  <c r="L284" i="8"/>
  <c r="L283" i="8"/>
  <c r="L324" i="8" s="1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C287" i="8"/>
  <c r="C286" i="8"/>
  <c r="C327" i="8" s="1"/>
  <c r="C285" i="8"/>
  <c r="C284" i="8"/>
  <c r="C283" i="8"/>
  <c r="C282" i="8"/>
  <c r="C281" i="8"/>
  <c r="C280" i="8"/>
  <c r="C279" i="8"/>
  <c r="C278" i="8"/>
  <c r="C275" i="8"/>
  <c r="C271" i="8"/>
  <c r="C267" i="8"/>
  <c r="C263" i="8"/>
  <c r="C259" i="8"/>
  <c r="C276" i="8"/>
  <c r="C272" i="8"/>
  <c r="C268" i="8"/>
  <c r="C264" i="8"/>
  <c r="C260" i="8"/>
  <c r="C256" i="8"/>
  <c r="C255" i="8"/>
  <c r="C254" i="8"/>
  <c r="C253" i="8"/>
  <c r="C252" i="8"/>
  <c r="C274" i="8"/>
  <c r="C270" i="8"/>
  <c r="C266" i="8"/>
  <c r="C262" i="8"/>
  <c r="C258" i="8"/>
  <c r="G287" i="8"/>
  <c r="G286" i="8"/>
  <c r="G285" i="8"/>
  <c r="G284" i="8"/>
  <c r="G283" i="8"/>
  <c r="G324" i="8" s="1"/>
  <c r="G282" i="8"/>
  <c r="G281" i="8"/>
  <c r="G280" i="8"/>
  <c r="G279" i="8"/>
  <c r="G278" i="8"/>
  <c r="G276" i="8"/>
  <c r="G272" i="8"/>
  <c r="G268" i="8"/>
  <c r="G264" i="8"/>
  <c r="G260" i="8"/>
  <c r="G256" i="8"/>
  <c r="G277" i="8"/>
  <c r="G273" i="8"/>
  <c r="G269" i="8"/>
  <c r="G265" i="8"/>
  <c r="G261" i="8"/>
  <c r="G257" i="8"/>
  <c r="G255" i="8"/>
  <c r="G254" i="8"/>
  <c r="G253" i="8"/>
  <c r="G252" i="8"/>
  <c r="G275" i="8"/>
  <c r="G271" i="8"/>
  <c r="G267" i="8"/>
  <c r="G263" i="8"/>
  <c r="G259" i="8"/>
  <c r="K287" i="8"/>
  <c r="K286" i="8"/>
  <c r="K285" i="8"/>
  <c r="K284" i="8"/>
  <c r="K325" i="8" s="1"/>
  <c r="K283" i="8"/>
  <c r="K282" i="8"/>
  <c r="K281" i="8"/>
  <c r="K280" i="8"/>
  <c r="K279" i="8"/>
  <c r="K278" i="8"/>
  <c r="K277" i="8"/>
  <c r="K273" i="8"/>
  <c r="K269" i="8"/>
  <c r="K265" i="8"/>
  <c r="K261" i="8"/>
  <c r="K257" i="8"/>
  <c r="K274" i="8"/>
  <c r="K270" i="8"/>
  <c r="K266" i="8"/>
  <c r="K262" i="8"/>
  <c r="K258" i="8"/>
  <c r="K255" i="8"/>
  <c r="K254" i="8"/>
  <c r="K253" i="8"/>
  <c r="K252" i="8"/>
  <c r="K276" i="8"/>
  <c r="K272" i="8"/>
  <c r="K268" i="8"/>
  <c r="K264" i="8"/>
  <c r="K260" i="8"/>
  <c r="K256" i="8"/>
  <c r="C170" i="8"/>
  <c r="G170" i="8"/>
  <c r="K170" i="8"/>
  <c r="C171" i="8"/>
  <c r="C212" i="8" s="1"/>
  <c r="C294" i="8" s="1"/>
  <c r="G171" i="8"/>
  <c r="G212" i="8" s="1"/>
  <c r="K171" i="8"/>
  <c r="K212" i="8" s="1"/>
  <c r="C172" i="8"/>
  <c r="C213" i="8" s="1"/>
  <c r="C295" i="8" s="1"/>
  <c r="G172" i="8"/>
  <c r="G213" i="8" s="1"/>
  <c r="K172" i="8"/>
  <c r="K213" i="8" s="1"/>
  <c r="C173" i="8"/>
  <c r="C214" i="8" s="1"/>
  <c r="C296" i="8" s="1"/>
  <c r="G173" i="8"/>
  <c r="G214" i="8" s="1"/>
  <c r="K173" i="8"/>
  <c r="K214" i="8" s="1"/>
  <c r="C174" i="8"/>
  <c r="C215" i="8" s="1"/>
  <c r="G174" i="8"/>
  <c r="G215" i="8" s="1"/>
  <c r="G297" i="8" s="1"/>
  <c r="K174" i="8"/>
  <c r="K215" i="8" s="1"/>
  <c r="C175" i="8"/>
  <c r="C216" i="8" s="1"/>
  <c r="G175" i="8"/>
  <c r="G216" i="8" s="1"/>
  <c r="K175" i="8"/>
  <c r="K216" i="8" s="1"/>
  <c r="C176" i="8"/>
  <c r="C217" i="8" s="1"/>
  <c r="G176" i="8"/>
  <c r="G217" i="8" s="1"/>
  <c r="K176" i="8"/>
  <c r="K217" i="8" s="1"/>
  <c r="C177" i="8"/>
  <c r="C218" i="8" s="1"/>
  <c r="G177" i="8"/>
  <c r="G218" i="8" s="1"/>
  <c r="K177" i="8"/>
  <c r="K218" i="8" s="1"/>
  <c r="C178" i="8"/>
  <c r="C219" i="8" s="1"/>
  <c r="G178" i="8"/>
  <c r="G219" i="8" s="1"/>
  <c r="K178" i="8"/>
  <c r="K219" i="8" s="1"/>
  <c r="K301" i="8" s="1"/>
  <c r="C179" i="8"/>
  <c r="C220" i="8" s="1"/>
  <c r="G179" i="8"/>
  <c r="G220" i="8" s="1"/>
  <c r="K179" i="8"/>
  <c r="K220" i="8" s="1"/>
  <c r="C180" i="8"/>
  <c r="C221" i="8" s="1"/>
  <c r="G180" i="8"/>
  <c r="G221" i="8" s="1"/>
  <c r="K180" i="8"/>
  <c r="K221" i="8" s="1"/>
  <c r="K303" i="8" s="1"/>
  <c r="C181" i="8"/>
  <c r="C222" i="8" s="1"/>
  <c r="C304" i="8" s="1"/>
  <c r="G181" i="8"/>
  <c r="G222" i="8" s="1"/>
  <c r="K181" i="8"/>
  <c r="K222" i="8" s="1"/>
  <c r="C182" i="8"/>
  <c r="C223" i="8" s="1"/>
  <c r="G182" i="8"/>
  <c r="G223" i="8" s="1"/>
  <c r="K182" i="8"/>
  <c r="K223" i="8" s="1"/>
  <c r="C183" i="8"/>
  <c r="C224" i="8" s="1"/>
  <c r="C306" i="8" s="1"/>
  <c r="G183" i="8"/>
  <c r="G224" i="8" s="1"/>
  <c r="K183" i="8"/>
  <c r="K224" i="8" s="1"/>
  <c r="C184" i="8"/>
  <c r="C225" i="8" s="1"/>
  <c r="G184" i="8"/>
  <c r="G225" i="8" s="1"/>
  <c r="K184" i="8"/>
  <c r="K225" i="8" s="1"/>
  <c r="C185" i="8"/>
  <c r="C226" i="8" s="1"/>
  <c r="G185" i="8"/>
  <c r="G226" i="8" s="1"/>
  <c r="G308" i="8" s="1"/>
  <c r="K185" i="8"/>
  <c r="K226" i="8" s="1"/>
  <c r="C186" i="8"/>
  <c r="C227" i="8" s="1"/>
  <c r="G186" i="8"/>
  <c r="G227" i="8" s="1"/>
  <c r="K186" i="8"/>
  <c r="K227" i="8" s="1"/>
  <c r="C187" i="8"/>
  <c r="C228" i="8" s="1"/>
  <c r="G187" i="8"/>
  <c r="G228" i="8" s="1"/>
  <c r="G310" i="8" s="1"/>
  <c r="K187" i="8"/>
  <c r="K228" i="8" s="1"/>
  <c r="K310" i="8" s="1"/>
  <c r="C188" i="8"/>
  <c r="C229" i="8" s="1"/>
  <c r="C311" i="8" s="1"/>
  <c r="G188" i="8"/>
  <c r="G229" i="8" s="1"/>
  <c r="G311" i="8" s="1"/>
  <c r="K188" i="8"/>
  <c r="K229" i="8" s="1"/>
  <c r="C189" i="8"/>
  <c r="C230" i="8" s="1"/>
  <c r="G189" i="8"/>
  <c r="G230" i="8" s="1"/>
  <c r="K189" i="8"/>
  <c r="K230" i="8" s="1"/>
  <c r="C190" i="8"/>
  <c r="C231" i="8" s="1"/>
  <c r="C313" i="8" s="1"/>
  <c r="G190" i="8"/>
  <c r="G231" i="8" s="1"/>
  <c r="G313" i="8" s="1"/>
  <c r="K190" i="8"/>
  <c r="K231" i="8" s="1"/>
  <c r="C191" i="8"/>
  <c r="C232" i="8" s="1"/>
  <c r="G191" i="8"/>
  <c r="G232" i="8" s="1"/>
  <c r="K191" i="8"/>
  <c r="K232" i="8" s="1"/>
  <c r="C192" i="8"/>
  <c r="C233" i="8" s="1"/>
  <c r="G192" i="8"/>
  <c r="G233" i="8" s="1"/>
  <c r="K192" i="8"/>
  <c r="K233" i="8" s="1"/>
  <c r="C193" i="8"/>
  <c r="C234" i="8" s="1"/>
  <c r="G193" i="8"/>
  <c r="G234" i="8" s="1"/>
  <c r="K193" i="8"/>
  <c r="K234" i="8" s="1"/>
  <c r="K316" i="8" s="1"/>
  <c r="C194" i="8"/>
  <c r="C235" i="8" s="1"/>
  <c r="G194" i="8"/>
  <c r="G235" i="8" s="1"/>
  <c r="K194" i="8"/>
  <c r="K235" i="8" s="1"/>
  <c r="K317" i="8" s="1"/>
  <c r="C195" i="8"/>
  <c r="C236" i="8" s="1"/>
  <c r="G195" i="8"/>
  <c r="G236" i="8" s="1"/>
  <c r="K195" i="8"/>
  <c r="K236" i="8" s="1"/>
  <c r="C196" i="8"/>
  <c r="C237" i="8" s="1"/>
  <c r="G196" i="8"/>
  <c r="G237" i="8" s="1"/>
  <c r="G319" i="8" s="1"/>
  <c r="K196" i="8"/>
  <c r="K237" i="8" s="1"/>
  <c r="C197" i="8"/>
  <c r="C238" i="8" s="1"/>
  <c r="G197" i="8"/>
  <c r="G238" i="8" s="1"/>
  <c r="G320" i="8" s="1"/>
  <c r="K197" i="8"/>
  <c r="K238" i="8" s="1"/>
  <c r="C198" i="8"/>
  <c r="C239" i="8" s="1"/>
  <c r="G198" i="8"/>
  <c r="G239" i="8" s="1"/>
  <c r="G321" i="8" s="1"/>
  <c r="L198" i="8"/>
  <c r="L239" i="8" s="1"/>
  <c r="F199" i="8"/>
  <c r="F240" i="8" s="1"/>
  <c r="K199" i="8"/>
  <c r="K240" i="8" s="1"/>
  <c r="D200" i="8"/>
  <c r="D241" i="8" s="1"/>
  <c r="J200" i="8"/>
  <c r="J241" i="8" s="1"/>
  <c r="C201" i="8"/>
  <c r="C242" i="8" s="1"/>
  <c r="H201" i="8"/>
  <c r="H242" i="8" s="1"/>
  <c r="N201" i="8"/>
  <c r="N242" i="8" s="1"/>
  <c r="G202" i="8"/>
  <c r="G243" i="8" s="1"/>
  <c r="L202" i="8"/>
  <c r="L243" i="8" s="1"/>
  <c r="F203" i="8"/>
  <c r="F244" i="8" s="1"/>
  <c r="K203" i="8"/>
  <c r="K244" i="8" s="1"/>
  <c r="D204" i="8"/>
  <c r="D245" i="8" s="1"/>
  <c r="J204" i="8"/>
  <c r="J245" i="8" s="1"/>
  <c r="J252" i="8"/>
  <c r="N253" i="8"/>
  <c r="F255" i="8"/>
  <c r="G258" i="8"/>
  <c r="K263" i="8"/>
  <c r="C269" i="8"/>
  <c r="G274" i="8"/>
  <c r="E284" i="8"/>
  <c r="E280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85" i="8"/>
  <c r="E281" i="8"/>
  <c r="E287" i="8"/>
  <c r="E283" i="8"/>
  <c r="E279" i="8"/>
  <c r="E278" i="8"/>
  <c r="E282" i="8"/>
  <c r="E255" i="8"/>
  <c r="E254" i="8"/>
  <c r="E253" i="8"/>
  <c r="E252" i="8"/>
  <c r="I285" i="8"/>
  <c r="I281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86" i="8"/>
  <c r="I282" i="8"/>
  <c r="I278" i="8"/>
  <c r="I277" i="8"/>
  <c r="I284" i="8"/>
  <c r="I280" i="8"/>
  <c r="I283" i="8"/>
  <c r="I287" i="8"/>
  <c r="I279" i="8"/>
  <c r="I255" i="8"/>
  <c r="I254" i="8"/>
  <c r="I253" i="8"/>
  <c r="I252" i="8"/>
  <c r="M286" i="8"/>
  <c r="M282" i="8"/>
  <c r="M278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87" i="8"/>
  <c r="M283" i="8"/>
  <c r="M279" i="8"/>
  <c r="M285" i="8"/>
  <c r="M281" i="8"/>
  <c r="M277" i="8"/>
  <c r="M284" i="8"/>
  <c r="M255" i="8"/>
  <c r="M254" i="8"/>
  <c r="M253" i="8"/>
  <c r="M252" i="8"/>
  <c r="J198" i="8"/>
  <c r="J239" i="8" s="1"/>
  <c r="C199" i="8"/>
  <c r="C240" i="8" s="1"/>
  <c r="C322" i="8" s="1"/>
  <c r="H199" i="8"/>
  <c r="H240" i="8" s="1"/>
  <c r="N199" i="8"/>
  <c r="N240" i="8" s="1"/>
  <c r="G200" i="8"/>
  <c r="G241" i="8" s="1"/>
  <c r="L200" i="8"/>
  <c r="L241" i="8" s="1"/>
  <c r="F201" i="8"/>
  <c r="F242" i="8" s="1"/>
  <c r="K201" i="8"/>
  <c r="K242" i="8" s="1"/>
  <c r="D202" i="8"/>
  <c r="D243" i="8" s="1"/>
  <c r="J202" i="8"/>
  <c r="J243" i="8" s="1"/>
  <c r="C203" i="8"/>
  <c r="C244" i="8" s="1"/>
  <c r="H203" i="8"/>
  <c r="H244" i="8" s="1"/>
  <c r="N203" i="8"/>
  <c r="N244" i="8" s="1"/>
  <c r="G204" i="8"/>
  <c r="G245" i="8" s="1"/>
  <c r="L204" i="8"/>
  <c r="L245" i="8" s="1"/>
  <c r="C261" i="8"/>
  <c r="G266" i="8"/>
  <c r="K271" i="8"/>
  <c r="C277" i="8"/>
  <c r="F287" i="8"/>
  <c r="F286" i="8"/>
  <c r="F327" i="8" s="1"/>
  <c r="F285" i="8"/>
  <c r="F284" i="8"/>
  <c r="F325" i="8" s="1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J287" i="8"/>
  <c r="J286" i="8"/>
  <c r="J285" i="8"/>
  <c r="J326" i="8" s="1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N287" i="8"/>
  <c r="N286" i="8"/>
  <c r="N327" i="8" s="1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F170" i="8"/>
  <c r="J170" i="8"/>
  <c r="N170" i="8"/>
  <c r="F171" i="8"/>
  <c r="F212" i="8" s="1"/>
  <c r="F294" i="8" s="1"/>
  <c r="J171" i="8"/>
  <c r="J212" i="8" s="1"/>
  <c r="N171" i="8"/>
  <c r="N212" i="8" s="1"/>
  <c r="N294" i="8" s="1"/>
  <c r="F172" i="8"/>
  <c r="F213" i="8" s="1"/>
  <c r="J172" i="8"/>
  <c r="J213" i="8" s="1"/>
  <c r="J295" i="8" s="1"/>
  <c r="N172" i="8"/>
  <c r="N213" i="8" s="1"/>
  <c r="F173" i="8"/>
  <c r="F214" i="8" s="1"/>
  <c r="J173" i="8"/>
  <c r="J214" i="8" s="1"/>
  <c r="N173" i="8"/>
  <c r="N214" i="8" s="1"/>
  <c r="N296" i="8" s="1"/>
  <c r="F174" i="8"/>
  <c r="F215" i="8" s="1"/>
  <c r="J174" i="8"/>
  <c r="J215" i="8" s="1"/>
  <c r="N174" i="8"/>
  <c r="N215" i="8" s="1"/>
  <c r="F175" i="8"/>
  <c r="F216" i="8" s="1"/>
  <c r="J175" i="8"/>
  <c r="J216" i="8" s="1"/>
  <c r="N175" i="8"/>
  <c r="N216" i="8" s="1"/>
  <c r="F176" i="8"/>
  <c r="F217" i="8" s="1"/>
  <c r="J176" i="8"/>
  <c r="J217" i="8" s="1"/>
  <c r="N176" i="8"/>
  <c r="N217" i="8" s="1"/>
  <c r="F177" i="8"/>
  <c r="F218" i="8" s="1"/>
  <c r="J177" i="8"/>
  <c r="J218" i="8" s="1"/>
  <c r="N177" i="8"/>
  <c r="N218" i="8" s="1"/>
  <c r="F178" i="8"/>
  <c r="F219" i="8" s="1"/>
  <c r="J178" i="8"/>
  <c r="J219" i="8" s="1"/>
  <c r="N178" i="8"/>
  <c r="N219" i="8" s="1"/>
  <c r="F179" i="8"/>
  <c r="F220" i="8" s="1"/>
  <c r="J179" i="8"/>
  <c r="J220" i="8" s="1"/>
  <c r="N179" i="8"/>
  <c r="N220" i="8" s="1"/>
  <c r="F180" i="8"/>
  <c r="F221" i="8" s="1"/>
  <c r="J180" i="8"/>
  <c r="J221" i="8" s="1"/>
  <c r="N180" i="8"/>
  <c r="N221" i="8" s="1"/>
  <c r="F181" i="8"/>
  <c r="F222" i="8" s="1"/>
  <c r="J181" i="8"/>
  <c r="J222" i="8" s="1"/>
  <c r="N181" i="8"/>
  <c r="N222" i="8" s="1"/>
  <c r="F182" i="8"/>
  <c r="F223" i="8" s="1"/>
  <c r="J182" i="8"/>
  <c r="J223" i="8" s="1"/>
  <c r="N182" i="8"/>
  <c r="N223" i="8" s="1"/>
  <c r="F183" i="8"/>
  <c r="F224" i="8" s="1"/>
  <c r="J183" i="8"/>
  <c r="J224" i="8" s="1"/>
  <c r="N183" i="8"/>
  <c r="N224" i="8" s="1"/>
  <c r="F184" i="8"/>
  <c r="F225" i="8" s="1"/>
  <c r="J184" i="8"/>
  <c r="J225" i="8" s="1"/>
  <c r="N184" i="8"/>
  <c r="N225" i="8" s="1"/>
  <c r="F185" i="8"/>
  <c r="F226" i="8" s="1"/>
  <c r="J185" i="8"/>
  <c r="J226" i="8" s="1"/>
  <c r="N185" i="8"/>
  <c r="N226" i="8" s="1"/>
  <c r="F186" i="8"/>
  <c r="F227" i="8" s="1"/>
  <c r="J186" i="8"/>
  <c r="J227" i="8" s="1"/>
  <c r="N186" i="8"/>
  <c r="N227" i="8" s="1"/>
  <c r="F187" i="8"/>
  <c r="F228" i="8" s="1"/>
  <c r="J187" i="8"/>
  <c r="J228" i="8" s="1"/>
  <c r="N187" i="8"/>
  <c r="N228" i="8" s="1"/>
  <c r="F188" i="8"/>
  <c r="F229" i="8" s="1"/>
  <c r="J188" i="8"/>
  <c r="J229" i="8" s="1"/>
  <c r="N188" i="8"/>
  <c r="N229" i="8" s="1"/>
  <c r="F189" i="8"/>
  <c r="F230" i="8" s="1"/>
  <c r="J189" i="8"/>
  <c r="J230" i="8" s="1"/>
  <c r="N189" i="8"/>
  <c r="N230" i="8" s="1"/>
  <c r="F190" i="8"/>
  <c r="F231" i="8" s="1"/>
  <c r="J190" i="8"/>
  <c r="J231" i="8" s="1"/>
  <c r="N190" i="8"/>
  <c r="N231" i="8" s="1"/>
  <c r="F191" i="8"/>
  <c r="F232" i="8" s="1"/>
  <c r="J191" i="8"/>
  <c r="J232" i="8" s="1"/>
  <c r="N191" i="8"/>
  <c r="N232" i="8" s="1"/>
  <c r="F192" i="8"/>
  <c r="F233" i="8" s="1"/>
  <c r="J192" i="8"/>
  <c r="J233" i="8" s="1"/>
  <c r="N192" i="8"/>
  <c r="N233" i="8" s="1"/>
  <c r="F193" i="8"/>
  <c r="F234" i="8" s="1"/>
  <c r="J193" i="8"/>
  <c r="J234" i="8" s="1"/>
  <c r="N193" i="8"/>
  <c r="N234" i="8" s="1"/>
  <c r="F194" i="8"/>
  <c r="F235" i="8" s="1"/>
  <c r="J194" i="8"/>
  <c r="J235" i="8" s="1"/>
  <c r="N194" i="8"/>
  <c r="N235" i="8" s="1"/>
  <c r="F195" i="8"/>
  <c r="F236" i="8" s="1"/>
  <c r="J195" i="8"/>
  <c r="J236" i="8" s="1"/>
  <c r="N195" i="8"/>
  <c r="N236" i="8" s="1"/>
  <c r="F196" i="8"/>
  <c r="F237" i="8" s="1"/>
  <c r="J196" i="8"/>
  <c r="J237" i="8" s="1"/>
  <c r="N196" i="8"/>
  <c r="N237" i="8" s="1"/>
  <c r="F197" i="8"/>
  <c r="F238" i="8" s="1"/>
  <c r="J197" i="8"/>
  <c r="J238" i="8" s="1"/>
  <c r="N197" i="8"/>
  <c r="N238" i="8" s="1"/>
  <c r="F198" i="8"/>
  <c r="F239" i="8" s="1"/>
  <c r="K198" i="8"/>
  <c r="K239" i="8" s="1"/>
  <c r="D199" i="8"/>
  <c r="D240" i="8" s="1"/>
  <c r="J199" i="8"/>
  <c r="J240" i="8" s="1"/>
  <c r="C200" i="8"/>
  <c r="C241" i="8" s="1"/>
  <c r="H200" i="8"/>
  <c r="H241" i="8" s="1"/>
  <c r="N200" i="8"/>
  <c r="N241" i="8" s="1"/>
  <c r="F252" i="8"/>
  <c r="J253" i="8"/>
  <c r="N254" i="8"/>
  <c r="C257" i="8"/>
  <c r="G262" i="8"/>
  <c r="K267" i="8"/>
  <c r="C273" i="8"/>
  <c r="M280" i="8"/>
  <c r="M271" i="7"/>
  <c r="I37" i="7"/>
  <c r="D178" i="7"/>
  <c r="D219" i="7" s="1"/>
  <c r="N37" i="7"/>
  <c r="I274" i="7"/>
  <c r="E177" i="7"/>
  <c r="I266" i="7"/>
  <c r="D44" i="7"/>
  <c r="D53" i="7" s="1"/>
  <c r="D62" i="7" s="1"/>
  <c r="D71" i="7" s="1"/>
  <c r="D78" i="7" s="1"/>
  <c r="D93" i="7" s="1"/>
  <c r="D135" i="7" s="1"/>
  <c r="D176" i="7" s="1"/>
  <c r="D217" i="7" s="1"/>
  <c r="D258" i="7" s="1"/>
  <c r="D299" i="7" s="1"/>
  <c r="D338" i="7" s="1"/>
  <c r="D33" i="7"/>
  <c r="L44" i="7"/>
  <c r="L53" i="7" s="1"/>
  <c r="L62" i="7" s="1"/>
  <c r="L71" i="7" s="1"/>
  <c r="L78" i="7" s="1"/>
  <c r="L93" i="7" s="1"/>
  <c r="L135" i="7" s="1"/>
  <c r="L176" i="7" s="1"/>
  <c r="L217" i="7" s="1"/>
  <c r="L258" i="7" s="1"/>
  <c r="L299" i="7" s="1"/>
  <c r="L338" i="7" s="1"/>
  <c r="L33" i="7"/>
  <c r="C46" i="7"/>
  <c r="C55" i="7" s="1"/>
  <c r="C47" i="7"/>
  <c r="C56" i="7" s="1"/>
  <c r="E33" i="7"/>
  <c r="E44" i="7"/>
  <c r="E53" i="7" s="1"/>
  <c r="E62" i="7" s="1"/>
  <c r="E71" i="7" s="1"/>
  <c r="E78" i="7" s="1"/>
  <c r="E93" i="7" s="1"/>
  <c r="E135" i="7" s="1"/>
  <c r="E176" i="7" s="1"/>
  <c r="E217" i="7" s="1"/>
  <c r="E258" i="7" s="1"/>
  <c r="E299" i="7" s="1"/>
  <c r="E338" i="7" s="1"/>
  <c r="I44" i="7"/>
  <c r="I53" i="7" s="1"/>
  <c r="I62" i="7" s="1"/>
  <c r="I71" i="7" s="1"/>
  <c r="I78" i="7" s="1"/>
  <c r="I93" i="7" s="1"/>
  <c r="I135" i="7" s="1"/>
  <c r="I176" i="7" s="1"/>
  <c r="I217" i="7" s="1"/>
  <c r="I258" i="7" s="1"/>
  <c r="I299" i="7" s="1"/>
  <c r="I338" i="7" s="1"/>
  <c r="I33" i="7"/>
  <c r="M33" i="7"/>
  <c r="M44" i="7"/>
  <c r="M53" i="7" s="1"/>
  <c r="M62" i="7" s="1"/>
  <c r="M71" i="7" s="1"/>
  <c r="M78" i="7" s="1"/>
  <c r="M93" i="7" s="1"/>
  <c r="M135" i="7" s="1"/>
  <c r="M176" i="7" s="1"/>
  <c r="M217" i="7" s="1"/>
  <c r="M258" i="7" s="1"/>
  <c r="M299" i="7" s="1"/>
  <c r="M338" i="7" s="1"/>
  <c r="H44" i="7"/>
  <c r="H53" i="7" s="1"/>
  <c r="H62" i="7" s="1"/>
  <c r="H71" i="7" s="1"/>
  <c r="H78" i="7" s="1"/>
  <c r="H93" i="7" s="1"/>
  <c r="H135" i="7" s="1"/>
  <c r="H176" i="7" s="1"/>
  <c r="H217" i="7" s="1"/>
  <c r="H258" i="7" s="1"/>
  <c r="H299" i="7" s="1"/>
  <c r="H338" i="7" s="1"/>
  <c r="H33" i="7"/>
  <c r="F44" i="7"/>
  <c r="F53" i="7" s="1"/>
  <c r="F62" i="7" s="1"/>
  <c r="F71" i="7" s="1"/>
  <c r="F78" i="7" s="1"/>
  <c r="F93" i="7" s="1"/>
  <c r="F135" i="7" s="1"/>
  <c r="F176" i="7" s="1"/>
  <c r="F217" i="7" s="1"/>
  <c r="F258" i="7" s="1"/>
  <c r="F299" i="7" s="1"/>
  <c r="F338" i="7" s="1"/>
  <c r="F33" i="7"/>
  <c r="J44" i="7"/>
  <c r="J53" i="7" s="1"/>
  <c r="J62" i="7" s="1"/>
  <c r="J71" i="7" s="1"/>
  <c r="J78" i="7" s="1"/>
  <c r="J93" i="7" s="1"/>
  <c r="J135" i="7" s="1"/>
  <c r="J176" i="7" s="1"/>
  <c r="J217" i="7" s="1"/>
  <c r="J258" i="7" s="1"/>
  <c r="J299" i="7" s="1"/>
  <c r="J338" i="7" s="1"/>
  <c r="J33" i="7"/>
  <c r="N44" i="7"/>
  <c r="N53" i="7" s="1"/>
  <c r="N62" i="7" s="1"/>
  <c r="N71" i="7" s="1"/>
  <c r="N78" i="7" s="1"/>
  <c r="N93" i="7" s="1"/>
  <c r="N135" i="7" s="1"/>
  <c r="N176" i="7" s="1"/>
  <c r="N217" i="7" s="1"/>
  <c r="N258" i="7" s="1"/>
  <c r="N299" i="7" s="1"/>
  <c r="N338" i="7" s="1"/>
  <c r="N33" i="7"/>
  <c r="C64" i="7"/>
  <c r="C66" i="7"/>
  <c r="C65" i="7"/>
  <c r="C33" i="7"/>
  <c r="K33" i="7"/>
  <c r="C37" i="7"/>
  <c r="F66" i="7"/>
  <c r="F65" i="7"/>
  <c r="F64" i="7"/>
  <c r="F63" i="7"/>
  <c r="J66" i="7"/>
  <c r="J65" i="7"/>
  <c r="J64" i="7"/>
  <c r="J63" i="7"/>
  <c r="N66" i="7"/>
  <c r="N65" i="7"/>
  <c r="N64" i="7"/>
  <c r="N63" i="7"/>
  <c r="J45" i="7"/>
  <c r="J54" i="7" s="1"/>
  <c r="J46" i="7"/>
  <c r="J55" i="7" s="1"/>
  <c r="J47" i="7"/>
  <c r="J56" i="7" s="1"/>
  <c r="N47" i="7"/>
  <c r="N56" i="7" s="1"/>
  <c r="G37" i="7"/>
  <c r="M37" i="7"/>
  <c r="F38" i="7"/>
  <c r="K38" i="7"/>
  <c r="C208" i="7"/>
  <c r="C249" i="7" s="1"/>
  <c r="C204" i="7"/>
  <c r="C245" i="7" s="1"/>
  <c r="C200" i="7"/>
  <c r="C241" i="7" s="1"/>
  <c r="C196" i="7"/>
  <c r="C237" i="7" s="1"/>
  <c r="C192" i="7"/>
  <c r="C233" i="7" s="1"/>
  <c r="C188" i="7"/>
  <c r="C229" i="7" s="1"/>
  <c r="C185" i="7"/>
  <c r="C226" i="7" s="1"/>
  <c r="C183" i="7"/>
  <c r="C224" i="7" s="1"/>
  <c r="C181" i="7"/>
  <c r="C222" i="7" s="1"/>
  <c r="C179" i="7"/>
  <c r="C220" i="7" s="1"/>
  <c r="C177" i="7"/>
  <c r="C209" i="7"/>
  <c r="C250" i="7" s="1"/>
  <c r="C205" i="7"/>
  <c r="C246" i="7" s="1"/>
  <c r="C201" i="7"/>
  <c r="C242" i="7" s="1"/>
  <c r="C197" i="7"/>
  <c r="C238" i="7" s="1"/>
  <c r="C193" i="7"/>
  <c r="C234" i="7" s="1"/>
  <c r="C189" i="7"/>
  <c r="C230" i="7" s="1"/>
  <c r="C211" i="7"/>
  <c r="C252" i="7" s="1"/>
  <c r="C207" i="7"/>
  <c r="C248" i="7" s="1"/>
  <c r="C203" i="7"/>
  <c r="C244" i="7" s="1"/>
  <c r="C199" i="7"/>
  <c r="C240" i="7" s="1"/>
  <c r="C195" i="7"/>
  <c r="C236" i="7" s="1"/>
  <c r="C191" i="7"/>
  <c r="C232" i="7" s="1"/>
  <c r="C187" i="7"/>
  <c r="C228" i="7" s="1"/>
  <c r="C178" i="7"/>
  <c r="C219" i="7" s="1"/>
  <c r="C206" i="7"/>
  <c r="C247" i="7" s="1"/>
  <c r="C190" i="7"/>
  <c r="C231" i="7" s="1"/>
  <c r="C180" i="7"/>
  <c r="C221" i="7" s="1"/>
  <c r="C210" i="7"/>
  <c r="C251" i="7" s="1"/>
  <c r="C194" i="7"/>
  <c r="C235" i="7" s="1"/>
  <c r="C182" i="7"/>
  <c r="C223" i="7" s="1"/>
  <c r="C202" i="7"/>
  <c r="C243" i="7" s="1"/>
  <c r="C186" i="7"/>
  <c r="C227" i="7" s="1"/>
  <c r="C198" i="7"/>
  <c r="C239" i="7" s="1"/>
  <c r="C184" i="7"/>
  <c r="C225" i="7" s="1"/>
  <c r="G209" i="7"/>
  <c r="G250" i="7" s="1"/>
  <c r="G205" i="7"/>
  <c r="G246" i="7" s="1"/>
  <c r="G201" i="7"/>
  <c r="G242" i="7" s="1"/>
  <c r="G197" i="7"/>
  <c r="G238" i="7" s="1"/>
  <c r="G193" i="7"/>
  <c r="G234" i="7" s="1"/>
  <c r="G189" i="7"/>
  <c r="G230" i="7" s="1"/>
  <c r="G184" i="7"/>
  <c r="G225" i="7" s="1"/>
  <c r="G182" i="7"/>
  <c r="G223" i="7" s="1"/>
  <c r="G180" i="7"/>
  <c r="G221" i="7" s="1"/>
  <c r="G178" i="7"/>
  <c r="G219" i="7" s="1"/>
  <c r="G210" i="7"/>
  <c r="G251" i="7" s="1"/>
  <c r="G206" i="7"/>
  <c r="G247" i="7" s="1"/>
  <c r="G202" i="7"/>
  <c r="G243" i="7" s="1"/>
  <c r="G198" i="7"/>
  <c r="G239" i="7" s="1"/>
  <c r="G194" i="7"/>
  <c r="G235" i="7" s="1"/>
  <c r="G190" i="7"/>
  <c r="G231" i="7" s="1"/>
  <c r="G186" i="7"/>
  <c r="G227" i="7" s="1"/>
  <c r="G177" i="7"/>
  <c r="G208" i="7"/>
  <c r="G249" i="7" s="1"/>
  <c r="G204" i="7"/>
  <c r="G245" i="7" s="1"/>
  <c r="G200" i="7"/>
  <c r="G241" i="7" s="1"/>
  <c r="G196" i="7"/>
  <c r="G237" i="7" s="1"/>
  <c r="G192" i="7"/>
  <c r="G233" i="7" s="1"/>
  <c r="G188" i="7"/>
  <c r="G229" i="7" s="1"/>
  <c r="G211" i="7"/>
  <c r="G252" i="7" s="1"/>
  <c r="G195" i="7"/>
  <c r="G236" i="7" s="1"/>
  <c r="G185" i="7"/>
  <c r="G226" i="7" s="1"/>
  <c r="G199" i="7"/>
  <c r="G240" i="7" s="1"/>
  <c r="G179" i="7"/>
  <c r="G220" i="7" s="1"/>
  <c r="G207" i="7"/>
  <c r="G248" i="7" s="1"/>
  <c r="G191" i="7"/>
  <c r="G232" i="7" s="1"/>
  <c r="G183" i="7"/>
  <c r="G224" i="7" s="1"/>
  <c r="G181" i="7"/>
  <c r="G222" i="7" s="1"/>
  <c r="G187" i="7"/>
  <c r="G228" i="7" s="1"/>
  <c r="G203" i="7"/>
  <c r="G244" i="7" s="1"/>
  <c r="K210" i="7"/>
  <c r="K251" i="7" s="1"/>
  <c r="K206" i="7"/>
  <c r="K247" i="7" s="1"/>
  <c r="K202" i="7"/>
  <c r="K243" i="7" s="1"/>
  <c r="K198" i="7"/>
  <c r="K239" i="7" s="1"/>
  <c r="K194" i="7"/>
  <c r="K235" i="7" s="1"/>
  <c r="K190" i="7"/>
  <c r="K231" i="7" s="1"/>
  <c r="K186" i="7"/>
  <c r="K227" i="7" s="1"/>
  <c r="K185" i="7"/>
  <c r="K226" i="7" s="1"/>
  <c r="K183" i="7"/>
  <c r="K224" i="7" s="1"/>
  <c r="K181" i="7"/>
  <c r="K222" i="7" s="1"/>
  <c r="K179" i="7"/>
  <c r="K220" i="7" s="1"/>
  <c r="K211" i="7"/>
  <c r="K252" i="7" s="1"/>
  <c r="K207" i="7"/>
  <c r="K248" i="7" s="1"/>
  <c r="K203" i="7"/>
  <c r="K244" i="7" s="1"/>
  <c r="K199" i="7"/>
  <c r="K240" i="7" s="1"/>
  <c r="K195" i="7"/>
  <c r="K236" i="7" s="1"/>
  <c r="K191" i="7"/>
  <c r="K232" i="7" s="1"/>
  <c r="K187" i="7"/>
  <c r="K228" i="7" s="1"/>
  <c r="K209" i="7"/>
  <c r="K250" i="7" s="1"/>
  <c r="K205" i="7"/>
  <c r="K246" i="7" s="1"/>
  <c r="K201" i="7"/>
  <c r="K242" i="7" s="1"/>
  <c r="K197" i="7"/>
  <c r="K238" i="7" s="1"/>
  <c r="K193" i="7"/>
  <c r="K234" i="7" s="1"/>
  <c r="K189" i="7"/>
  <c r="K230" i="7" s="1"/>
  <c r="K200" i="7"/>
  <c r="K241" i="7" s="1"/>
  <c r="K182" i="7"/>
  <c r="K223" i="7" s="1"/>
  <c r="K177" i="7"/>
  <c r="K204" i="7"/>
  <c r="K245" i="7" s="1"/>
  <c r="K188" i="7"/>
  <c r="K229" i="7" s="1"/>
  <c r="K184" i="7"/>
  <c r="K225" i="7" s="1"/>
  <c r="K196" i="7"/>
  <c r="K237" i="7" s="1"/>
  <c r="K180" i="7"/>
  <c r="K221" i="7" s="1"/>
  <c r="K208" i="7"/>
  <c r="K249" i="7" s="1"/>
  <c r="K192" i="7"/>
  <c r="K233" i="7" s="1"/>
  <c r="G63" i="7"/>
  <c r="G66" i="7"/>
  <c r="G65" i="7"/>
  <c r="D66" i="7"/>
  <c r="D65" i="7"/>
  <c r="D64" i="7"/>
  <c r="D63" i="7"/>
  <c r="H66" i="7"/>
  <c r="H65" i="7"/>
  <c r="H64" i="7"/>
  <c r="H63" i="7"/>
  <c r="L66" i="7"/>
  <c r="L65" i="7"/>
  <c r="L64" i="7"/>
  <c r="L63" i="7"/>
  <c r="D38" i="7"/>
  <c r="D45" i="7" s="1"/>
  <c r="D54" i="7" s="1"/>
  <c r="D37" i="7"/>
  <c r="H38" i="7"/>
  <c r="H37" i="7"/>
  <c r="L38" i="7"/>
  <c r="L47" i="7" s="1"/>
  <c r="L56" i="7" s="1"/>
  <c r="L37" i="7"/>
  <c r="E37" i="7"/>
  <c r="J37" i="7"/>
  <c r="G44" i="7"/>
  <c r="G53" i="7" s="1"/>
  <c r="G62" i="7" s="1"/>
  <c r="G71" i="7" s="1"/>
  <c r="G78" i="7" s="1"/>
  <c r="G93" i="7" s="1"/>
  <c r="G135" i="7" s="1"/>
  <c r="G176" i="7" s="1"/>
  <c r="G217" i="7" s="1"/>
  <c r="G258" i="7" s="1"/>
  <c r="G299" i="7" s="1"/>
  <c r="G338" i="7" s="1"/>
  <c r="G64" i="7"/>
  <c r="K64" i="7"/>
  <c r="K63" i="7"/>
  <c r="C45" i="7"/>
  <c r="C54" i="7" s="1"/>
  <c r="G38" i="7"/>
  <c r="C63" i="7"/>
  <c r="E66" i="7"/>
  <c r="E65" i="7"/>
  <c r="E64" i="7"/>
  <c r="E63" i="7"/>
  <c r="I66" i="7"/>
  <c r="I65" i="7"/>
  <c r="I64" i="7"/>
  <c r="I63" i="7"/>
  <c r="M66" i="7"/>
  <c r="M65" i="7"/>
  <c r="M64" i="7"/>
  <c r="M63" i="7"/>
  <c r="E45" i="7"/>
  <c r="E54" i="7" s="1"/>
  <c r="I45" i="7"/>
  <c r="I54" i="7" s="1"/>
  <c r="M45" i="7"/>
  <c r="M54" i="7" s="1"/>
  <c r="E46" i="7"/>
  <c r="E55" i="7" s="1"/>
  <c r="I46" i="7"/>
  <c r="I55" i="7" s="1"/>
  <c r="M46" i="7"/>
  <c r="M55" i="7" s="1"/>
  <c r="E47" i="7"/>
  <c r="E56" i="7" s="1"/>
  <c r="I47" i="7"/>
  <c r="I56" i="7" s="1"/>
  <c r="M47" i="7"/>
  <c r="M56" i="7" s="1"/>
  <c r="K65" i="7"/>
  <c r="K66" i="7"/>
  <c r="E218" i="7"/>
  <c r="I218" i="7"/>
  <c r="F211" i="7"/>
  <c r="F252" i="7" s="1"/>
  <c r="F210" i="7"/>
  <c r="F251" i="7" s="1"/>
  <c r="F209" i="7"/>
  <c r="F250" i="7" s="1"/>
  <c r="F208" i="7"/>
  <c r="F249" i="7" s="1"/>
  <c r="F207" i="7"/>
  <c r="F248" i="7" s="1"/>
  <c r="F206" i="7"/>
  <c r="F247" i="7" s="1"/>
  <c r="F205" i="7"/>
  <c r="F246" i="7" s="1"/>
  <c r="F204" i="7"/>
  <c r="F245" i="7" s="1"/>
  <c r="F203" i="7"/>
  <c r="F244" i="7" s="1"/>
  <c r="F202" i="7"/>
  <c r="F243" i="7" s="1"/>
  <c r="F201" i="7"/>
  <c r="F242" i="7" s="1"/>
  <c r="F200" i="7"/>
  <c r="F241" i="7" s="1"/>
  <c r="F199" i="7"/>
  <c r="F240" i="7" s="1"/>
  <c r="F198" i="7"/>
  <c r="F239" i="7" s="1"/>
  <c r="F197" i="7"/>
  <c r="F238" i="7" s="1"/>
  <c r="F196" i="7"/>
  <c r="F237" i="7" s="1"/>
  <c r="F195" i="7"/>
  <c r="F236" i="7" s="1"/>
  <c r="F194" i="7"/>
  <c r="F235" i="7" s="1"/>
  <c r="F193" i="7"/>
  <c r="F234" i="7" s="1"/>
  <c r="F192" i="7"/>
  <c r="F233" i="7" s="1"/>
  <c r="F191" i="7"/>
  <c r="F232" i="7" s="1"/>
  <c r="F190" i="7"/>
  <c r="F231" i="7" s="1"/>
  <c r="F189" i="7"/>
  <c r="F230" i="7" s="1"/>
  <c r="F188" i="7"/>
  <c r="F229" i="7" s="1"/>
  <c r="F187" i="7"/>
  <c r="F228" i="7" s="1"/>
  <c r="F186" i="7"/>
  <c r="F227" i="7" s="1"/>
  <c r="F185" i="7"/>
  <c r="F226" i="7" s="1"/>
  <c r="F184" i="7"/>
  <c r="F225" i="7" s="1"/>
  <c r="F183" i="7"/>
  <c r="F224" i="7" s="1"/>
  <c r="F182" i="7"/>
  <c r="F223" i="7" s="1"/>
  <c r="F181" i="7"/>
  <c r="F222" i="7" s="1"/>
  <c r="F180" i="7"/>
  <c r="F221" i="7" s="1"/>
  <c r="F179" i="7"/>
  <c r="F220" i="7" s="1"/>
  <c r="F178" i="7"/>
  <c r="F219" i="7" s="1"/>
  <c r="F177" i="7"/>
  <c r="J211" i="7"/>
  <c r="J252" i="7" s="1"/>
  <c r="J210" i="7"/>
  <c r="J251" i="7" s="1"/>
  <c r="J209" i="7"/>
  <c r="J250" i="7" s="1"/>
  <c r="J208" i="7"/>
  <c r="J249" i="7" s="1"/>
  <c r="J207" i="7"/>
  <c r="J248" i="7" s="1"/>
  <c r="J206" i="7"/>
  <c r="J247" i="7" s="1"/>
  <c r="J205" i="7"/>
  <c r="J246" i="7" s="1"/>
  <c r="J204" i="7"/>
  <c r="J245" i="7" s="1"/>
  <c r="J203" i="7"/>
  <c r="J244" i="7" s="1"/>
  <c r="J202" i="7"/>
  <c r="J243" i="7" s="1"/>
  <c r="J201" i="7"/>
  <c r="J242" i="7" s="1"/>
  <c r="J200" i="7"/>
  <c r="J241" i="7" s="1"/>
  <c r="J199" i="7"/>
  <c r="J240" i="7" s="1"/>
  <c r="J198" i="7"/>
  <c r="J239" i="7" s="1"/>
  <c r="J197" i="7"/>
  <c r="J238" i="7" s="1"/>
  <c r="J196" i="7"/>
  <c r="J237" i="7" s="1"/>
  <c r="J195" i="7"/>
  <c r="J236" i="7" s="1"/>
  <c r="J194" i="7"/>
  <c r="J235" i="7" s="1"/>
  <c r="J193" i="7"/>
  <c r="J234" i="7" s="1"/>
  <c r="J192" i="7"/>
  <c r="J233" i="7" s="1"/>
  <c r="J191" i="7"/>
  <c r="J232" i="7" s="1"/>
  <c r="J190" i="7"/>
  <c r="J231" i="7" s="1"/>
  <c r="J189" i="7"/>
  <c r="J230" i="7" s="1"/>
  <c r="J188" i="7"/>
  <c r="J229" i="7" s="1"/>
  <c r="J187" i="7"/>
  <c r="J228" i="7" s="1"/>
  <c r="J186" i="7"/>
  <c r="J227" i="7" s="1"/>
  <c r="J185" i="7"/>
  <c r="J226" i="7" s="1"/>
  <c r="J184" i="7"/>
  <c r="J225" i="7" s="1"/>
  <c r="J183" i="7"/>
  <c r="J224" i="7" s="1"/>
  <c r="J182" i="7"/>
  <c r="J223" i="7" s="1"/>
  <c r="J181" i="7"/>
  <c r="J222" i="7" s="1"/>
  <c r="J180" i="7"/>
  <c r="J221" i="7" s="1"/>
  <c r="J179" i="7"/>
  <c r="J220" i="7" s="1"/>
  <c r="J178" i="7"/>
  <c r="J219" i="7" s="1"/>
  <c r="J177" i="7"/>
  <c r="N211" i="7"/>
  <c r="N252" i="7" s="1"/>
  <c r="N210" i="7"/>
  <c r="N251" i="7" s="1"/>
  <c r="N209" i="7"/>
  <c r="N250" i="7" s="1"/>
  <c r="N208" i="7"/>
  <c r="N249" i="7" s="1"/>
  <c r="N207" i="7"/>
  <c r="N248" i="7" s="1"/>
  <c r="N206" i="7"/>
  <c r="N247" i="7" s="1"/>
  <c r="N205" i="7"/>
  <c r="N246" i="7" s="1"/>
  <c r="N204" i="7"/>
  <c r="N245" i="7" s="1"/>
  <c r="N203" i="7"/>
  <c r="N244" i="7" s="1"/>
  <c r="N202" i="7"/>
  <c r="N243" i="7" s="1"/>
  <c r="N201" i="7"/>
  <c r="N242" i="7" s="1"/>
  <c r="N200" i="7"/>
  <c r="N241" i="7" s="1"/>
  <c r="N199" i="7"/>
  <c r="N240" i="7" s="1"/>
  <c r="N198" i="7"/>
  <c r="N239" i="7" s="1"/>
  <c r="N197" i="7"/>
  <c r="N238" i="7" s="1"/>
  <c r="N196" i="7"/>
  <c r="N237" i="7" s="1"/>
  <c r="N195" i="7"/>
  <c r="N236" i="7" s="1"/>
  <c r="N194" i="7"/>
  <c r="N235" i="7" s="1"/>
  <c r="N193" i="7"/>
  <c r="N234" i="7" s="1"/>
  <c r="N192" i="7"/>
  <c r="N233" i="7" s="1"/>
  <c r="N191" i="7"/>
  <c r="N232" i="7" s="1"/>
  <c r="N190" i="7"/>
  <c r="N231" i="7" s="1"/>
  <c r="N189" i="7"/>
  <c r="N230" i="7" s="1"/>
  <c r="N188" i="7"/>
  <c r="N229" i="7" s="1"/>
  <c r="N187" i="7"/>
  <c r="N228" i="7" s="1"/>
  <c r="N186" i="7"/>
  <c r="N227" i="7" s="1"/>
  <c r="N185" i="7"/>
  <c r="N226" i="7" s="1"/>
  <c r="N184" i="7"/>
  <c r="N225" i="7" s="1"/>
  <c r="N183" i="7"/>
  <c r="N224" i="7" s="1"/>
  <c r="N182" i="7"/>
  <c r="N223" i="7" s="1"/>
  <c r="N181" i="7"/>
  <c r="N222" i="7" s="1"/>
  <c r="N180" i="7"/>
  <c r="N221" i="7" s="1"/>
  <c r="N303" i="7" s="1"/>
  <c r="N179" i="7"/>
  <c r="N220" i="7" s="1"/>
  <c r="N178" i="7"/>
  <c r="N219" i="7" s="1"/>
  <c r="N177" i="7"/>
  <c r="E291" i="7"/>
  <c r="E287" i="7"/>
  <c r="E294" i="7"/>
  <c r="E290" i="7"/>
  <c r="E292" i="7"/>
  <c r="E288" i="7"/>
  <c r="E293" i="7"/>
  <c r="E286" i="7"/>
  <c r="E282" i="7"/>
  <c r="E278" i="7"/>
  <c r="E274" i="7"/>
  <c r="E272" i="7"/>
  <c r="E270" i="7"/>
  <c r="E268" i="7"/>
  <c r="E263" i="7"/>
  <c r="E289" i="7"/>
  <c r="E283" i="7"/>
  <c r="E279" i="7"/>
  <c r="E266" i="7"/>
  <c r="E262" i="7"/>
  <c r="E261" i="7"/>
  <c r="E260" i="7"/>
  <c r="E301" i="7" s="1"/>
  <c r="E259" i="7"/>
  <c r="E285" i="7"/>
  <c r="E281" i="7"/>
  <c r="E277" i="7"/>
  <c r="E264" i="7"/>
  <c r="E276" i="7"/>
  <c r="E273" i="7"/>
  <c r="E280" i="7"/>
  <c r="E275" i="7"/>
  <c r="E267" i="7"/>
  <c r="E265" i="7"/>
  <c r="E271" i="7"/>
  <c r="I292" i="7"/>
  <c r="I288" i="7"/>
  <c r="I291" i="7"/>
  <c r="I287" i="7"/>
  <c r="I293" i="7"/>
  <c r="I289" i="7"/>
  <c r="I283" i="7"/>
  <c r="I279" i="7"/>
  <c r="I275" i="7"/>
  <c r="I273" i="7"/>
  <c r="I271" i="7"/>
  <c r="I269" i="7"/>
  <c r="I267" i="7"/>
  <c r="I264" i="7"/>
  <c r="I294" i="7"/>
  <c r="I284" i="7"/>
  <c r="I280" i="7"/>
  <c r="I276" i="7"/>
  <c r="I263" i="7"/>
  <c r="I261" i="7"/>
  <c r="I260" i="7"/>
  <c r="I259" i="7"/>
  <c r="I286" i="7"/>
  <c r="I282" i="7"/>
  <c r="I278" i="7"/>
  <c r="I265" i="7"/>
  <c r="I281" i="7"/>
  <c r="I270" i="7"/>
  <c r="I285" i="7"/>
  <c r="I272" i="7"/>
  <c r="I277" i="7"/>
  <c r="I268" i="7"/>
  <c r="I262" i="7"/>
  <c r="M293" i="7"/>
  <c r="M289" i="7"/>
  <c r="M292" i="7"/>
  <c r="M288" i="7"/>
  <c r="M294" i="7"/>
  <c r="M290" i="7"/>
  <c r="M286" i="7"/>
  <c r="M287" i="7"/>
  <c r="M284" i="7"/>
  <c r="M280" i="7"/>
  <c r="M276" i="7"/>
  <c r="M274" i="7"/>
  <c r="M272" i="7"/>
  <c r="M270" i="7"/>
  <c r="M268" i="7"/>
  <c r="M266" i="7"/>
  <c r="M265" i="7"/>
  <c r="M285" i="7"/>
  <c r="M281" i="7"/>
  <c r="M277" i="7"/>
  <c r="M264" i="7"/>
  <c r="M261" i="7"/>
  <c r="M260" i="7"/>
  <c r="M259" i="7"/>
  <c r="M291" i="7"/>
  <c r="M283" i="7"/>
  <c r="M279" i="7"/>
  <c r="M275" i="7"/>
  <c r="M262" i="7"/>
  <c r="M267" i="7"/>
  <c r="M263" i="7"/>
  <c r="M269" i="7"/>
  <c r="M282" i="7"/>
  <c r="M273" i="7"/>
  <c r="D177" i="7"/>
  <c r="H178" i="7"/>
  <c r="H219" i="7" s="1"/>
  <c r="D179" i="7"/>
  <c r="D220" i="7" s="1"/>
  <c r="L179" i="7"/>
  <c r="L220" i="7" s="1"/>
  <c r="H180" i="7"/>
  <c r="H221" i="7" s="1"/>
  <c r="D181" i="7"/>
  <c r="D222" i="7" s="1"/>
  <c r="L181" i="7"/>
  <c r="L222" i="7" s="1"/>
  <c r="H182" i="7"/>
  <c r="H223" i="7" s="1"/>
  <c r="D183" i="7"/>
  <c r="D224" i="7" s="1"/>
  <c r="L183" i="7"/>
  <c r="L224" i="7" s="1"/>
  <c r="E269" i="7"/>
  <c r="E284" i="7"/>
  <c r="D211" i="7"/>
  <c r="D252" i="7" s="1"/>
  <c r="D210" i="7"/>
  <c r="D251" i="7" s="1"/>
  <c r="D209" i="7"/>
  <c r="D250" i="7" s="1"/>
  <c r="D208" i="7"/>
  <c r="D249" i="7" s="1"/>
  <c r="D207" i="7"/>
  <c r="D248" i="7" s="1"/>
  <c r="D206" i="7"/>
  <c r="D247" i="7" s="1"/>
  <c r="D205" i="7"/>
  <c r="D246" i="7" s="1"/>
  <c r="D204" i="7"/>
  <c r="D245" i="7" s="1"/>
  <c r="D203" i="7"/>
  <c r="D244" i="7" s="1"/>
  <c r="D202" i="7"/>
  <c r="D243" i="7" s="1"/>
  <c r="D201" i="7"/>
  <c r="D242" i="7" s="1"/>
  <c r="D200" i="7"/>
  <c r="D241" i="7" s="1"/>
  <c r="D199" i="7"/>
  <c r="D240" i="7" s="1"/>
  <c r="D198" i="7"/>
  <c r="D239" i="7" s="1"/>
  <c r="D197" i="7"/>
  <c r="D238" i="7" s="1"/>
  <c r="D196" i="7"/>
  <c r="D237" i="7" s="1"/>
  <c r="D195" i="7"/>
  <c r="D236" i="7" s="1"/>
  <c r="D194" i="7"/>
  <c r="D235" i="7" s="1"/>
  <c r="D193" i="7"/>
  <c r="D234" i="7" s="1"/>
  <c r="D192" i="7"/>
  <c r="D233" i="7" s="1"/>
  <c r="D191" i="7"/>
  <c r="D232" i="7" s="1"/>
  <c r="D190" i="7"/>
  <c r="D231" i="7" s="1"/>
  <c r="D189" i="7"/>
  <c r="D230" i="7" s="1"/>
  <c r="D188" i="7"/>
  <c r="D229" i="7" s="1"/>
  <c r="D187" i="7"/>
  <c r="D228" i="7" s="1"/>
  <c r="D186" i="7"/>
  <c r="D227" i="7" s="1"/>
  <c r="H211" i="7"/>
  <c r="H252" i="7" s="1"/>
  <c r="H210" i="7"/>
  <c r="H251" i="7" s="1"/>
  <c r="H209" i="7"/>
  <c r="H250" i="7" s="1"/>
  <c r="H208" i="7"/>
  <c r="H249" i="7" s="1"/>
  <c r="H207" i="7"/>
  <c r="H248" i="7" s="1"/>
  <c r="H206" i="7"/>
  <c r="H247" i="7" s="1"/>
  <c r="H205" i="7"/>
  <c r="H246" i="7" s="1"/>
  <c r="H204" i="7"/>
  <c r="H245" i="7" s="1"/>
  <c r="H203" i="7"/>
  <c r="H244" i="7" s="1"/>
  <c r="H202" i="7"/>
  <c r="H243" i="7" s="1"/>
  <c r="H201" i="7"/>
  <c r="H242" i="7" s="1"/>
  <c r="H200" i="7"/>
  <c r="H241" i="7" s="1"/>
  <c r="H199" i="7"/>
  <c r="H240" i="7" s="1"/>
  <c r="H198" i="7"/>
  <c r="H239" i="7" s="1"/>
  <c r="H197" i="7"/>
  <c r="H238" i="7" s="1"/>
  <c r="H196" i="7"/>
  <c r="H237" i="7" s="1"/>
  <c r="H195" i="7"/>
  <c r="H236" i="7" s="1"/>
  <c r="H194" i="7"/>
  <c r="H235" i="7" s="1"/>
  <c r="H193" i="7"/>
  <c r="H234" i="7" s="1"/>
  <c r="H192" i="7"/>
  <c r="H233" i="7" s="1"/>
  <c r="H191" i="7"/>
  <c r="H232" i="7" s="1"/>
  <c r="H190" i="7"/>
  <c r="H231" i="7" s="1"/>
  <c r="H189" i="7"/>
  <c r="H230" i="7" s="1"/>
  <c r="H188" i="7"/>
  <c r="H229" i="7" s="1"/>
  <c r="H187" i="7"/>
  <c r="H228" i="7" s="1"/>
  <c r="H186" i="7"/>
  <c r="H227" i="7" s="1"/>
  <c r="L211" i="7"/>
  <c r="L252" i="7" s="1"/>
  <c r="L210" i="7"/>
  <c r="L251" i="7" s="1"/>
  <c r="L209" i="7"/>
  <c r="L250" i="7" s="1"/>
  <c r="L208" i="7"/>
  <c r="L249" i="7" s="1"/>
  <c r="L207" i="7"/>
  <c r="L248" i="7" s="1"/>
  <c r="L206" i="7"/>
  <c r="L247" i="7" s="1"/>
  <c r="L205" i="7"/>
  <c r="L246" i="7" s="1"/>
  <c r="L204" i="7"/>
  <c r="L245" i="7" s="1"/>
  <c r="L203" i="7"/>
  <c r="L244" i="7" s="1"/>
  <c r="L202" i="7"/>
  <c r="L243" i="7" s="1"/>
  <c r="L201" i="7"/>
  <c r="L242" i="7" s="1"/>
  <c r="L200" i="7"/>
  <c r="L241" i="7" s="1"/>
  <c r="L199" i="7"/>
  <c r="L240" i="7" s="1"/>
  <c r="L198" i="7"/>
  <c r="L239" i="7" s="1"/>
  <c r="L197" i="7"/>
  <c r="L238" i="7" s="1"/>
  <c r="L196" i="7"/>
  <c r="L237" i="7" s="1"/>
  <c r="L195" i="7"/>
  <c r="L236" i="7" s="1"/>
  <c r="L194" i="7"/>
  <c r="L235" i="7" s="1"/>
  <c r="L193" i="7"/>
  <c r="L234" i="7" s="1"/>
  <c r="L192" i="7"/>
  <c r="L233" i="7" s="1"/>
  <c r="L191" i="7"/>
  <c r="L232" i="7" s="1"/>
  <c r="L190" i="7"/>
  <c r="L231" i="7" s="1"/>
  <c r="L189" i="7"/>
  <c r="L230" i="7" s="1"/>
  <c r="L188" i="7"/>
  <c r="L229" i="7" s="1"/>
  <c r="L187" i="7"/>
  <c r="L228" i="7" s="1"/>
  <c r="L186" i="7"/>
  <c r="L227" i="7" s="1"/>
  <c r="C292" i="7"/>
  <c r="C288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91" i="7"/>
  <c r="C287" i="7"/>
  <c r="C293" i="7"/>
  <c r="C289" i="7"/>
  <c r="C264" i="7"/>
  <c r="C263" i="7"/>
  <c r="C290" i="7"/>
  <c r="C265" i="7"/>
  <c r="C262" i="7"/>
  <c r="C261" i="7"/>
  <c r="C260" i="7"/>
  <c r="C259" i="7"/>
  <c r="C294" i="7"/>
  <c r="C266" i="7"/>
  <c r="G293" i="7"/>
  <c r="G289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92" i="7"/>
  <c r="G288" i="7"/>
  <c r="G294" i="7"/>
  <c r="G290" i="7"/>
  <c r="G291" i="7"/>
  <c r="G265" i="7"/>
  <c r="G287" i="7"/>
  <c r="G264" i="7"/>
  <c r="G266" i="7"/>
  <c r="G262" i="7"/>
  <c r="G261" i="7"/>
  <c r="G260" i="7"/>
  <c r="G259" i="7"/>
  <c r="G263" i="7"/>
  <c r="K294" i="7"/>
  <c r="K290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93" i="7"/>
  <c r="K289" i="7"/>
  <c r="K291" i="7"/>
  <c r="K287" i="7"/>
  <c r="K262" i="7"/>
  <c r="K292" i="7"/>
  <c r="K265" i="7"/>
  <c r="K263" i="7"/>
  <c r="K261" i="7"/>
  <c r="K260" i="7"/>
  <c r="K301" i="7" s="1"/>
  <c r="K259" i="7"/>
  <c r="K288" i="7"/>
  <c r="L177" i="7"/>
  <c r="L178" i="7"/>
  <c r="L219" i="7" s="1"/>
  <c r="H179" i="7"/>
  <c r="H220" i="7" s="1"/>
  <c r="H302" i="7" s="1"/>
  <c r="D180" i="7"/>
  <c r="D221" i="7" s="1"/>
  <c r="L180" i="7"/>
  <c r="L221" i="7" s="1"/>
  <c r="H181" i="7"/>
  <c r="H222" i="7" s="1"/>
  <c r="D182" i="7"/>
  <c r="D223" i="7" s="1"/>
  <c r="L182" i="7"/>
  <c r="L223" i="7" s="1"/>
  <c r="H183" i="7"/>
  <c r="H224" i="7" s="1"/>
  <c r="D184" i="7"/>
  <c r="D225" i="7" s="1"/>
  <c r="L184" i="7"/>
  <c r="L225" i="7" s="1"/>
  <c r="H185" i="7"/>
  <c r="H226" i="7" s="1"/>
  <c r="K264" i="7"/>
  <c r="E211" i="7"/>
  <c r="E252" i="7" s="1"/>
  <c r="E210" i="7"/>
  <c r="E251" i="7" s="1"/>
  <c r="E209" i="7"/>
  <c r="E250" i="7" s="1"/>
  <c r="E208" i="7"/>
  <c r="E249" i="7" s="1"/>
  <c r="E207" i="7"/>
  <c r="E248" i="7" s="1"/>
  <c r="E206" i="7"/>
  <c r="E247" i="7" s="1"/>
  <c r="E205" i="7"/>
  <c r="E246" i="7" s="1"/>
  <c r="E328" i="7" s="1"/>
  <c r="E204" i="7"/>
  <c r="E245" i="7" s="1"/>
  <c r="E203" i="7"/>
  <c r="E244" i="7" s="1"/>
  <c r="E326" i="7" s="1"/>
  <c r="E202" i="7"/>
  <c r="E243" i="7" s="1"/>
  <c r="E325" i="7" s="1"/>
  <c r="E201" i="7"/>
  <c r="E242" i="7" s="1"/>
  <c r="E200" i="7"/>
  <c r="E241" i="7" s="1"/>
  <c r="E199" i="7"/>
  <c r="E240" i="7" s="1"/>
  <c r="E198" i="7"/>
  <c r="E239" i="7" s="1"/>
  <c r="E197" i="7"/>
  <c r="E238" i="7" s="1"/>
  <c r="E320" i="7" s="1"/>
  <c r="E196" i="7"/>
  <c r="E237" i="7" s="1"/>
  <c r="E195" i="7"/>
  <c r="E236" i="7" s="1"/>
  <c r="E194" i="7"/>
  <c r="E235" i="7" s="1"/>
  <c r="E193" i="7"/>
  <c r="E234" i="7" s="1"/>
  <c r="E192" i="7"/>
  <c r="E233" i="7" s="1"/>
  <c r="E315" i="7" s="1"/>
  <c r="E191" i="7"/>
  <c r="E232" i="7" s="1"/>
  <c r="E190" i="7"/>
  <c r="E231" i="7" s="1"/>
  <c r="E189" i="7"/>
  <c r="E230" i="7" s="1"/>
  <c r="E312" i="7" s="1"/>
  <c r="E188" i="7"/>
  <c r="E229" i="7" s="1"/>
  <c r="E187" i="7"/>
  <c r="E228" i="7" s="1"/>
  <c r="E310" i="7" s="1"/>
  <c r="E186" i="7"/>
  <c r="E227" i="7" s="1"/>
  <c r="E185" i="7"/>
  <c r="E226" i="7" s="1"/>
  <c r="E184" i="7"/>
  <c r="E225" i="7" s="1"/>
  <c r="E307" i="7" s="1"/>
  <c r="E183" i="7"/>
  <c r="E224" i="7" s="1"/>
  <c r="E182" i="7"/>
  <c r="E223" i="7" s="1"/>
  <c r="E181" i="7"/>
  <c r="E222" i="7" s="1"/>
  <c r="E180" i="7"/>
  <c r="E221" i="7" s="1"/>
  <c r="E179" i="7"/>
  <c r="E220" i="7" s="1"/>
  <c r="I211" i="7"/>
  <c r="I252" i="7" s="1"/>
  <c r="I210" i="7"/>
  <c r="I251" i="7" s="1"/>
  <c r="I209" i="7"/>
  <c r="I250" i="7" s="1"/>
  <c r="I208" i="7"/>
  <c r="I249" i="7" s="1"/>
  <c r="I331" i="7" s="1"/>
  <c r="I207" i="7"/>
  <c r="I248" i="7" s="1"/>
  <c r="I206" i="7"/>
  <c r="I247" i="7" s="1"/>
  <c r="I205" i="7"/>
  <c r="I246" i="7" s="1"/>
  <c r="I204" i="7"/>
  <c r="I245" i="7" s="1"/>
  <c r="I203" i="7"/>
  <c r="I244" i="7" s="1"/>
  <c r="I202" i="7"/>
  <c r="I243" i="7" s="1"/>
  <c r="I325" i="7" s="1"/>
  <c r="I201" i="7"/>
  <c r="I242" i="7" s="1"/>
  <c r="I200" i="7"/>
  <c r="I241" i="7" s="1"/>
  <c r="I199" i="7"/>
  <c r="I240" i="7" s="1"/>
  <c r="I322" i="7" s="1"/>
  <c r="I198" i="7"/>
  <c r="I239" i="7" s="1"/>
  <c r="I197" i="7"/>
  <c r="I238" i="7" s="1"/>
  <c r="I196" i="7"/>
  <c r="I237" i="7" s="1"/>
  <c r="I195" i="7"/>
  <c r="I236" i="7" s="1"/>
  <c r="I318" i="7" s="1"/>
  <c r="I194" i="7"/>
  <c r="I235" i="7" s="1"/>
  <c r="I193" i="7"/>
  <c r="I234" i="7" s="1"/>
  <c r="I316" i="7" s="1"/>
  <c r="I192" i="7"/>
  <c r="I233" i="7" s="1"/>
  <c r="I191" i="7"/>
  <c r="I232" i="7" s="1"/>
  <c r="I190" i="7"/>
  <c r="I231" i="7" s="1"/>
  <c r="I189" i="7"/>
  <c r="I230" i="7" s="1"/>
  <c r="I188" i="7"/>
  <c r="I229" i="7" s="1"/>
  <c r="I187" i="7"/>
  <c r="I228" i="7" s="1"/>
  <c r="I186" i="7"/>
  <c r="I227" i="7" s="1"/>
  <c r="I309" i="7" s="1"/>
  <c r="I185" i="7"/>
  <c r="I226" i="7" s="1"/>
  <c r="I184" i="7"/>
  <c r="I225" i="7" s="1"/>
  <c r="I183" i="7"/>
  <c r="I224" i="7" s="1"/>
  <c r="I182" i="7"/>
  <c r="I223" i="7" s="1"/>
  <c r="I181" i="7"/>
  <c r="I222" i="7" s="1"/>
  <c r="I180" i="7"/>
  <c r="I221" i="7" s="1"/>
  <c r="I179" i="7"/>
  <c r="I220" i="7" s="1"/>
  <c r="I178" i="7"/>
  <c r="I219" i="7" s="1"/>
  <c r="M211" i="7"/>
  <c r="M252" i="7" s="1"/>
  <c r="M210" i="7"/>
  <c r="M251" i="7" s="1"/>
  <c r="M209" i="7"/>
  <c r="M250" i="7" s="1"/>
  <c r="M208" i="7"/>
  <c r="M249" i="7" s="1"/>
  <c r="M207" i="7"/>
  <c r="M248" i="7" s="1"/>
  <c r="M206" i="7"/>
  <c r="M247" i="7" s="1"/>
  <c r="M205" i="7"/>
  <c r="M246" i="7" s="1"/>
  <c r="M204" i="7"/>
  <c r="M245" i="7" s="1"/>
  <c r="M327" i="7" s="1"/>
  <c r="M203" i="7"/>
  <c r="M244" i="7" s="1"/>
  <c r="M202" i="7"/>
  <c r="M243" i="7" s="1"/>
  <c r="M325" i="7" s="1"/>
  <c r="M201" i="7"/>
  <c r="M242" i="7" s="1"/>
  <c r="M324" i="7" s="1"/>
  <c r="M200" i="7"/>
  <c r="M241" i="7" s="1"/>
  <c r="M199" i="7"/>
  <c r="M240" i="7" s="1"/>
  <c r="M198" i="7"/>
  <c r="M239" i="7" s="1"/>
  <c r="M197" i="7"/>
  <c r="M238" i="7" s="1"/>
  <c r="M196" i="7"/>
  <c r="M237" i="7" s="1"/>
  <c r="M319" i="7" s="1"/>
  <c r="M195" i="7"/>
  <c r="M236" i="7" s="1"/>
  <c r="M194" i="7"/>
  <c r="M235" i="7" s="1"/>
  <c r="M193" i="7"/>
  <c r="M234" i="7" s="1"/>
  <c r="M192" i="7"/>
  <c r="M233" i="7" s="1"/>
  <c r="M191" i="7"/>
  <c r="M232" i="7" s="1"/>
  <c r="M190" i="7"/>
  <c r="M231" i="7" s="1"/>
  <c r="M313" i="7" s="1"/>
  <c r="M189" i="7"/>
  <c r="M230" i="7" s="1"/>
  <c r="M312" i="7" s="1"/>
  <c r="M188" i="7"/>
  <c r="M229" i="7" s="1"/>
  <c r="M187" i="7"/>
  <c r="M228" i="7" s="1"/>
  <c r="M310" i="7" s="1"/>
  <c r="M186" i="7"/>
  <c r="M227" i="7" s="1"/>
  <c r="M185" i="7"/>
  <c r="M226" i="7" s="1"/>
  <c r="M308" i="7" s="1"/>
  <c r="M184" i="7"/>
  <c r="M225" i="7" s="1"/>
  <c r="M183" i="7"/>
  <c r="M224" i="7" s="1"/>
  <c r="M182" i="7"/>
  <c r="M223" i="7" s="1"/>
  <c r="M305" i="7" s="1"/>
  <c r="M181" i="7"/>
  <c r="M222" i="7" s="1"/>
  <c r="M180" i="7"/>
  <c r="M221" i="7" s="1"/>
  <c r="M179" i="7"/>
  <c r="M220" i="7" s="1"/>
  <c r="M178" i="7"/>
  <c r="M219" i="7" s="1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308" i="7" s="1"/>
  <c r="D266" i="7"/>
  <c r="D265" i="7"/>
  <c r="D264" i="7"/>
  <c r="D263" i="7"/>
  <c r="D262" i="7"/>
  <c r="D259" i="7"/>
  <c r="D261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307" i="7" s="1"/>
  <c r="H265" i="7"/>
  <c r="H264" i="7"/>
  <c r="H263" i="7"/>
  <c r="H262" i="7"/>
  <c r="H259" i="7"/>
  <c r="H260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308" i="7" s="1"/>
  <c r="L266" i="7"/>
  <c r="L265" i="7"/>
  <c r="L264" i="7"/>
  <c r="L263" i="7"/>
  <c r="L262" i="7"/>
  <c r="L260" i="7"/>
  <c r="L261" i="7"/>
  <c r="L259" i="7"/>
  <c r="H177" i="7"/>
  <c r="M177" i="7"/>
  <c r="D260" i="7"/>
  <c r="F294" i="7"/>
  <c r="F290" i="7"/>
  <c r="F293" i="7"/>
  <c r="F289" i="7"/>
  <c r="F286" i="7"/>
  <c r="F285" i="7"/>
  <c r="F284" i="7"/>
  <c r="F283" i="7"/>
  <c r="F282" i="7"/>
  <c r="F281" i="7"/>
  <c r="F280" i="7"/>
  <c r="F279" i="7"/>
  <c r="F278" i="7"/>
  <c r="F277" i="7"/>
  <c r="F276" i="7"/>
  <c r="F291" i="7"/>
  <c r="F287" i="7"/>
  <c r="F266" i="7"/>
  <c r="F262" i="7"/>
  <c r="F261" i="7"/>
  <c r="F260" i="7"/>
  <c r="F259" i="7"/>
  <c r="F275" i="7"/>
  <c r="F273" i="7"/>
  <c r="F271" i="7"/>
  <c r="F269" i="7"/>
  <c r="F267" i="7"/>
  <c r="F265" i="7"/>
  <c r="F288" i="7"/>
  <c r="F274" i="7"/>
  <c r="F272" i="7"/>
  <c r="F270" i="7"/>
  <c r="F268" i="7"/>
  <c r="F263" i="7"/>
  <c r="J291" i="7"/>
  <c r="J287" i="7"/>
  <c r="J294" i="7"/>
  <c r="J290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92" i="7"/>
  <c r="J288" i="7"/>
  <c r="J289" i="7"/>
  <c r="J263" i="7"/>
  <c r="J261" i="7"/>
  <c r="J260" i="7"/>
  <c r="J259" i="7"/>
  <c r="J274" i="7"/>
  <c r="J272" i="7"/>
  <c r="J270" i="7"/>
  <c r="J268" i="7"/>
  <c r="J266" i="7"/>
  <c r="J262" i="7"/>
  <c r="J293" i="7"/>
  <c r="J273" i="7"/>
  <c r="J271" i="7"/>
  <c r="J269" i="7"/>
  <c r="J267" i="7"/>
  <c r="J264" i="7"/>
  <c r="N292" i="7"/>
  <c r="N288" i="7"/>
  <c r="N291" i="7"/>
  <c r="N287" i="7"/>
  <c r="N285" i="7"/>
  <c r="N284" i="7"/>
  <c r="N283" i="7"/>
  <c r="N282" i="7"/>
  <c r="N281" i="7"/>
  <c r="N280" i="7"/>
  <c r="N279" i="7"/>
  <c r="N278" i="7"/>
  <c r="N277" i="7"/>
  <c r="N276" i="7"/>
  <c r="N275" i="7"/>
  <c r="N293" i="7"/>
  <c r="N289" i="7"/>
  <c r="N294" i="7"/>
  <c r="N264" i="7"/>
  <c r="N261" i="7"/>
  <c r="N260" i="7"/>
  <c r="N259" i="7"/>
  <c r="N290" i="7"/>
  <c r="N273" i="7"/>
  <c r="N271" i="7"/>
  <c r="N269" i="7"/>
  <c r="N267" i="7"/>
  <c r="N263" i="7"/>
  <c r="N274" i="7"/>
  <c r="N272" i="7"/>
  <c r="N270" i="7"/>
  <c r="N268" i="7"/>
  <c r="N266" i="7"/>
  <c r="N265" i="7"/>
  <c r="F264" i="7"/>
  <c r="F292" i="7"/>
  <c r="J265" i="7"/>
  <c r="N286" i="7"/>
  <c r="L188" i="6"/>
  <c r="L229" i="6" s="1"/>
  <c r="D186" i="6"/>
  <c r="D227" i="6" s="1"/>
  <c r="L196" i="6"/>
  <c r="L237" i="6" s="1"/>
  <c r="D178" i="6"/>
  <c r="D219" i="6" s="1"/>
  <c r="H199" i="6"/>
  <c r="H240" i="6" s="1"/>
  <c r="D180" i="6"/>
  <c r="D221" i="6" s="1"/>
  <c r="H191" i="6"/>
  <c r="H232" i="6" s="1"/>
  <c r="D207" i="6"/>
  <c r="D248" i="6" s="1"/>
  <c r="H183" i="6"/>
  <c r="H224" i="6" s="1"/>
  <c r="D194" i="6"/>
  <c r="D235" i="6" s="1"/>
  <c r="L210" i="6"/>
  <c r="L251" i="6" s="1"/>
  <c r="I202" i="6"/>
  <c r="I243" i="6" s="1"/>
  <c r="D181" i="6"/>
  <c r="D222" i="6" s="1"/>
  <c r="H187" i="6"/>
  <c r="H228" i="6" s="1"/>
  <c r="L192" i="6"/>
  <c r="L233" i="6" s="1"/>
  <c r="D198" i="6"/>
  <c r="D239" i="6" s="1"/>
  <c r="D204" i="6"/>
  <c r="D245" i="6" s="1"/>
  <c r="J63" i="6"/>
  <c r="D179" i="6"/>
  <c r="D220" i="6" s="1"/>
  <c r="L184" i="6"/>
  <c r="L225" i="6" s="1"/>
  <c r="D190" i="6"/>
  <c r="D231" i="6" s="1"/>
  <c r="H195" i="6"/>
  <c r="H236" i="6" s="1"/>
  <c r="L200" i="6"/>
  <c r="L241" i="6" s="1"/>
  <c r="L208" i="6"/>
  <c r="L249" i="6" s="1"/>
  <c r="C44" i="6"/>
  <c r="C53" i="6" s="1"/>
  <c r="C62" i="6" s="1"/>
  <c r="C71" i="6" s="1"/>
  <c r="C78" i="6" s="1"/>
  <c r="C93" i="6" s="1"/>
  <c r="C135" i="6" s="1"/>
  <c r="C176" i="6" s="1"/>
  <c r="C217" i="6" s="1"/>
  <c r="C258" i="6" s="1"/>
  <c r="C299" i="6" s="1"/>
  <c r="C338" i="6" s="1"/>
  <c r="C33" i="6"/>
  <c r="K44" i="6"/>
  <c r="K53" i="6" s="1"/>
  <c r="K62" i="6" s="1"/>
  <c r="K71" i="6" s="1"/>
  <c r="K78" i="6" s="1"/>
  <c r="K93" i="6" s="1"/>
  <c r="K135" i="6" s="1"/>
  <c r="K176" i="6" s="1"/>
  <c r="K217" i="6" s="1"/>
  <c r="K258" i="6" s="1"/>
  <c r="K299" i="6" s="1"/>
  <c r="K338" i="6" s="1"/>
  <c r="K33" i="6"/>
  <c r="J205" i="6"/>
  <c r="J246" i="6" s="1"/>
  <c r="F263" i="6"/>
  <c r="K37" i="6"/>
  <c r="N64" i="6"/>
  <c r="H177" i="6"/>
  <c r="H218" i="6" s="1"/>
  <c r="H178" i="6"/>
  <c r="H219" i="6" s="1"/>
  <c r="J179" i="6"/>
  <c r="J220" i="6" s="1"/>
  <c r="L180" i="6"/>
  <c r="L221" i="6" s="1"/>
  <c r="L181" i="6"/>
  <c r="L222" i="6" s="1"/>
  <c r="L182" i="6"/>
  <c r="L223" i="6" s="1"/>
  <c r="D184" i="6"/>
  <c r="D225" i="6" s="1"/>
  <c r="H185" i="6"/>
  <c r="H226" i="6" s="1"/>
  <c r="L186" i="6"/>
  <c r="L227" i="6" s="1"/>
  <c r="D188" i="6"/>
  <c r="D229" i="6" s="1"/>
  <c r="H189" i="6"/>
  <c r="H230" i="6" s="1"/>
  <c r="L190" i="6"/>
  <c r="L231" i="6" s="1"/>
  <c r="D192" i="6"/>
  <c r="D233" i="6" s="1"/>
  <c r="H193" i="6"/>
  <c r="H234" i="6" s="1"/>
  <c r="L194" i="6"/>
  <c r="L235" i="6" s="1"/>
  <c r="D196" i="6"/>
  <c r="D237" i="6" s="1"/>
  <c r="H197" i="6"/>
  <c r="H238" i="6" s="1"/>
  <c r="L198" i="6"/>
  <c r="L239" i="6" s="1"/>
  <c r="D200" i="6"/>
  <c r="D241" i="6" s="1"/>
  <c r="L201" i="6"/>
  <c r="L242" i="6" s="1"/>
  <c r="D203" i="6"/>
  <c r="D244" i="6" s="1"/>
  <c r="L204" i="6"/>
  <c r="L245" i="6" s="1"/>
  <c r="D206" i="6"/>
  <c r="D247" i="6" s="1"/>
  <c r="D208" i="6"/>
  <c r="D249" i="6" s="1"/>
  <c r="L209" i="6"/>
  <c r="L250" i="6" s="1"/>
  <c r="D211" i="6"/>
  <c r="D252" i="6" s="1"/>
  <c r="F182" i="6"/>
  <c r="F223" i="6" s="1"/>
  <c r="G33" i="6"/>
  <c r="M65" i="6"/>
  <c r="L177" i="6"/>
  <c r="L178" i="6"/>
  <c r="L219" i="6" s="1"/>
  <c r="L179" i="6"/>
  <c r="L220" i="6" s="1"/>
  <c r="N180" i="6"/>
  <c r="N221" i="6" s="1"/>
  <c r="D182" i="6"/>
  <c r="D223" i="6" s="1"/>
  <c r="D183" i="6"/>
  <c r="D224" i="6" s="1"/>
  <c r="H184" i="6"/>
  <c r="H225" i="6" s="1"/>
  <c r="L185" i="6"/>
  <c r="L226" i="6" s="1"/>
  <c r="D187" i="6"/>
  <c r="D228" i="6" s="1"/>
  <c r="H188" i="6"/>
  <c r="H229" i="6" s="1"/>
  <c r="L189" i="6"/>
  <c r="L230" i="6" s="1"/>
  <c r="D191" i="6"/>
  <c r="D232" i="6" s="1"/>
  <c r="H192" i="6"/>
  <c r="H233" i="6" s="1"/>
  <c r="L193" i="6"/>
  <c r="L234" i="6" s="1"/>
  <c r="D195" i="6"/>
  <c r="D236" i="6" s="1"/>
  <c r="H196" i="6"/>
  <c r="H237" i="6" s="1"/>
  <c r="L197" i="6"/>
  <c r="L238" i="6" s="1"/>
  <c r="D199" i="6"/>
  <c r="D240" i="6" s="1"/>
  <c r="H200" i="6"/>
  <c r="H241" i="6" s="1"/>
  <c r="D202" i="6"/>
  <c r="D243" i="6" s="1"/>
  <c r="H203" i="6"/>
  <c r="H244" i="6" s="1"/>
  <c r="H205" i="6"/>
  <c r="H246" i="6" s="1"/>
  <c r="L206" i="6"/>
  <c r="L247" i="6" s="1"/>
  <c r="H208" i="6"/>
  <c r="H249" i="6" s="1"/>
  <c r="D210" i="6"/>
  <c r="D251" i="6" s="1"/>
  <c r="H211" i="6"/>
  <c r="H252" i="6" s="1"/>
  <c r="G261" i="6"/>
  <c r="E66" i="6"/>
  <c r="K45" i="6"/>
  <c r="K54" i="6" s="1"/>
  <c r="G37" i="6"/>
  <c r="D177" i="6"/>
  <c r="D218" i="6" s="1"/>
  <c r="F178" i="6"/>
  <c r="F219" i="6" s="1"/>
  <c r="H179" i="6"/>
  <c r="H220" i="6" s="1"/>
  <c r="H180" i="6"/>
  <c r="H221" i="6" s="1"/>
  <c r="H181" i="6"/>
  <c r="H222" i="6" s="1"/>
  <c r="H182" i="6"/>
  <c r="H223" i="6" s="1"/>
  <c r="L183" i="6"/>
  <c r="L224" i="6" s="1"/>
  <c r="D185" i="6"/>
  <c r="D226" i="6" s="1"/>
  <c r="H186" i="6"/>
  <c r="H227" i="6" s="1"/>
  <c r="L187" i="6"/>
  <c r="L228" i="6" s="1"/>
  <c r="D189" i="6"/>
  <c r="D230" i="6" s="1"/>
  <c r="H190" i="6"/>
  <c r="H231" i="6" s="1"/>
  <c r="L191" i="6"/>
  <c r="L232" i="6" s="1"/>
  <c r="D193" i="6"/>
  <c r="D234" i="6" s="1"/>
  <c r="H194" i="6"/>
  <c r="H235" i="6" s="1"/>
  <c r="L195" i="6"/>
  <c r="L236" i="6" s="1"/>
  <c r="D197" i="6"/>
  <c r="D238" i="6" s="1"/>
  <c r="H198" i="6"/>
  <c r="H239" i="6" s="1"/>
  <c r="L199" i="6"/>
  <c r="L240" i="6" s="1"/>
  <c r="H201" i="6"/>
  <c r="H242" i="6" s="1"/>
  <c r="L202" i="6"/>
  <c r="L243" i="6" s="1"/>
  <c r="H204" i="6"/>
  <c r="H245" i="6" s="1"/>
  <c r="L205" i="6"/>
  <c r="L246" i="6" s="1"/>
  <c r="H207" i="6"/>
  <c r="H248" i="6" s="1"/>
  <c r="H209" i="6"/>
  <c r="H250" i="6" s="1"/>
  <c r="N210" i="6"/>
  <c r="N251" i="6" s="1"/>
  <c r="G46" i="6"/>
  <c r="G55" i="6" s="1"/>
  <c r="C46" i="6"/>
  <c r="C55" i="6" s="1"/>
  <c r="C47" i="6"/>
  <c r="C56" i="6" s="1"/>
  <c r="C45" i="6"/>
  <c r="C54" i="6" s="1"/>
  <c r="K66" i="6"/>
  <c r="K65" i="6"/>
  <c r="K64" i="6"/>
  <c r="K63" i="6"/>
  <c r="M212" i="6"/>
  <c r="M218" i="6"/>
  <c r="L44" i="6"/>
  <c r="L53" i="6" s="1"/>
  <c r="L62" i="6" s="1"/>
  <c r="L71" i="6" s="1"/>
  <c r="L78" i="6" s="1"/>
  <c r="L93" i="6" s="1"/>
  <c r="L135" i="6" s="1"/>
  <c r="L176" i="6" s="1"/>
  <c r="L217" i="6" s="1"/>
  <c r="L258" i="6" s="1"/>
  <c r="L299" i="6" s="1"/>
  <c r="L338" i="6" s="1"/>
  <c r="L33" i="6"/>
  <c r="F44" i="6"/>
  <c r="F53" i="6" s="1"/>
  <c r="F62" i="6" s="1"/>
  <c r="F71" i="6" s="1"/>
  <c r="F78" i="6" s="1"/>
  <c r="F93" i="6" s="1"/>
  <c r="F135" i="6" s="1"/>
  <c r="F176" i="6" s="1"/>
  <c r="F217" i="6" s="1"/>
  <c r="F258" i="6" s="1"/>
  <c r="F299" i="6" s="1"/>
  <c r="F338" i="6" s="1"/>
  <c r="F33" i="6"/>
  <c r="J44" i="6"/>
  <c r="J53" i="6" s="1"/>
  <c r="J62" i="6" s="1"/>
  <c r="J71" i="6" s="1"/>
  <c r="J78" i="6" s="1"/>
  <c r="J93" i="6" s="1"/>
  <c r="J135" i="6" s="1"/>
  <c r="J176" i="6" s="1"/>
  <c r="J217" i="6" s="1"/>
  <c r="J258" i="6" s="1"/>
  <c r="J299" i="6" s="1"/>
  <c r="J338" i="6" s="1"/>
  <c r="J33" i="6"/>
  <c r="N44" i="6"/>
  <c r="N53" i="6" s="1"/>
  <c r="N62" i="6" s="1"/>
  <c r="N71" i="6" s="1"/>
  <c r="N78" i="6" s="1"/>
  <c r="N93" i="6" s="1"/>
  <c r="N135" i="6" s="1"/>
  <c r="N176" i="6" s="1"/>
  <c r="N217" i="6" s="1"/>
  <c r="N258" i="6" s="1"/>
  <c r="N299" i="6" s="1"/>
  <c r="N338" i="6" s="1"/>
  <c r="N33" i="6"/>
  <c r="C37" i="6"/>
  <c r="C66" i="6"/>
  <c r="C65" i="6"/>
  <c r="C64" i="6"/>
  <c r="C63" i="6"/>
  <c r="D44" i="6"/>
  <c r="D53" i="6" s="1"/>
  <c r="D62" i="6" s="1"/>
  <c r="D71" i="6" s="1"/>
  <c r="D78" i="6" s="1"/>
  <c r="D93" i="6" s="1"/>
  <c r="D135" i="6" s="1"/>
  <c r="D176" i="6" s="1"/>
  <c r="D217" i="6" s="1"/>
  <c r="D258" i="6" s="1"/>
  <c r="D299" i="6" s="1"/>
  <c r="D338" i="6" s="1"/>
  <c r="D33" i="6"/>
  <c r="K47" i="6"/>
  <c r="K56" i="6" s="1"/>
  <c r="G66" i="6"/>
  <c r="G65" i="6"/>
  <c r="G64" i="6"/>
  <c r="G63" i="6"/>
  <c r="H44" i="6"/>
  <c r="H53" i="6" s="1"/>
  <c r="H62" i="6" s="1"/>
  <c r="H71" i="6" s="1"/>
  <c r="H78" i="6" s="1"/>
  <c r="H93" i="6" s="1"/>
  <c r="H135" i="6" s="1"/>
  <c r="H176" i="6" s="1"/>
  <c r="H217" i="6" s="1"/>
  <c r="H258" i="6" s="1"/>
  <c r="H299" i="6" s="1"/>
  <c r="H338" i="6" s="1"/>
  <c r="H33" i="6"/>
  <c r="E44" i="6"/>
  <c r="E53" i="6" s="1"/>
  <c r="E62" i="6" s="1"/>
  <c r="E71" i="6" s="1"/>
  <c r="E78" i="6" s="1"/>
  <c r="E93" i="6" s="1"/>
  <c r="E135" i="6" s="1"/>
  <c r="E176" i="6" s="1"/>
  <c r="E217" i="6" s="1"/>
  <c r="E258" i="6" s="1"/>
  <c r="E299" i="6" s="1"/>
  <c r="E338" i="6" s="1"/>
  <c r="E33" i="6"/>
  <c r="I44" i="6"/>
  <c r="I53" i="6" s="1"/>
  <c r="I62" i="6" s="1"/>
  <c r="I71" i="6" s="1"/>
  <c r="I78" i="6" s="1"/>
  <c r="I93" i="6" s="1"/>
  <c r="I135" i="6" s="1"/>
  <c r="I176" i="6" s="1"/>
  <c r="I217" i="6" s="1"/>
  <c r="I258" i="6" s="1"/>
  <c r="I299" i="6" s="1"/>
  <c r="I338" i="6" s="1"/>
  <c r="I33" i="6"/>
  <c r="M44" i="6"/>
  <c r="M53" i="6" s="1"/>
  <c r="M62" i="6" s="1"/>
  <c r="M71" i="6" s="1"/>
  <c r="M78" i="6" s="1"/>
  <c r="M93" i="6" s="1"/>
  <c r="M135" i="6" s="1"/>
  <c r="M176" i="6" s="1"/>
  <c r="M217" i="6" s="1"/>
  <c r="M258" i="6" s="1"/>
  <c r="M299" i="6" s="1"/>
  <c r="M338" i="6" s="1"/>
  <c r="M33" i="6"/>
  <c r="F66" i="6"/>
  <c r="F65" i="6"/>
  <c r="J66" i="6"/>
  <c r="J65" i="6"/>
  <c r="N66" i="6"/>
  <c r="N65" i="6"/>
  <c r="F37" i="6"/>
  <c r="J37" i="6"/>
  <c r="N37" i="6"/>
  <c r="F38" i="6"/>
  <c r="J38" i="6"/>
  <c r="N38" i="6"/>
  <c r="I63" i="6"/>
  <c r="E64" i="6"/>
  <c r="M64" i="6"/>
  <c r="I65" i="6"/>
  <c r="D66" i="6"/>
  <c r="D65" i="6"/>
  <c r="D64" i="6"/>
  <c r="D63" i="6"/>
  <c r="H66" i="6"/>
  <c r="H65" i="6"/>
  <c r="H64" i="6"/>
  <c r="H63" i="6"/>
  <c r="L66" i="6"/>
  <c r="L65" i="6"/>
  <c r="L64" i="6"/>
  <c r="L63" i="6"/>
  <c r="D37" i="6"/>
  <c r="H37" i="6"/>
  <c r="L37" i="6"/>
  <c r="D38" i="6"/>
  <c r="H38" i="6"/>
  <c r="L38" i="6"/>
  <c r="E63" i="6"/>
  <c r="M63" i="6"/>
  <c r="I64" i="6"/>
  <c r="I66" i="6"/>
  <c r="E211" i="6"/>
  <c r="E252" i="6" s="1"/>
  <c r="E207" i="6"/>
  <c r="E248" i="6" s="1"/>
  <c r="E203" i="6"/>
  <c r="E244" i="6" s="1"/>
  <c r="E210" i="6"/>
  <c r="E251" i="6" s="1"/>
  <c r="E206" i="6"/>
  <c r="E247" i="6" s="1"/>
  <c r="E202" i="6"/>
  <c r="E243" i="6" s="1"/>
  <c r="E200" i="6"/>
  <c r="E241" i="6" s="1"/>
  <c r="E199" i="6"/>
  <c r="E240" i="6" s="1"/>
  <c r="E198" i="6"/>
  <c r="E239" i="6" s="1"/>
  <c r="E197" i="6"/>
  <c r="E238" i="6" s="1"/>
  <c r="E196" i="6"/>
  <c r="E237" i="6" s="1"/>
  <c r="E195" i="6"/>
  <c r="E236" i="6" s="1"/>
  <c r="E194" i="6"/>
  <c r="E235" i="6" s="1"/>
  <c r="E193" i="6"/>
  <c r="E234" i="6" s="1"/>
  <c r="E192" i="6"/>
  <c r="E233" i="6" s="1"/>
  <c r="E191" i="6"/>
  <c r="E232" i="6" s="1"/>
  <c r="E190" i="6"/>
  <c r="E231" i="6" s="1"/>
  <c r="E189" i="6"/>
  <c r="E230" i="6" s="1"/>
  <c r="E188" i="6"/>
  <c r="E229" i="6" s="1"/>
  <c r="E187" i="6"/>
  <c r="E228" i="6" s="1"/>
  <c r="E186" i="6"/>
  <c r="E227" i="6" s="1"/>
  <c r="E185" i="6"/>
  <c r="E226" i="6" s="1"/>
  <c r="E184" i="6"/>
  <c r="E225" i="6" s="1"/>
  <c r="E208" i="6"/>
  <c r="E249" i="6" s="1"/>
  <c r="E204" i="6"/>
  <c r="E245" i="6" s="1"/>
  <c r="E205" i="6"/>
  <c r="E246" i="6" s="1"/>
  <c r="E181" i="6"/>
  <c r="E222" i="6" s="1"/>
  <c r="E177" i="6"/>
  <c r="E209" i="6"/>
  <c r="E250" i="6" s="1"/>
  <c r="E180" i="6"/>
  <c r="E221" i="6" s="1"/>
  <c r="E201" i="6"/>
  <c r="E242" i="6" s="1"/>
  <c r="E182" i="6"/>
  <c r="E223" i="6" s="1"/>
  <c r="E178" i="6"/>
  <c r="E219" i="6" s="1"/>
  <c r="I208" i="6"/>
  <c r="I249" i="6" s="1"/>
  <c r="I204" i="6"/>
  <c r="I245" i="6" s="1"/>
  <c r="I211" i="6"/>
  <c r="I252" i="6" s="1"/>
  <c r="I207" i="6"/>
  <c r="I248" i="6" s="1"/>
  <c r="I203" i="6"/>
  <c r="I244" i="6" s="1"/>
  <c r="I200" i="6"/>
  <c r="I241" i="6" s="1"/>
  <c r="I199" i="6"/>
  <c r="I240" i="6" s="1"/>
  <c r="I198" i="6"/>
  <c r="I239" i="6" s="1"/>
  <c r="I197" i="6"/>
  <c r="I238" i="6" s="1"/>
  <c r="I196" i="6"/>
  <c r="I237" i="6" s="1"/>
  <c r="I195" i="6"/>
  <c r="I236" i="6" s="1"/>
  <c r="I194" i="6"/>
  <c r="I235" i="6" s="1"/>
  <c r="I193" i="6"/>
  <c r="I234" i="6" s="1"/>
  <c r="I192" i="6"/>
  <c r="I233" i="6" s="1"/>
  <c r="I191" i="6"/>
  <c r="I232" i="6" s="1"/>
  <c r="I190" i="6"/>
  <c r="I231" i="6" s="1"/>
  <c r="I189" i="6"/>
  <c r="I230" i="6" s="1"/>
  <c r="I188" i="6"/>
  <c r="I229" i="6" s="1"/>
  <c r="I187" i="6"/>
  <c r="I228" i="6" s="1"/>
  <c r="I186" i="6"/>
  <c r="I227" i="6" s="1"/>
  <c r="I185" i="6"/>
  <c r="I226" i="6" s="1"/>
  <c r="I184" i="6"/>
  <c r="I225" i="6" s="1"/>
  <c r="I209" i="6"/>
  <c r="I250" i="6" s="1"/>
  <c r="I205" i="6"/>
  <c r="I246" i="6" s="1"/>
  <c r="I201" i="6"/>
  <c r="I242" i="6" s="1"/>
  <c r="I210" i="6"/>
  <c r="I251" i="6" s="1"/>
  <c r="I183" i="6"/>
  <c r="I224" i="6" s="1"/>
  <c r="I182" i="6"/>
  <c r="I223" i="6" s="1"/>
  <c r="I178" i="6"/>
  <c r="I219" i="6" s="1"/>
  <c r="I181" i="6"/>
  <c r="I222" i="6" s="1"/>
  <c r="I177" i="6"/>
  <c r="I206" i="6"/>
  <c r="I247" i="6" s="1"/>
  <c r="I179" i="6"/>
  <c r="I220" i="6" s="1"/>
  <c r="M209" i="6"/>
  <c r="M250" i="6" s="1"/>
  <c r="M205" i="6"/>
  <c r="M246" i="6" s="1"/>
  <c r="M201" i="6"/>
  <c r="M242" i="6" s="1"/>
  <c r="M208" i="6"/>
  <c r="M249" i="6" s="1"/>
  <c r="M204" i="6"/>
  <c r="M245" i="6" s="1"/>
  <c r="M327" i="6" s="1"/>
  <c r="M200" i="6"/>
  <c r="M241" i="6" s="1"/>
  <c r="M199" i="6"/>
  <c r="M240" i="6" s="1"/>
  <c r="M198" i="6"/>
  <c r="M239" i="6" s="1"/>
  <c r="M197" i="6"/>
  <c r="M238" i="6" s="1"/>
  <c r="M196" i="6"/>
  <c r="M237" i="6" s="1"/>
  <c r="M195" i="6"/>
  <c r="M236" i="6" s="1"/>
  <c r="M194" i="6"/>
  <c r="M235" i="6" s="1"/>
  <c r="M193" i="6"/>
  <c r="M234" i="6" s="1"/>
  <c r="M192" i="6"/>
  <c r="M233" i="6" s="1"/>
  <c r="M191" i="6"/>
  <c r="M232" i="6" s="1"/>
  <c r="M190" i="6"/>
  <c r="M231" i="6" s="1"/>
  <c r="M189" i="6"/>
  <c r="M230" i="6" s="1"/>
  <c r="M188" i="6"/>
  <c r="M229" i="6" s="1"/>
  <c r="M187" i="6"/>
  <c r="M228" i="6" s="1"/>
  <c r="M186" i="6"/>
  <c r="M227" i="6" s="1"/>
  <c r="M185" i="6"/>
  <c r="M226" i="6" s="1"/>
  <c r="M184" i="6"/>
  <c r="M225" i="6" s="1"/>
  <c r="M183" i="6"/>
  <c r="M224" i="6" s="1"/>
  <c r="M210" i="6"/>
  <c r="M251" i="6" s="1"/>
  <c r="M206" i="6"/>
  <c r="M247" i="6" s="1"/>
  <c r="M202" i="6"/>
  <c r="M243" i="6" s="1"/>
  <c r="M179" i="6"/>
  <c r="M220" i="6" s="1"/>
  <c r="M203" i="6"/>
  <c r="M244" i="6" s="1"/>
  <c r="M182" i="6"/>
  <c r="M223" i="6" s="1"/>
  <c r="M178" i="6"/>
  <c r="M219" i="6" s="1"/>
  <c r="M211" i="6"/>
  <c r="M252" i="6" s="1"/>
  <c r="M180" i="6"/>
  <c r="M221" i="6" s="1"/>
  <c r="E179" i="6"/>
  <c r="E220" i="6" s="1"/>
  <c r="M181" i="6"/>
  <c r="M222" i="6" s="1"/>
  <c r="E37" i="6"/>
  <c r="I37" i="6"/>
  <c r="M37" i="6"/>
  <c r="E38" i="6"/>
  <c r="I38" i="6"/>
  <c r="M38" i="6"/>
  <c r="F63" i="6"/>
  <c r="N63" i="6"/>
  <c r="J64" i="6"/>
  <c r="M207" i="6"/>
  <c r="M248" i="6" s="1"/>
  <c r="F293" i="6"/>
  <c r="F289" i="6"/>
  <c r="F285" i="6"/>
  <c r="F292" i="6"/>
  <c r="F288" i="6"/>
  <c r="F294" i="6"/>
  <c r="F290" i="6"/>
  <c r="F286" i="6"/>
  <c r="F327" i="6" s="1"/>
  <c r="F291" i="6"/>
  <c r="F284" i="6"/>
  <c r="F280" i="6"/>
  <c r="F276" i="6"/>
  <c r="F272" i="6"/>
  <c r="F287" i="6"/>
  <c r="F281" i="6"/>
  <c r="F277" i="6"/>
  <c r="F273" i="6"/>
  <c r="F283" i="6"/>
  <c r="F279" i="6"/>
  <c r="F275" i="6"/>
  <c r="F278" i="6"/>
  <c r="F267" i="6"/>
  <c r="F266" i="6"/>
  <c r="F259" i="6"/>
  <c r="F282" i="6"/>
  <c r="F265" i="6"/>
  <c r="F264" i="6"/>
  <c r="F274" i="6"/>
  <c r="F269" i="6"/>
  <c r="F268" i="6"/>
  <c r="F261" i="6"/>
  <c r="F260" i="6"/>
  <c r="J294" i="6"/>
  <c r="J290" i="6"/>
  <c r="J286" i="6"/>
  <c r="J293" i="6"/>
  <c r="J289" i="6"/>
  <c r="J285" i="6"/>
  <c r="J291" i="6"/>
  <c r="J332" i="6" s="1"/>
  <c r="J287" i="6"/>
  <c r="J281" i="6"/>
  <c r="J277" i="6"/>
  <c r="J273" i="6"/>
  <c r="J271" i="6"/>
  <c r="J292" i="6"/>
  <c r="J282" i="6"/>
  <c r="J278" i="6"/>
  <c r="J274" i="6"/>
  <c r="J284" i="6"/>
  <c r="J280" i="6"/>
  <c r="J276" i="6"/>
  <c r="J272" i="6"/>
  <c r="J283" i="6"/>
  <c r="J264" i="6"/>
  <c r="J263" i="6"/>
  <c r="J288" i="6"/>
  <c r="J270" i="6"/>
  <c r="J269" i="6"/>
  <c r="J262" i="6"/>
  <c r="J261" i="6"/>
  <c r="J279" i="6"/>
  <c r="J266" i="6"/>
  <c r="J265" i="6"/>
  <c r="N291" i="6"/>
  <c r="N287" i="6"/>
  <c r="N294" i="6"/>
  <c r="N290" i="6"/>
  <c r="N286" i="6"/>
  <c r="N292" i="6"/>
  <c r="N288" i="6"/>
  <c r="N284" i="6"/>
  <c r="N285" i="6"/>
  <c r="N282" i="6"/>
  <c r="N278" i="6"/>
  <c r="N274" i="6"/>
  <c r="N283" i="6"/>
  <c r="N279" i="6"/>
  <c r="N275" i="6"/>
  <c r="N289" i="6"/>
  <c r="N281" i="6"/>
  <c r="N277" i="6"/>
  <c r="N273" i="6"/>
  <c r="N272" i="6"/>
  <c r="N269" i="6"/>
  <c r="N268" i="6"/>
  <c r="N261" i="6"/>
  <c r="N302" i="6" s="1"/>
  <c r="N260" i="6"/>
  <c r="N276" i="6"/>
  <c r="N271" i="6"/>
  <c r="N267" i="6"/>
  <c r="N266" i="6"/>
  <c r="N259" i="6"/>
  <c r="N270" i="6"/>
  <c r="N263" i="6"/>
  <c r="N262" i="6"/>
  <c r="F177" i="6"/>
  <c r="J178" i="6"/>
  <c r="J219" i="6" s="1"/>
  <c r="F181" i="6"/>
  <c r="F222" i="6" s="1"/>
  <c r="J182" i="6"/>
  <c r="J223" i="6" s="1"/>
  <c r="F262" i="6"/>
  <c r="N265" i="6"/>
  <c r="N280" i="6"/>
  <c r="F210" i="6"/>
  <c r="F251" i="6" s="1"/>
  <c r="F206" i="6"/>
  <c r="F247" i="6" s="1"/>
  <c r="F202" i="6"/>
  <c r="F243" i="6" s="1"/>
  <c r="F200" i="6"/>
  <c r="F241" i="6" s="1"/>
  <c r="F199" i="6"/>
  <c r="F240" i="6" s="1"/>
  <c r="F322" i="6" s="1"/>
  <c r="F198" i="6"/>
  <c r="F239" i="6" s="1"/>
  <c r="F197" i="6"/>
  <c r="F238" i="6" s="1"/>
  <c r="F196" i="6"/>
  <c r="F237" i="6" s="1"/>
  <c r="F195" i="6"/>
  <c r="F236" i="6" s="1"/>
  <c r="F194" i="6"/>
  <c r="F235" i="6" s="1"/>
  <c r="F193" i="6"/>
  <c r="F234" i="6" s="1"/>
  <c r="F192" i="6"/>
  <c r="F233" i="6" s="1"/>
  <c r="F191" i="6"/>
  <c r="F232" i="6" s="1"/>
  <c r="F190" i="6"/>
  <c r="F231" i="6" s="1"/>
  <c r="F189" i="6"/>
  <c r="F230" i="6" s="1"/>
  <c r="F188" i="6"/>
  <c r="F229" i="6" s="1"/>
  <c r="F311" i="6" s="1"/>
  <c r="F187" i="6"/>
  <c r="F228" i="6" s="1"/>
  <c r="F186" i="6"/>
  <c r="F227" i="6" s="1"/>
  <c r="F185" i="6"/>
  <c r="F226" i="6" s="1"/>
  <c r="F184" i="6"/>
  <c r="F225" i="6" s="1"/>
  <c r="F183" i="6"/>
  <c r="F224" i="6" s="1"/>
  <c r="F209" i="6"/>
  <c r="F250" i="6" s="1"/>
  <c r="F205" i="6"/>
  <c r="F246" i="6" s="1"/>
  <c r="F201" i="6"/>
  <c r="F242" i="6" s="1"/>
  <c r="F211" i="6"/>
  <c r="F252" i="6" s="1"/>
  <c r="F207" i="6"/>
  <c r="F248" i="6" s="1"/>
  <c r="F203" i="6"/>
  <c r="F244" i="6" s="1"/>
  <c r="J211" i="6"/>
  <c r="J252" i="6" s="1"/>
  <c r="J207" i="6"/>
  <c r="J248" i="6" s="1"/>
  <c r="J203" i="6"/>
  <c r="J244" i="6" s="1"/>
  <c r="J200" i="6"/>
  <c r="J241" i="6" s="1"/>
  <c r="J199" i="6"/>
  <c r="J240" i="6" s="1"/>
  <c r="J198" i="6"/>
  <c r="J239" i="6" s="1"/>
  <c r="J197" i="6"/>
  <c r="J238" i="6" s="1"/>
  <c r="J196" i="6"/>
  <c r="J237" i="6" s="1"/>
  <c r="J195" i="6"/>
  <c r="J236" i="6" s="1"/>
  <c r="J318" i="6" s="1"/>
  <c r="J194" i="6"/>
  <c r="J235" i="6" s="1"/>
  <c r="J317" i="6" s="1"/>
  <c r="J193" i="6"/>
  <c r="J234" i="6" s="1"/>
  <c r="J192" i="6"/>
  <c r="J233" i="6" s="1"/>
  <c r="J191" i="6"/>
  <c r="J232" i="6" s="1"/>
  <c r="J190" i="6"/>
  <c r="J231" i="6" s="1"/>
  <c r="J189" i="6"/>
  <c r="J230" i="6" s="1"/>
  <c r="J188" i="6"/>
  <c r="J229" i="6" s="1"/>
  <c r="J187" i="6"/>
  <c r="J228" i="6" s="1"/>
  <c r="J310" i="6" s="1"/>
  <c r="J186" i="6"/>
  <c r="J227" i="6" s="1"/>
  <c r="J185" i="6"/>
  <c r="J226" i="6" s="1"/>
  <c r="J184" i="6"/>
  <c r="J225" i="6" s="1"/>
  <c r="J183" i="6"/>
  <c r="J224" i="6" s="1"/>
  <c r="J210" i="6"/>
  <c r="J251" i="6" s="1"/>
  <c r="J206" i="6"/>
  <c r="J247" i="6" s="1"/>
  <c r="J202" i="6"/>
  <c r="J243" i="6" s="1"/>
  <c r="J208" i="6"/>
  <c r="J249" i="6" s="1"/>
  <c r="J331" i="6" s="1"/>
  <c r="J204" i="6"/>
  <c r="J245" i="6" s="1"/>
  <c r="J327" i="6" s="1"/>
  <c r="N208" i="6"/>
  <c r="N249" i="6" s="1"/>
  <c r="N204" i="6"/>
  <c r="N245" i="6" s="1"/>
  <c r="N200" i="6"/>
  <c r="N241" i="6" s="1"/>
  <c r="N199" i="6"/>
  <c r="N240" i="6" s="1"/>
  <c r="N198" i="6"/>
  <c r="N239" i="6" s="1"/>
  <c r="N197" i="6"/>
  <c r="N238" i="6" s="1"/>
  <c r="N196" i="6"/>
  <c r="N237" i="6" s="1"/>
  <c r="N319" i="6" s="1"/>
  <c r="N195" i="6"/>
  <c r="N236" i="6" s="1"/>
  <c r="N194" i="6"/>
  <c r="N235" i="6" s="1"/>
  <c r="N193" i="6"/>
  <c r="N234" i="6" s="1"/>
  <c r="N192" i="6"/>
  <c r="N233" i="6" s="1"/>
  <c r="N191" i="6"/>
  <c r="N232" i="6" s="1"/>
  <c r="N190" i="6"/>
  <c r="N231" i="6" s="1"/>
  <c r="N189" i="6"/>
  <c r="N230" i="6" s="1"/>
  <c r="N188" i="6"/>
  <c r="N229" i="6" s="1"/>
  <c r="N187" i="6"/>
  <c r="N228" i="6" s="1"/>
  <c r="N186" i="6"/>
  <c r="N227" i="6" s="1"/>
  <c r="N185" i="6"/>
  <c r="N226" i="6" s="1"/>
  <c r="N184" i="6"/>
  <c r="N225" i="6" s="1"/>
  <c r="N183" i="6"/>
  <c r="N224" i="6" s="1"/>
  <c r="N211" i="6"/>
  <c r="N252" i="6" s="1"/>
  <c r="N207" i="6"/>
  <c r="N248" i="6" s="1"/>
  <c r="N203" i="6"/>
  <c r="N244" i="6" s="1"/>
  <c r="N209" i="6"/>
  <c r="N250" i="6" s="1"/>
  <c r="N205" i="6"/>
  <c r="N246" i="6" s="1"/>
  <c r="N201" i="6"/>
  <c r="N242" i="6" s="1"/>
  <c r="D291" i="6"/>
  <c r="D332" i="6" s="1"/>
  <c r="D287" i="6"/>
  <c r="D284" i="6"/>
  <c r="D283" i="6"/>
  <c r="D282" i="6"/>
  <c r="D281" i="6"/>
  <c r="D280" i="6"/>
  <c r="D279" i="6"/>
  <c r="D278" i="6"/>
  <c r="D277" i="6"/>
  <c r="D276" i="6"/>
  <c r="D275" i="6"/>
  <c r="D274" i="6"/>
  <c r="D315" i="6" s="1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94" i="6"/>
  <c r="D290" i="6"/>
  <c r="D286" i="6"/>
  <c r="D292" i="6"/>
  <c r="D288" i="6"/>
  <c r="D293" i="6"/>
  <c r="D289" i="6"/>
  <c r="D285" i="6"/>
  <c r="H292" i="6"/>
  <c r="H333" i="6" s="1"/>
  <c r="H288" i="6"/>
  <c r="H284" i="6"/>
  <c r="H283" i="6"/>
  <c r="H282" i="6"/>
  <c r="H281" i="6"/>
  <c r="H280" i="6"/>
  <c r="H279" i="6"/>
  <c r="H278" i="6"/>
  <c r="H319" i="6" s="1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91" i="6"/>
  <c r="H287" i="6"/>
  <c r="H293" i="6"/>
  <c r="H289" i="6"/>
  <c r="H285" i="6"/>
  <c r="H294" i="6"/>
  <c r="H286" i="6"/>
  <c r="H290" i="6"/>
  <c r="L293" i="6"/>
  <c r="L334" i="6" s="1"/>
  <c r="L289" i="6"/>
  <c r="L285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311" i="6" s="1"/>
  <c r="L269" i="6"/>
  <c r="L268" i="6"/>
  <c r="L267" i="6"/>
  <c r="L266" i="6"/>
  <c r="L265" i="6"/>
  <c r="L264" i="6"/>
  <c r="L263" i="6"/>
  <c r="L262" i="6"/>
  <c r="L261" i="6"/>
  <c r="L260" i="6"/>
  <c r="L259" i="6"/>
  <c r="L292" i="6"/>
  <c r="L288" i="6"/>
  <c r="L284" i="6"/>
  <c r="L294" i="6"/>
  <c r="L290" i="6"/>
  <c r="L286" i="6"/>
  <c r="L287" i="6"/>
  <c r="L291" i="6"/>
  <c r="N177" i="6"/>
  <c r="F179" i="6"/>
  <c r="F220" i="6" s="1"/>
  <c r="J180" i="6"/>
  <c r="J221" i="6" s="1"/>
  <c r="N181" i="6"/>
  <c r="N222" i="6" s="1"/>
  <c r="J201" i="6"/>
  <c r="J242" i="6" s="1"/>
  <c r="N206" i="6"/>
  <c r="N247" i="6" s="1"/>
  <c r="J260" i="6"/>
  <c r="J267" i="6"/>
  <c r="F271" i="6"/>
  <c r="N293" i="6"/>
  <c r="C211" i="6"/>
  <c r="C252" i="6" s="1"/>
  <c r="C210" i="6"/>
  <c r="C251" i="6" s="1"/>
  <c r="C209" i="6"/>
  <c r="C250" i="6" s="1"/>
  <c r="C208" i="6"/>
  <c r="C249" i="6" s="1"/>
  <c r="C207" i="6"/>
  <c r="C248" i="6" s="1"/>
  <c r="C206" i="6"/>
  <c r="C247" i="6" s="1"/>
  <c r="C205" i="6"/>
  <c r="C246" i="6" s="1"/>
  <c r="C204" i="6"/>
  <c r="C245" i="6" s="1"/>
  <c r="C203" i="6"/>
  <c r="C244" i="6" s="1"/>
  <c r="C202" i="6"/>
  <c r="C243" i="6" s="1"/>
  <c r="C201" i="6"/>
  <c r="C242" i="6" s="1"/>
  <c r="C200" i="6"/>
  <c r="C241" i="6" s="1"/>
  <c r="C199" i="6"/>
  <c r="C240" i="6" s="1"/>
  <c r="C198" i="6"/>
  <c r="C239" i="6" s="1"/>
  <c r="C197" i="6"/>
  <c r="C238" i="6" s="1"/>
  <c r="C196" i="6"/>
  <c r="C237" i="6" s="1"/>
  <c r="C195" i="6"/>
  <c r="C236" i="6" s="1"/>
  <c r="C194" i="6"/>
  <c r="C235" i="6" s="1"/>
  <c r="C193" i="6"/>
  <c r="C234" i="6" s="1"/>
  <c r="C192" i="6"/>
  <c r="C233" i="6" s="1"/>
  <c r="C191" i="6"/>
  <c r="C232" i="6" s="1"/>
  <c r="C190" i="6"/>
  <c r="C231" i="6" s="1"/>
  <c r="C189" i="6"/>
  <c r="C230" i="6" s="1"/>
  <c r="C188" i="6"/>
  <c r="C229" i="6" s="1"/>
  <c r="C187" i="6"/>
  <c r="C228" i="6" s="1"/>
  <c r="C186" i="6"/>
  <c r="C227" i="6" s="1"/>
  <c r="C185" i="6"/>
  <c r="C226" i="6" s="1"/>
  <c r="C184" i="6"/>
  <c r="C225" i="6" s="1"/>
  <c r="C183" i="6"/>
  <c r="C224" i="6" s="1"/>
  <c r="C182" i="6"/>
  <c r="C223" i="6" s="1"/>
  <c r="C305" i="6" s="1"/>
  <c r="C181" i="6"/>
  <c r="C222" i="6" s="1"/>
  <c r="C180" i="6"/>
  <c r="C221" i="6" s="1"/>
  <c r="C179" i="6"/>
  <c r="C220" i="6" s="1"/>
  <c r="C178" i="6"/>
  <c r="C219" i="6" s="1"/>
  <c r="C177" i="6"/>
  <c r="G211" i="6"/>
  <c r="G252" i="6" s="1"/>
  <c r="G210" i="6"/>
  <c r="G251" i="6" s="1"/>
  <c r="G209" i="6"/>
  <c r="G250" i="6" s="1"/>
  <c r="G208" i="6"/>
  <c r="G249" i="6" s="1"/>
  <c r="G207" i="6"/>
  <c r="G248" i="6" s="1"/>
  <c r="G206" i="6"/>
  <c r="G247" i="6" s="1"/>
  <c r="G205" i="6"/>
  <c r="G246" i="6" s="1"/>
  <c r="G204" i="6"/>
  <c r="G245" i="6" s="1"/>
  <c r="G203" i="6"/>
  <c r="G244" i="6" s="1"/>
  <c r="G202" i="6"/>
  <c r="G243" i="6" s="1"/>
  <c r="G201" i="6"/>
  <c r="G242" i="6" s="1"/>
  <c r="G200" i="6"/>
  <c r="G241" i="6" s="1"/>
  <c r="G199" i="6"/>
  <c r="G240" i="6" s="1"/>
  <c r="G198" i="6"/>
  <c r="G239" i="6" s="1"/>
  <c r="G197" i="6"/>
  <c r="G238" i="6" s="1"/>
  <c r="G196" i="6"/>
  <c r="G237" i="6" s="1"/>
  <c r="G195" i="6"/>
  <c r="G236" i="6" s="1"/>
  <c r="G194" i="6"/>
  <c r="G235" i="6" s="1"/>
  <c r="G193" i="6"/>
  <c r="G234" i="6" s="1"/>
  <c r="G192" i="6"/>
  <c r="G233" i="6" s="1"/>
  <c r="G191" i="6"/>
  <c r="G232" i="6" s="1"/>
  <c r="G190" i="6"/>
  <c r="G231" i="6" s="1"/>
  <c r="G189" i="6"/>
  <c r="G230" i="6" s="1"/>
  <c r="G188" i="6"/>
  <c r="G229" i="6" s="1"/>
  <c r="G187" i="6"/>
  <c r="G228" i="6" s="1"/>
  <c r="G310" i="6" s="1"/>
  <c r="G186" i="6"/>
  <c r="G227" i="6" s="1"/>
  <c r="G185" i="6"/>
  <c r="G226" i="6" s="1"/>
  <c r="G184" i="6"/>
  <c r="G225" i="6" s="1"/>
  <c r="G183" i="6"/>
  <c r="G224" i="6" s="1"/>
  <c r="G182" i="6"/>
  <c r="G223" i="6" s="1"/>
  <c r="G181" i="6"/>
  <c r="G222" i="6" s="1"/>
  <c r="G180" i="6"/>
  <c r="G221" i="6" s="1"/>
  <c r="G179" i="6"/>
  <c r="G220" i="6" s="1"/>
  <c r="G178" i="6"/>
  <c r="G219" i="6" s="1"/>
  <c r="G177" i="6"/>
  <c r="K211" i="6"/>
  <c r="K252" i="6" s="1"/>
  <c r="K210" i="6"/>
  <c r="K251" i="6" s="1"/>
  <c r="K209" i="6"/>
  <c r="K250" i="6" s="1"/>
  <c r="K208" i="6"/>
  <c r="K249" i="6" s="1"/>
  <c r="K207" i="6"/>
  <c r="K248" i="6" s="1"/>
  <c r="K206" i="6"/>
  <c r="K247" i="6" s="1"/>
  <c r="K205" i="6"/>
  <c r="K246" i="6" s="1"/>
  <c r="K204" i="6"/>
  <c r="K245" i="6" s="1"/>
  <c r="K203" i="6"/>
  <c r="K244" i="6" s="1"/>
  <c r="K202" i="6"/>
  <c r="K243" i="6" s="1"/>
  <c r="K201" i="6"/>
  <c r="K242" i="6" s="1"/>
  <c r="K200" i="6"/>
  <c r="K241" i="6" s="1"/>
  <c r="K199" i="6"/>
  <c r="K240" i="6" s="1"/>
  <c r="K198" i="6"/>
  <c r="K239" i="6" s="1"/>
  <c r="K197" i="6"/>
  <c r="K238" i="6" s="1"/>
  <c r="K196" i="6"/>
  <c r="K237" i="6" s="1"/>
  <c r="K195" i="6"/>
  <c r="K236" i="6" s="1"/>
  <c r="K194" i="6"/>
  <c r="K235" i="6" s="1"/>
  <c r="K193" i="6"/>
  <c r="K234" i="6" s="1"/>
  <c r="K192" i="6"/>
  <c r="K233" i="6" s="1"/>
  <c r="K191" i="6"/>
  <c r="K232" i="6" s="1"/>
  <c r="K190" i="6"/>
  <c r="K231" i="6" s="1"/>
  <c r="K189" i="6"/>
  <c r="K230" i="6" s="1"/>
  <c r="K188" i="6"/>
  <c r="K229" i="6" s="1"/>
  <c r="K187" i="6"/>
  <c r="K228" i="6" s="1"/>
  <c r="K186" i="6"/>
  <c r="K227" i="6" s="1"/>
  <c r="K185" i="6"/>
  <c r="K226" i="6" s="1"/>
  <c r="K184" i="6"/>
  <c r="K225" i="6" s="1"/>
  <c r="K307" i="6" s="1"/>
  <c r="K183" i="6"/>
  <c r="K224" i="6" s="1"/>
  <c r="K182" i="6"/>
  <c r="K223" i="6" s="1"/>
  <c r="K181" i="6"/>
  <c r="K222" i="6" s="1"/>
  <c r="K180" i="6"/>
  <c r="K221" i="6" s="1"/>
  <c r="K179" i="6"/>
  <c r="K220" i="6" s="1"/>
  <c r="K178" i="6"/>
  <c r="K219" i="6" s="1"/>
  <c r="K177" i="6"/>
  <c r="E294" i="6"/>
  <c r="E290" i="6"/>
  <c r="E286" i="6"/>
  <c r="E293" i="6"/>
  <c r="E289" i="6"/>
  <c r="E285" i="6"/>
  <c r="E291" i="6"/>
  <c r="E287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306" i="6" s="1"/>
  <c r="E264" i="6"/>
  <c r="E263" i="6"/>
  <c r="E262" i="6"/>
  <c r="E261" i="6"/>
  <c r="E260" i="6"/>
  <c r="E259" i="6"/>
  <c r="E288" i="6"/>
  <c r="E292" i="6"/>
  <c r="I291" i="6"/>
  <c r="I287" i="6"/>
  <c r="I294" i="6"/>
  <c r="I290" i="6"/>
  <c r="I286" i="6"/>
  <c r="I292" i="6"/>
  <c r="I288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303" i="6" s="1"/>
  <c r="I261" i="6"/>
  <c r="I260" i="6"/>
  <c r="I259" i="6"/>
  <c r="I289" i="6"/>
  <c r="I285" i="6"/>
  <c r="I293" i="6"/>
  <c r="M292" i="6"/>
  <c r="M288" i="6"/>
  <c r="M284" i="6"/>
  <c r="M291" i="6"/>
  <c r="M287" i="6"/>
  <c r="M293" i="6"/>
  <c r="M289" i="6"/>
  <c r="M285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94" i="6"/>
  <c r="M290" i="6"/>
  <c r="J177" i="6"/>
  <c r="N178" i="6"/>
  <c r="N219" i="6" s="1"/>
  <c r="F180" i="6"/>
  <c r="F221" i="6" s="1"/>
  <c r="J181" i="6"/>
  <c r="J222" i="6" s="1"/>
  <c r="J304" i="6" s="1"/>
  <c r="N182" i="6"/>
  <c r="N223" i="6" s="1"/>
  <c r="N202" i="6"/>
  <c r="N243" i="6" s="1"/>
  <c r="F208" i="6"/>
  <c r="F249" i="6" s="1"/>
  <c r="N264" i="6"/>
  <c r="J268" i="6"/>
  <c r="J27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69" i="6"/>
  <c r="C267" i="6"/>
  <c r="C265" i="6"/>
  <c r="C263" i="6"/>
  <c r="C261" i="6"/>
  <c r="C259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8" i="6"/>
  <c r="G266" i="6"/>
  <c r="G264" i="6"/>
  <c r="G262" i="6"/>
  <c r="G260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69" i="6"/>
  <c r="K267" i="6"/>
  <c r="K265" i="6"/>
  <c r="K263" i="6"/>
  <c r="K261" i="6"/>
  <c r="K259" i="6"/>
  <c r="D201" i="6"/>
  <c r="D242" i="6" s="1"/>
  <c r="H202" i="6"/>
  <c r="H243" i="6" s="1"/>
  <c r="L203" i="6"/>
  <c r="L244" i="6" s="1"/>
  <c r="D205" i="6"/>
  <c r="D246" i="6" s="1"/>
  <c r="H206" i="6"/>
  <c r="H247" i="6" s="1"/>
  <c r="L207" i="6"/>
  <c r="L248" i="6" s="1"/>
  <c r="G259" i="6"/>
  <c r="C262" i="6"/>
  <c r="K264" i="6"/>
  <c r="G267" i="6"/>
  <c r="C270" i="6"/>
  <c r="K260" i="6"/>
  <c r="G263" i="6"/>
  <c r="C266" i="6"/>
  <c r="K268" i="6"/>
  <c r="C260" i="6"/>
  <c r="K262" i="6"/>
  <c r="G265" i="6"/>
  <c r="C268" i="6"/>
  <c r="K270" i="6"/>
  <c r="E217" i="5"/>
  <c r="E258" i="5" s="1"/>
  <c r="E221" i="5"/>
  <c r="E262" i="5" s="1"/>
  <c r="M223" i="5"/>
  <c r="M264" i="5" s="1"/>
  <c r="G75" i="5"/>
  <c r="E213" i="5"/>
  <c r="E254" i="5" s="1"/>
  <c r="N50" i="5"/>
  <c r="N61" i="5" s="1"/>
  <c r="N72" i="5" s="1"/>
  <c r="N83" i="5" s="1"/>
  <c r="N92" i="5" s="1"/>
  <c r="N107" i="5" s="1"/>
  <c r="N149" i="5" s="1"/>
  <c r="N190" i="5" s="1"/>
  <c r="N231" i="5" s="1"/>
  <c r="N272" i="5" s="1"/>
  <c r="N313" i="5" s="1"/>
  <c r="N352" i="5" s="1"/>
  <c r="N37" i="5"/>
  <c r="G192" i="5"/>
  <c r="G233" i="5" s="1"/>
  <c r="G194" i="5"/>
  <c r="G235" i="5" s="1"/>
  <c r="G196" i="5"/>
  <c r="G237" i="5" s="1"/>
  <c r="K197" i="5"/>
  <c r="K238" i="5" s="1"/>
  <c r="K199" i="5"/>
  <c r="K240" i="5" s="1"/>
  <c r="K201" i="5"/>
  <c r="K242" i="5" s="1"/>
  <c r="K203" i="5"/>
  <c r="K244" i="5" s="1"/>
  <c r="K205" i="5"/>
  <c r="K246" i="5" s="1"/>
  <c r="K207" i="5"/>
  <c r="K248" i="5" s="1"/>
  <c r="K209" i="5"/>
  <c r="K250" i="5" s="1"/>
  <c r="K332" i="5" s="1"/>
  <c r="C211" i="5"/>
  <c r="C252" i="5" s="1"/>
  <c r="G212" i="5"/>
  <c r="G253" i="5" s="1"/>
  <c r="H44" i="5"/>
  <c r="K76" i="5"/>
  <c r="E191" i="5"/>
  <c r="E232" i="5" s="1"/>
  <c r="M191" i="5"/>
  <c r="M232" i="5" s="1"/>
  <c r="I192" i="5"/>
  <c r="I233" i="5" s="1"/>
  <c r="E193" i="5"/>
  <c r="E234" i="5" s="1"/>
  <c r="M193" i="5"/>
  <c r="M234" i="5" s="1"/>
  <c r="I194" i="5"/>
  <c r="I235" i="5" s="1"/>
  <c r="E195" i="5"/>
  <c r="E236" i="5" s="1"/>
  <c r="M195" i="5"/>
  <c r="M236" i="5" s="1"/>
  <c r="I196" i="5"/>
  <c r="I237" i="5" s="1"/>
  <c r="E197" i="5"/>
  <c r="E238" i="5" s="1"/>
  <c r="M197" i="5"/>
  <c r="M238" i="5" s="1"/>
  <c r="I198" i="5"/>
  <c r="I239" i="5" s="1"/>
  <c r="E199" i="5"/>
  <c r="E240" i="5" s="1"/>
  <c r="M199" i="5"/>
  <c r="M240" i="5" s="1"/>
  <c r="I200" i="5"/>
  <c r="I241" i="5" s="1"/>
  <c r="E201" i="5"/>
  <c r="E242" i="5" s="1"/>
  <c r="M201" i="5"/>
  <c r="M242" i="5" s="1"/>
  <c r="I202" i="5"/>
  <c r="I243" i="5" s="1"/>
  <c r="E203" i="5"/>
  <c r="E244" i="5" s="1"/>
  <c r="M203" i="5"/>
  <c r="M244" i="5" s="1"/>
  <c r="I204" i="5"/>
  <c r="I245" i="5" s="1"/>
  <c r="E205" i="5"/>
  <c r="E246" i="5" s="1"/>
  <c r="M205" i="5"/>
  <c r="M246" i="5" s="1"/>
  <c r="I206" i="5"/>
  <c r="I247" i="5" s="1"/>
  <c r="E207" i="5"/>
  <c r="E248" i="5" s="1"/>
  <c r="M207" i="5"/>
  <c r="M248" i="5" s="1"/>
  <c r="I208" i="5"/>
  <c r="I249" i="5" s="1"/>
  <c r="E209" i="5"/>
  <c r="E250" i="5" s="1"/>
  <c r="M209" i="5"/>
  <c r="M250" i="5" s="1"/>
  <c r="I210" i="5"/>
  <c r="I251" i="5" s="1"/>
  <c r="E211" i="5"/>
  <c r="E252" i="5" s="1"/>
  <c r="M211" i="5"/>
  <c r="M252" i="5" s="1"/>
  <c r="I212" i="5"/>
  <c r="I253" i="5" s="1"/>
  <c r="I214" i="5"/>
  <c r="I255" i="5" s="1"/>
  <c r="D218" i="5"/>
  <c r="D259" i="5" s="1"/>
  <c r="E225" i="5"/>
  <c r="E266" i="5" s="1"/>
  <c r="C191" i="5"/>
  <c r="C232" i="5" s="1"/>
  <c r="C193" i="5"/>
  <c r="C234" i="5" s="1"/>
  <c r="K195" i="5"/>
  <c r="K236" i="5" s="1"/>
  <c r="G198" i="5"/>
  <c r="G239" i="5" s="1"/>
  <c r="G200" i="5"/>
  <c r="G241" i="5" s="1"/>
  <c r="C203" i="5"/>
  <c r="C244" i="5" s="1"/>
  <c r="C205" i="5"/>
  <c r="C246" i="5" s="1"/>
  <c r="C207" i="5"/>
  <c r="C248" i="5" s="1"/>
  <c r="C209" i="5"/>
  <c r="C250" i="5" s="1"/>
  <c r="J73" i="5"/>
  <c r="G191" i="5"/>
  <c r="G232" i="5" s="1"/>
  <c r="C192" i="5"/>
  <c r="C233" i="5" s="1"/>
  <c r="K192" i="5"/>
  <c r="K233" i="5" s="1"/>
  <c r="G193" i="5"/>
  <c r="G234" i="5" s="1"/>
  <c r="C194" i="5"/>
  <c r="C235" i="5" s="1"/>
  <c r="K194" i="5"/>
  <c r="K235" i="5" s="1"/>
  <c r="G195" i="5"/>
  <c r="G236" i="5" s="1"/>
  <c r="C196" i="5"/>
  <c r="C237" i="5" s="1"/>
  <c r="K196" i="5"/>
  <c r="K237" i="5" s="1"/>
  <c r="G197" i="5"/>
  <c r="G238" i="5" s="1"/>
  <c r="C198" i="5"/>
  <c r="C239" i="5" s="1"/>
  <c r="K198" i="5"/>
  <c r="K239" i="5" s="1"/>
  <c r="G199" i="5"/>
  <c r="G240" i="5" s="1"/>
  <c r="C200" i="5"/>
  <c r="C241" i="5" s="1"/>
  <c r="K200" i="5"/>
  <c r="K241" i="5" s="1"/>
  <c r="G201" i="5"/>
  <c r="G242" i="5" s="1"/>
  <c r="C202" i="5"/>
  <c r="C243" i="5" s="1"/>
  <c r="K202" i="5"/>
  <c r="K243" i="5" s="1"/>
  <c r="G203" i="5"/>
  <c r="G244" i="5" s="1"/>
  <c r="C204" i="5"/>
  <c r="C245" i="5" s="1"/>
  <c r="K204" i="5"/>
  <c r="K245" i="5" s="1"/>
  <c r="G205" i="5"/>
  <c r="G246" i="5" s="1"/>
  <c r="C206" i="5"/>
  <c r="C247" i="5" s="1"/>
  <c r="K206" i="5"/>
  <c r="K247" i="5" s="1"/>
  <c r="G207" i="5"/>
  <c r="G248" i="5" s="1"/>
  <c r="C208" i="5"/>
  <c r="C249" i="5" s="1"/>
  <c r="K208" i="5"/>
  <c r="K249" i="5" s="1"/>
  <c r="G209" i="5"/>
  <c r="G250" i="5" s="1"/>
  <c r="C210" i="5"/>
  <c r="C251" i="5" s="1"/>
  <c r="K210" i="5"/>
  <c r="K251" i="5" s="1"/>
  <c r="G211" i="5"/>
  <c r="G252" i="5" s="1"/>
  <c r="C212" i="5"/>
  <c r="C253" i="5" s="1"/>
  <c r="K212" i="5"/>
  <c r="K253" i="5" s="1"/>
  <c r="M215" i="5"/>
  <c r="M256" i="5" s="1"/>
  <c r="I218" i="5"/>
  <c r="I259" i="5" s="1"/>
  <c r="I222" i="5"/>
  <c r="I263" i="5" s="1"/>
  <c r="K275" i="5"/>
  <c r="K191" i="5"/>
  <c r="K226" i="5" s="1"/>
  <c r="K193" i="5"/>
  <c r="K234" i="5" s="1"/>
  <c r="C195" i="5"/>
  <c r="C236" i="5" s="1"/>
  <c r="C197" i="5"/>
  <c r="C238" i="5" s="1"/>
  <c r="C199" i="5"/>
  <c r="C240" i="5" s="1"/>
  <c r="G202" i="5"/>
  <c r="G243" i="5" s="1"/>
  <c r="G204" i="5"/>
  <c r="G245" i="5" s="1"/>
  <c r="G206" i="5"/>
  <c r="G247" i="5" s="1"/>
  <c r="G208" i="5"/>
  <c r="G249" i="5" s="1"/>
  <c r="C74" i="5"/>
  <c r="I191" i="5"/>
  <c r="I232" i="5" s="1"/>
  <c r="E192" i="5"/>
  <c r="E233" i="5" s="1"/>
  <c r="M192" i="5"/>
  <c r="M233" i="5" s="1"/>
  <c r="I193" i="5"/>
  <c r="I234" i="5" s="1"/>
  <c r="E194" i="5"/>
  <c r="E235" i="5" s="1"/>
  <c r="M194" i="5"/>
  <c r="M235" i="5" s="1"/>
  <c r="I195" i="5"/>
  <c r="I236" i="5" s="1"/>
  <c r="E196" i="5"/>
  <c r="E237" i="5" s="1"/>
  <c r="M196" i="5"/>
  <c r="M237" i="5" s="1"/>
  <c r="I197" i="5"/>
  <c r="I238" i="5" s="1"/>
  <c r="E198" i="5"/>
  <c r="E239" i="5" s="1"/>
  <c r="M198" i="5"/>
  <c r="M239" i="5" s="1"/>
  <c r="I199" i="5"/>
  <c r="I240" i="5" s="1"/>
  <c r="E200" i="5"/>
  <c r="E241" i="5" s="1"/>
  <c r="M200" i="5"/>
  <c r="M241" i="5" s="1"/>
  <c r="I201" i="5"/>
  <c r="I242" i="5" s="1"/>
  <c r="E202" i="5"/>
  <c r="E243" i="5" s="1"/>
  <c r="M202" i="5"/>
  <c r="M243" i="5" s="1"/>
  <c r="I203" i="5"/>
  <c r="I244" i="5" s="1"/>
  <c r="E204" i="5"/>
  <c r="E245" i="5" s="1"/>
  <c r="M204" i="5"/>
  <c r="M245" i="5" s="1"/>
  <c r="I205" i="5"/>
  <c r="I246" i="5" s="1"/>
  <c r="E206" i="5"/>
  <c r="E247" i="5" s="1"/>
  <c r="M206" i="5"/>
  <c r="M247" i="5" s="1"/>
  <c r="I207" i="5"/>
  <c r="I248" i="5" s="1"/>
  <c r="E208" i="5"/>
  <c r="E249" i="5" s="1"/>
  <c r="M208" i="5"/>
  <c r="M249" i="5" s="1"/>
  <c r="I209" i="5"/>
  <c r="I250" i="5" s="1"/>
  <c r="E210" i="5"/>
  <c r="E251" i="5" s="1"/>
  <c r="M210" i="5"/>
  <c r="M251" i="5" s="1"/>
  <c r="I211" i="5"/>
  <c r="I252" i="5" s="1"/>
  <c r="E212" i="5"/>
  <c r="E253" i="5" s="1"/>
  <c r="M212" i="5"/>
  <c r="M253" i="5" s="1"/>
  <c r="M219" i="5"/>
  <c r="M260" i="5" s="1"/>
  <c r="G286" i="5"/>
  <c r="F37" i="5"/>
  <c r="F50" i="5"/>
  <c r="F61" i="5" s="1"/>
  <c r="F72" i="5" s="1"/>
  <c r="F83" i="5" s="1"/>
  <c r="F92" i="5" s="1"/>
  <c r="F107" i="5" s="1"/>
  <c r="F149" i="5" s="1"/>
  <c r="F190" i="5" s="1"/>
  <c r="F231" i="5" s="1"/>
  <c r="F272" i="5" s="1"/>
  <c r="F313" i="5" s="1"/>
  <c r="F352" i="5" s="1"/>
  <c r="D37" i="5"/>
  <c r="D50" i="5"/>
  <c r="D61" i="5" s="1"/>
  <c r="D72" i="5" s="1"/>
  <c r="D83" i="5" s="1"/>
  <c r="D92" i="5" s="1"/>
  <c r="D107" i="5" s="1"/>
  <c r="D149" i="5" s="1"/>
  <c r="D190" i="5" s="1"/>
  <c r="D231" i="5" s="1"/>
  <c r="D272" i="5" s="1"/>
  <c r="D313" i="5" s="1"/>
  <c r="D352" i="5" s="1"/>
  <c r="H50" i="5"/>
  <c r="H61" i="5" s="1"/>
  <c r="H72" i="5" s="1"/>
  <c r="H83" i="5" s="1"/>
  <c r="H92" i="5" s="1"/>
  <c r="H107" i="5" s="1"/>
  <c r="H149" i="5" s="1"/>
  <c r="H190" i="5" s="1"/>
  <c r="H231" i="5" s="1"/>
  <c r="H272" i="5" s="1"/>
  <c r="H313" i="5" s="1"/>
  <c r="H352" i="5" s="1"/>
  <c r="H37" i="5"/>
  <c r="L37" i="5"/>
  <c r="L50" i="5"/>
  <c r="L61" i="5" s="1"/>
  <c r="L72" i="5" s="1"/>
  <c r="L83" i="5" s="1"/>
  <c r="L92" i="5" s="1"/>
  <c r="L107" i="5" s="1"/>
  <c r="L149" i="5" s="1"/>
  <c r="L190" i="5" s="1"/>
  <c r="L231" i="5" s="1"/>
  <c r="L272" i="5" s="1"/>
  <c r="L313" i="5" s="1"/>
  <c r="L352" i="5" s="1"/>
  <c r="E50" i="5"/>
  <c r="E61" i="5" s="1"/>
  <c r="E72" i="5" s="1"/>
  <c r="E83" i="5" s="1"/>
  <c r="E92" i="5" s="1"/>
  <c r="E107" i="5" s="1"/>
  <c r="E149" i="5" s="1"/>
  <c r="E190" i="5" s="1"/>
  <c r="E231" i="5" s="1"/>
  <c r="E272" i="5" s="1"/>
  <c r="E313" i="5" s="1"/>
  <c r="E352" i="5" s="1"/>
  <c r="E37" i="5"/>
  <c r="I50" i="5"/>
  <c r="I61" i="5" s="1"/>
  <c r="I72" i="5" s="1"/>
  <c r="I83" i="5" s="1"/>
  <c r="I92" i="5" s="1"/>
  <c r="I107" i="5" s="1"/>
  <c r="I149" i="5" s="1"/>
  <c r="I190" i="5" s="1"/>
  <c r="I231" i="5" s="1"/>
  <c r="I272" i="5" s="1"/>
  <c r="I313" i="5" s="1"/>
  <c r="I352" i="5" s="1"/>
  <c r="I37" i="5"/>
  <c r="M50" i="5"/>
  <c r="M61" i="5" s="1"/>
  <c r="M72" i="5" s="1"/>
  <c r="M83" i="5" s="1"/>
  <c r="M92" i="5" s="1"/>
  <c r="M107" i="5" s="1"/>
  <c r="M149" i="5" s="1"/>
  <c r="M190" i="5" s="1"/>
  <c r="M231" i="5" s="1"/>
  <c r="M272" i="5" s="1"/>
  <c r="M313" i="5" s="1"/>
  <c r="M352" i="5" s="1"/>
  <c r="M37" i="5"/>
  <c r="F75" i="5"/>
  <c r="F74" i="5"/>
  <c r="F77" i="5"/>
  <c r="F73" i="5"/>
  <c r="J76" i="5"/>
  <c r="J78" i="5"/>
  <c r="J75" i="5"/>
  <c r="J74" i="5"/>
  <c r="N77" i="5"/>
  <c r="N73" i="5"/>
  <c r="N76" i="5"/>
  <c r="N75" i="5"/>
  <c r="J37" i="5"/>
  <c r="F43" i="5"/>
  <c r="N43" i="5"/>
  <c r="J44" i="5"/>
  <c r="J51" i="5" s="1"/>
  <c r="J77" i="5"/>
  <c r="N78" i="5"/>
  <c r="D44" i="5"/>
  <c r="L44" i="5"/>
  <c r="L53" i="5" s="1"/>
  <c r="L64" i="5" s="1"/>
  <c r="L86" i="5" s="1"/>
  <c r="F76" i="5"/>
  <c r="C50" i="5"/>
  <c r="C61" i="5" s="1"/>
  <c r="C72" i="5" s="1"/>
  <c r="C83" i="5" s="1"/>
  <c r="C92" i="5" s="1"/>
  <c r="C107" i="5" s="1"/>
  <c r="C149" i="5" s="1"/>
  <c r="C190" i="5" s="1"/>
  <c r="C231" i="5" s="1"/>
  <c r="C272" i="5" s="1"/>
  <c r="C313" i="5" s="1"/>
  <c r="C352" i="5" s="1"/>
  <c r="C37" i="5"/>
  <c r="G50" i="5"/>
  <c r="G61" i="5" s="1"/>
  <c r="G72" i="5" s="1"/>
  <c r="G83" i="5" s="1"/>
  <c r="G92" i="5" s="1"/>
  <c r="G107" i="5" s="1"/>
  <c r="G149" i="5" s="1"/>
  <c r="G190" i="5" s="1"/>
  <c r="G231" i="5" s="1"/>
  <c r="G272" i="5" s="1"/>
  <c r="G313" i="5" s="1"/>
  <c r="G352" i="5" s="1"/>
  <c r="G37" i="5"/>
  <c r="K50" i="5"/>
  <c r="K61" i="5" s="1"/>
  <c r="K72" i="5" s="1"/>
  <c r="K83" i="5" s="1"/>
  <c r="K92" i="5" s="1"/>
  <c r="K107" i="5" s="1"/>
  <c r="K149" i="5" s="1"/>
  <c r="K190" i="5" s="1"/>
  <c r="K231" i="5" s="1"/>
  <c r="K272" i="5" s="1"/>
  <c r="K313" i="5" s="1"/>
  <c r="K352" i="5" s="1"/>
  <c r="K37" i="5"/>
  <c r="D78" i="5"/>
  <c r="D76" i="5"/>
  <c r="D75" i="5"/>
  <c r="D74" i="5"/>
  <c r="H77" i="5"/>
  <c r="H73" i="5"/>
  <c r="H76" i="5"/>
  <c r="H78" i="5"/>
  <c r="H75" i="5"/>
  <c r="L78" i="5"/>
  <c r="L74" i="5"/>
  <c r="L77" i="5"/>
  <c r="L73" i="5"/>
  <c r="L76" i="5"/>
  <c r="F44" i="5"/>
  <c r="N44" i="5"/>
  <c r="N51" i="5" s="1"/>
  <c r="D73" i="5"/>
  <c r="N74" i="5"/>
  <c r="E78" i="5"/>
  <c r="E77" i="5"/>
  <c r="E76" i="5"/>
  <c r="E75" i="5"/>
  <c r="E74" i="5"/>
  <c r="E73" i="5"/>
  <c r="I78" i="5"/>
  <c r="I77" i="5"/>
  <c r="I76" i="5"/>
  <c r="I75" i="5"/>
  <c r="I74" i="5"/>
  <c r="I73" i="5"/>
  <c r="M78" i="5"/>
  <c r="M77" i="5"/>
  <c r="M76" i="5"/>
  <c r="M75" i="5"/>
  <c r="M74" i="5"/>
  <c r="M73" i="5"/>
  <c r="E43" i="5"/>
  <c r="I43" i="5"/>
  <c r="M43" i="5"/>
  <c r="E44" i="5"/>
  <c r="E54" i="5" s="1"/>
  <c r="E65" i="5" s="1"/>
  <c r="I44" i="5"/>
  <c r="M44" i="5"/>
  <c r="M52" i="5" s="1"/>
  <c r="M63" i="5" s="1"/>
  <c r="K73" i="5"/>
  <c r="C75" i="5"/>
  <c r="G76" i="5"/>
  <c r="K77" i="5"/>
  <c r="G73" i="5"/>
  <c r="K74" i="5"/>
  <c r="C78" i="5"/>
  <c r="G78" i="5"/>
  <c r="K78" i="5"/>
  <c r="C43" i="5"/>
  <c r="G43" i="5"/>
  <c r="K43" i="5"/>
  <c r="C44" i="5"/>
  <c r="C53" i="5" s="1"/>
  <c r="C64" i="5" s="1"/>
  <c r="G44" i="5"/>
  <c r="K44" i="5"/>
  <c r="C73" i="5"/>
  <c r="G74" i="5"/>
  <c r="K75" i="5"/>
  <c r="C77" i="5"/>
  <c r="F223" i="5"/>
  <c r="F264" i="5" s="1"/>
  <c r="F219" i="5"/>
  <c r="F260" i="5" s="1"/>
  <c r="F215" i="5"/>
  <c r="F256" i="5" s="1"/>
  <c r="F222" i="5"/>
  <c r="F263" i="5" s="1"/>
  <c r="F218" i="5"/>
  <c r="F259" i="5" s="1"/>
  <c r="F214" i="5"/>
  <c r="F255" i="5" s="1"/>
  <c r="F225" i="5"/>
  <c r="F266" i="5" s="1"/>
  <c r="F221" i="5"/>
  <c r="F262" i="5" s="1"/>
  <c r="F217" i="5"/>
  <c r="F258" i="5" s="1"/>
  <c r="F213" i="5"/>
  <c r="F254" i="5" s="1"/>
  <c r="F212" i="5"/>
  <c r="F253" i="5" s="1"/>
  <c r="F211" i="5"/>
  <c r="F252" i="5" s="1"/>
  <c r="F210" i="5"/>
  <c r="F251" i="5" s="1"/>
  <c r="F209" i="5"/>
  <c r="F250" i="5" s="1"/>
  <c r="F208" i="5"/>
  <c r="F249" i="5" s="1"/>
  <c r="F207" i="5"/>
  <c r="F248" i="5" s="1"/>
  <c r="F206" i="5"/>
  <c r="F247" i="5" s="1"/>
  <c r="F205" i="5"/>
  <c r="F246" i="5" s="1"/>
  <c r="F204" i="5"/>
  <c r="F245" i="5" s="1"/>
  <c r="F203" i="5"/>
  <c r="F244" i="5" s="1"/>
  <c r="F202" i="5"/>
  <c r="F243" i="5" s="1"/>
  <c r="F201" i="5"/>
  <c r="F242" i="5" s="1"/>
  <c r="F200" i="5"/>
  <c r="F241" i="5" s="1"/>
  <c r="F199" i="5"/>
  <c r="F240" i="5" s="1"/>
  <c r="F198" i="5"/>
  <c r="F239" i="5" s="1"/>
  <c r="F197" i="5"/>
  <c r="F238" i="5" s="1"/>
  <c r="F196" i="5"/>
  <c r="F237" i="5" s="1"/>
  <c r="F195" i="5"/>
  <c r="F236" i="5" s="1"/>
  <c r="F194" i="5"/>
  <c r="F235" i="5" s="1"/>
  <c r="F193" i="5"/>
  <c r="F234" i="5" s="1"/>
  <c r="F192" i="5"/>
  <c r="F233" i="5" s="1"/>
  <c r="F191" i="5"/>
  <c r="F224" i="5"/>
  <c r="F265" i="5" s="1"/>
  <c r="F220" i="5"/>
  <c r="F261" i="5" s="1"/>
  <c r="J224" i="5"/>
  <c r="J265" i="5" s="1"/>
  <c r="J220" i="5"/>
  <c r="J261" i="5" s="1"/>
  <c r="J216" i="5"/>
  <c r="J257" i="5" s="1"/>
  <c r="J223" i="5"/>
  <c r="J264" i="5" s="1"/>
  <c r="J219" i="5"/>
  <c r="J260" i="5" s="1"/>
  <c r="J215" i="5"/>
  <c r="J256" i="5" s="1"/>
  <c r="J222" i="5"/>
  <c r="J263" i="5" s="1"/>
  <c r="J218" i="5"/>
  <c r="J259" i="5" s="1"/>
  <c r="J214" i="5"/>
  <c r="J255" i="5" s="1"/>
  <c r="J212" i="5"/>
  <c r="J253" i="5" s="1"/>
  <c r="J211" i="5"/>
  <c r="J252" i="5" s="1"/>
  <c r="J210" i="5"/>
  <c r="J251" i="5" s="1"/>
  <c r="J209" i="5"/>
  <c r="J250" i="5" s="1"/>
  <c r="J208" i="5"/>
  <c r="J249" i="5" s="1"/>
  <c r="J207" i="5"/>
  <c r="J248" i="5" s="1"/>
  <c r="J206" i="5"/>
  <c r="J247" i="5" s="1"/>
  <c r="J205" i="5"/>
  <c r="J246" i="5" s="1"/>
  <c r="J204" i="5"/>
  <c r="J245" i="5" s="1"/>
  <c r="J203" i="5"/>
  <c r="J244" i="5" s="1"/>
  <c r="J202" i="5"/>
  <c r="J243" i="5" s="1"/>
  <c r="J201" i="5"/>
  <c r="J242" i="5" s="1"/>
  <c r="J200" i="5"/>
  <c r="J241" i="5" s="1"/>
  <c r="J199" i="5"/>
  <c r="J240" i="5" s="1"/>
  <c r="J198" i="5"/>
  <c r="J239" i="5" s="1"/>
  <c r="J197" i="5"/>
  <c r="J238" i="5" s="1"/>
  <c r="J196" i="5"/>
  <c r="J237" i="5" s="1"/>
  <c r="J195" i="5"/>
  <c r="J236" i="5" s="1"/>
  <c r="J194" i="5"/>
  <c r="J235" i="5" s="1"/>
  <c r="J193" i="5"/>
  <c r="J234" i="5" s="1"/>
  <c r="J192" i="5"/>
  <c r="J233" i="5" s="1"/>
  <c r="J191" i="5"/>
  <c r="J217" i="5"/>
  <c r="J258" i="5" s="1"/>
  <c r="J213" i="5"/>
  <c r="J254" i="5" s="1"/>
  <c r="J225" i="5"/>
  <c r="J266" i="5" s="1"/>
  <c r="N225" i="5"/>
  <c r="N266" i="5" s="1"/>
  <c r="N221" i="5"/>
  <c r="N262" i="5" s="1"/>
  <c r="N217" i="5"/>
  <c r="N258" i="5" s="1"/>
  <c r="N213" i="5"/>
  <c r="N254" i="5" s="1"/>
  <c r="N224" i="5"/>
  <c r="N265" i="5" s="1"/>
  <c r="N220" i="5"/>
  <c r="N261" i="5" s="1"/>
  <c r="N216" i="5"/>
  <c r="N257" i="5" s="1"/>
  <c r="N223" i="5"/>
  <c r="N264" i="5" s="1"/>
  <c r="N219" i="5"/>
  <c r="N260" i="5" s="1"/>
  <c r="N215" i="5"/>
  <c r="N256" i="5" s="1"/>
  <c r="N212" i="5"/>
  <c r="N253" i="5" s="1"/>
  <c r="N211" i="5"/>
  <c r="N252" i="5" s="1"/>
  <c r="N210" i="5"/>
  <c r="N251" i="5" s="1"/>
  <c r="N209" i="5"/>
  <c r="N250" i="5" s="1"/>
  <c r="N208" i="5"/>
  <c r="N249" i="5" s="1"/>
  <c r="N207" i="5"/>
  <c r="N248" i="5" s="1"/>
  <c r="N206" i="5"/>
  <c r="N247" i="5" s="1"/>
  <c r="N205" i="5"/>
  <c r="N246" i="5" s="1"/>
  <c r="N204" i="5"/>
  <c r="N245" i="5" s="1"/>
  <c r="N203" i="5"/>
  <c r="N244" i="5" s="1"/>
  <c r="N202" i="5"/>
  <c r="N243" i="5" s="1"/>
  <c r="N201" i="5"/>
  <c r="N242" i="5" s="1"/>
  <c r="N200" i="5"/>
  <c r="N241" i="5" s="1"/>
  <c r="N199" i="5"/>
  <c r="N240" i="5" s="1"/>
  <c r="N198" i="5"/>
  <c r="N239" i="5" s="1"/>
  <c r="N197" i="5"/>
  <c r="N238" i="5" s="1"/>
  <c r="N196" i="5"/>
  <c r="N237" i="5" s="1"/>
  <c r="N195" i="5"/>
  <c r="N236" i="5" s="1"/>
  <c r="N194" i="5"/>
  <c r="N235" i="5" s="1"/>
  <c r="N193" i="5"/>
  <c r="N234" i="5" s="1"/>
  <c r="N192" i="5"/>
  <c r="N233" i="5" s="1"/>
  <c r="N191" i="5"/>
  <c r="N222" i="5"/>
  <c r="N263" i="5" s="1"/>
  <c r="N218" i="5"/>
  <c r="N259" i="5" s="1"/>
  <c r="N214" i="5"/>
  <c r="N255" i="5" s="1"/>
  <c r="E307" i="5"/>
  <c r="E303" i="5"/>
  <c r="E306" i="5"/>
  <c r="E347" i="5" s="1"/>
  <c r="E302" i="5"/>
  <c r="E305" i="5"/>
  <c r="E301" i="5"/>
  <c r="E308" i="5"/>
  <c r="E298" i="5"/>
  <c r="E296" i="5"/>
  <c r="E294" i="5"/>
  <c r="E292" i="5"/>
  <c r="E290" i="5"/>
  <c r="E288" i="5"/>
  <c r="E286" i="5"/>
  <c r="E284" i="5"/>
  <c r="E282" i="5"/>
  <c r="E280" i="5"/>
  <c r="E278" i="5"/>
  <c r="E276" i="5"/>
  <c r="E274" i="5"/>
  <c r="E304" i="5"/>
  <c r="E299" i="5"/>
  <c r="E300" i="5"/>
  <c r="E295" i="5"/>
  <c r="E293" i="5"/>
  <c r="E334" i="5" s="1"/>
  <c r="E291" i="5"/>
  <c r="E289" i="5"/>
  <c r="E330" i="5" s="1"/>
  <c r="E287" i="5"/>
  <c r="E285" i="5"/>
  <c r="E283" i="5"/>
  <c r="E281" i="5"/>
  <c r="E322" i="5" s="1"/>
  <c r="E279" i="5"/>
  <c r="E320" i="5" s="1"/>
  <c r="E277" i="5"/>
  <c r="E318" i="5" s="1"/>
  <c r="E275" i="5"/>
  <c r="E273" i="5"/>
  <c r="I308" i="5"/>
  <c r="I304" i="5"/>
  <c r="I300" i="5"/>
  <c r="I307" i="5"/>
  <c r="I348" i="5" s="1"/>
  <c r="I303" i="5"/>
  <c r="I306" i="5"/>
  <c r="I302" i="5"/>
  <c r="I299" i="5"/>
  <c r="I295" i="5"/>
  <c r="I293" i="5"/>
  <c r="I291" i="5"/>
  <c r="I289" i="5"/>
  <c r="I287" i="5"/>
  <c r="I285" i="5"/>
  <c r="I283" i="5"/>
  <c r="I281" i="5"/>
  <c r="I279" i="5"/>
  <c r="I277" i="5"/>
  <c r="I275" i="5"/>
  <c r="I273" i="5"/>
  <c r="I305" i="5"/>
  <c r="I297" i="5"/>
  <c r="I296" i="5"/>
  <c r="I294" i="5"/>
  <c r="I335" i="5" s="1"/>
  <c r="I292" i="5"/>
  <c r="I290" i="5"/>
  <c r="I331" i="5" s="1"/>
  <c r="I288" i="5"/>
  <c r="I286" i="5"/>
  <c r="I327" i="5" s="1"/>
  <c r="I284" i="5"/>
  <c r="I325" i="5" s="1"/>
  <c r="I282" i="5"/>
  <c r="I323" i="5" s="1"/>
  <c r="I280" i="5"/>
  <c r="I278" i="5"/>
  <c r="I319" i="5" s="1"/>
  <c r="I276" i="5"/>
  <c r="I274" i="5"/>
  <c r="I315" i="5" s="1"/>
  <c r="I301" i="5"/>
  <c r="I298" i="5"/>
  <c r="M305" i="5"/>
  <c r="M301" i="5"/>
  <c r="M308" i="5"/>
  <c r="M304" i="5"/>
  <c r="M345" i="5" s="1"/>
  <c r="M300" i="5"/>
  <c r="M307" i="5"/>
  <c r="M303" i="5"/>
  <c r="M302" i="5"/>
  <c r="M296" i="5"/>
  <c r="M294" i="5"/>
  <c r="M292" i="5"/>
  <c r="M290" i="5"/>
  <c r="M288" i="5"/>
  <c r="M286" i="5"/>
  <c r="M284" i="5"/>
  <c r="M282" i="5"/>
  <c r="M280" i="5"/>
  <c r="M278" i="5"/>
  <c r="M276" i="5"/>
  <c r="M274" i="5"/>
  <c r="M297" i="5"/>
  <c r="M298" i="5"/>
  <c r="M295" i="5"/>
  <c r="M293" i="5"/>
  <c r="M291" i="5"/>
  <c r="M289" i="5"/>
  <c r="M287" i="5"/>
  <c r="M285" i="5"/>
  <c r="M283" i="5"/>
  <c r="M281" i="5"/>
  <c r="M279" i="5"/>
  <c r="M277" i="5"/>
  <c r="M275" i="5"/>
  <c r="M273" i="5"/>
  <c r="M306" i="5"/>
  <c r="M299" i="5"/>
  <c r="C322" i="5"/>
  <c r="G278" i="5"/>
  <c r="G319" i="5" s="1"/>
  <c r="C289" i="5"/>
  <c r="D225" i="5"/>
  <c r="D266" i="5" s="1"/>
  <c r="D221" i="5"/>
  <c r="D262" i="5" s="1"/>
  <c r="D217" i="5"/>
  <c r="D258" i="5" s="1"/>
  <c r="D213" i="5"/>
  <c r="D254" i="5" s="1"/>
  <c r="D212" i="5"/>
  <c r="D253" i="5" s="1"/>
  <c r="D211" i="5"/>
  <c r="D252" i="5" s="1"/>
  <c r="D210" i="5"/>
  <c r="D251" i="5" s="1"/>
  <c r="D209" i="5"/>
  <c r="D250" i="5" s="1"/>
  <c r="D208" i="5"/>
  <c r="D249" i="5" s="1"/>
  <c r="D207" i="5"/>
  <c r="D248" i="5" s="1"/>
  <c r="D206" i="5"/>
  <c r="D247" i="5" s="1"/>
  <c r="D205" i="5"/>
  <c r="D246" i="5" s="1"/>
  <c r="D204" i="5"/>
  <c r="D245" i="5" s="1"/>
  <c r="D203" i="5"/>
  <c r="D244" i="5" s="1"/>
  <c r="D202" i="5"/>
  <c r="D243" i="5" s="1"/>
  <c r="D201" i="5"/>
  <c r="D242" i="5" s="1"/>
  <c r="D200" i="5"/>
  <c r="D241" i="5" s="1"/>
  <c r="D199" i="5"/>
  <c r="D240" i="5" s="1"/>
  <c r="D198" i="5"/>
  <c r="D239" i="5" s="1"/>
  <c r="D197" i="5"/>
  <c r="D238" i="5" s="1"/>
  <c r="D196" i="5"/>
  <c r="D237" i="5" s="1"/>
  <c r="D195" i="5"/>
  <c r="D236" i="5" s="1"/>
  <c r="D194" i="5"/>
  <c r="D235" i="5" s="1"/>
  <c r="D193" i="5"/>
  <c r="D234" i="5" s="1"/>
  <c r="D192" i="5"/>
  <c r="D233" i="5" s="1"/>
  <c r="D191" i="5"/>
  <c r="D224" i="5"/>
  <c r="D265" i="5" s="1"/>
  <c r="D220" i="5"/>
  <c r="D261" i="5" s="1"/>
  <c r="D216" i="5"/>
  <c r="D257" i="5" s="1"/>
  <c r="D223" i="5"/>
  <c r="D264" i="5" s="1"/>
  <c r="D346" i="5" s="1"/>
  <c r="D219" i="5"/>
  <c r="D260" i="5" s="1"/>
  <c r="D215" i="5"/>
  <c r="D256" i="5" s="1"/>
  <c r="H222" i="5"/>
  <c r="H263" i="5" s="1"/>
  <c r="H218" i="5"/>
  <c r="H259" i="5" s="1"/>
  <c r="H214" i="5"/>
  <c r="H255" i="5" s="1"/>
  <c r="H212" i="5"/>
  <c r="H253" i="5" s="1"/>
  <c r="H211" i="5"/>
  <c r="H252" i="5" s="1"/>
  <c r="H210" i="5"/>
  <c r="H251" i="5" s="1"/>
  <c r="H209" i="5"/>
  <c r="H250" i="5" s="1"/>
  <c r="H208" i="5"/>
  <c r="H249" i="5" s="1"/>
  <c r="H207" i="5"/>
  <c r="H248" i="5" s="1"/>
  <c r="H206" i="5"/>
  <c r="H247" i="5" s="1"/>
  <c r="H205" i="5"/>
  <c r="H246" i="5" s="1"/>
  <c r="H204" i="5"/>
  <c r="H245" i="5" s="1"/>
  <c r="H203" i="5"/>
  <c r="H244" i="5" s="1"/>
  <c r="H202" i="5"/>
  <c r="H243" i="5" s="1"/>
  <c r="H201" i="5"/>
  <c r="H242" i="5" s="1"/>
  <c r="H200" i="5"/>
  <c r="H241" i="5" s="1"/>
  <c r="H199" i="5"/>
  <c r="H240" i="5" s="1"/>
  <c r="H198" i="5"/>
  <c r="H239" i="5" s="1"/>
  <c r="H197" i="5"/>
  <c r="H238" i="5" s="1"/>
  <c r="H196" i="5"/>
  <c r="H237" i="5" s="1"/>
  <c r="H195" i="5"/>
  <c r="H236" i="5" s="1"/>
  <c r="H194" i="5"/>
  <c r="H235" i="5" s="1"/>
  <c r="H193" i="5"/>
  <c r="H234" i="5" s="1"/>
  <c r="H192" i="5"/>
  <c r="H233" i="5" s="1"/>
  <c r="H191" i="5"/>
  <c r="H225" i="5"/>
  <c r="H266" i="5" s="1"/>
  <c r="H221" i="5"/>
  <c r="H262" i="5" s="1"/>
  <c r="H217" i="5"/>
  <c r="H258" i="5" s="1"/>
  <c r="H213" i="5"/>
  <c r="H254" i="5" s="1"/>
  <c r="H224" i="5"/>
  <c r="H265" i="5" s="1"/>
  <c r="H220" i="5"/>
  <c r="H261" i="5" s="1"/>
  <c r="H216" i="5"/>
  <c r="H257" i="5" s="1"/>
  <c r="L223" i="5"/>
  <c r="L264" i="5" s="1"/>
  <c r="L219" i="5"/>
  <c r="L260" i="5" s="1"/>
  <c r="L215" i="5"/>
  <c r="L256" i="5" s="1"/>
  <c r="L212" i="5"/>
  <c r="L253" i="5" s="1"/>
  <c r="L211" i="5"/>
  <c r="L252" i="5" s="1"/>
  <c r="L210" i="5"/>
  <c r="L251" i="5" s="1"/>
  <c r="L209" i="5"/>
  <c r="L250" i="5" s="1"/>
  <c r="L208" i="5"/>
  <c r="L249" i="5" s="1"/>
  <c r="L207" i="5"/>
  <c r="L248" i="5" s="1"/>
  <c r="L206" i="5"/>
  <c r="L247" i="5" s="1"/>
  <c r="L205" i="5"/>
  <c r="L246" i="5" s="1"/>
  <c r="L204" i="5"/>
  <c r="L245" i="5" s="1"/>
  <c r="L203" i="5"/>
  <c r="L244" i="5" s="1"/>
  <c r="L202" i="5"/>
  <c r="L243" i="5" s="1"/>
  <c r="L201" i="5"/>
  <c r="L242" i="5" s="1"/>
  <c r="L200" i="5"/>
  <c r="L241" i="5" s="1"/>
  <c r="L199" i="5"/>
  <c r="L240" i="5" s="1"/>
  <c r="L198" i="5"/>
  <c r="L239" i="5" s="1"/>
  <c r="L197" i="5"/>
  <c r="L238" i="5" s="1"/>
  <c r="L196" i="5"/>
  <c r="L237" i="5" s="1"/>
  <c r="L195" i="5"/>
  <c r="L236" i="5" s="1"/>
  <c r="L194" i="5"/>
  <c r="L235" i="5" s="1"/>
  <c r="L193" i="5"/>
  <c r="L234" i="5" s="1"/>
  <c r="L192" i="5"/>
  <c r="L233" i="5" s="1"/>
  <c r="L191" i="5"/>
  <c r="L222" i="5"/>
  <c r="L263" i="5" s="1"/>
  <c r="L218" i="5"/>
  <c r="L259" i="5" s="1"/>
  <c r="L214" i="5"/>
  <c r="L255" i="5" s="1"/>
  <c r="L225" i="5"/>
  <c r="L266" i="5" s="1"/>
  <c r="L221" i="5"/>
  <c r="L262" i="5" s="1"/>
  <c r="L217" i="5"/>
  <c r="L258" i="5" s="1"/>
  <c r="L213" i="5"/>
  <c r="L254" i="5" s="1"/>
  <c r="M226" i="5"/>
  <c r="H215" i="5"/>
  <c r="H256" i="5" s="1"/>
  <c r="L220" i="5"/>
  <c r="L261" i="5" s="1"/>
  <c r="C305" i="5"/>
  <c r="C301" i="5"/>
  <c r="C308" i="5"/>
  <c r="C304" i="5"/>
  <c r="C300" i="5"/>
  <c r="C299" i="5"/>
  <c r="C298" i="5"/>
  <c r="C297" i="5"/>
  <c r="C307" i="5"/>
  <c r="C303" i="5"/>
  <c r="C306" i="5"/>
  <c r="C296" i="5"/>
  <c r="C294" i="5"/>
  <c r="C292" i="5"/>
  <c r="C290" i="5"/>
  <c r="C331" i="5" s="1"/>
  <c r="C288" i="5"/>
  <c r="C286" i="5"/>
  <c r="C284" i="5"/>
  <c r="C282" i="5"/>
  <c r="C280" i="5"/>
  <c r="C278" i="5"/>
  <c r="C276" i="5"/>
  <c r="C274" i="5"/>
  <c r="C315" i="5" s="1"/>
  <c r="C302" i="5"/>
  <c r="C291" i="5"/>
  <c r="C283" i="5"/>
  <c r="C324" i="5" s="1"/>
  <c r="C275" i="5"/>
  <c r="C293" i="5"/>
  <c r="C285" i="5"/>
  <c r="C277" i="5"/>
  <c r="C295" i="5"/>
  <c r="C287" i="5"/>
  <c r="C279" i="5"/>
  <c r="C320" i="5" s="1"/>
  <c r="G306" i="5"/>
  <c r="G302" i="5"/>
  <c r="G305" i="5"/>
  <c r="G301" i="5"/>
  <c r="G299" i="5"/>
  <c r="G298" i="5"/>
  <c r="G297" i="5"/>
  <c r="G308" i="5"/>
  <c r="G304" i="5"/>
  <c r="G300" i="5"/>
  <c r="G295" i="5"/>
  <c r="G293" i="5"/>
  <c r="G291" i="5"/>
  <c r="G289" i="5"/>
  <c r="G330" i="5" s="1"/>
  <c r="G287" i="5"/>
  <c r="G285" i="5"/>
  <c r="G283" i="5"/>
  <c r="G281" i="5"/>
  <c r="G279" i="5"/>
  <c r="G277" i="5"/>
  <c r="G275" i="5"/>
  <c r="G273" i="5"/>
  <c r="G307" i="5"/>
  <c r="G296" i="5"/>
  <c r="G288" i="5"/>
  <c r="G280" i="5"/>
  <c r="G290" i="5"/>
  <c r="G282" i="5"/>
  <c r="G274" i="5"/>
  <c r="G292" i="5"/>
  <c r="G333" i="5" s="1"/>
  <c r="G284" i="5"/>
  <c r="G276" i="5"/>
  <c r="K307" i="5"/>
  <c r="K303" i="5"/>
  <c r="K306" i="5"/>
  <c r="K302" i="5"/>
  <c r="K299" i="5"/>
  <c r="K298" i="5"/>
  <c r="K297" i="5"/>
  <c r="K305" i="5"/>
  <c r="K301" i="5"/>
  <c r="K304" i="5"/>
  <c r="K300" i="5"/>
  <c r="K296" i="5"/>
  <c r="K294" i="5"/>
  <c r="K292" i="5"/>
  <c r="K290" i="5"/>
  <c r="K288" i="5"/>
  <c r="K286" i="5"/>
  <c r="K284" i="5"/>
  <c r="K282" i="5"/>
  <c r="K280" i="5"/>
  <c r="K278" i="5"/>
  <c r="K276" i="5"/>
  <c r="K274" i="5"/>
  <c r="K308" i="5"/>
  <c r="K293" i="5"/>
  <c r="K334" i="5" s="1"/>
  <c r="K285" i="5"/>
  <c r="K277" i="5"/>
  <c r="K295" i="5"/>
  <c r="K287" i="5"/>
  <c r="K279" i="5"/>
  <c r="K289" i="5"/>
  <c r="K281" i="5"/>
  <c r="K273" i="5"/>
  <c r="K325" i="5"/>
  <c r="D214" i="5"/>
  <c r="D255" i="5" s="1"/>
  <c r="H219" i="5"/>
  <c r="H260" i="5" s="1"/>
  <c r="L224" i="5"/>
  <c r="L265" i="5" s="1"/>
  <c r="C273" i="5"/>
  <c r="K283" i="5"/>
  <c r="K324" i="5" s="1"/>
  <c r="G294" i="5"/>
  <c r="C225" i="5"/>
  <c r="C266" i="5" s="1"/>
  <c r="C224" i="5"/>
  <c r="C265" i="5" s="1"/>
  <c r="C223" i="5"/>
  <c r="C264" i="5" s="1"/>
  <c r="C222" i="5"/>
  <c r="C263" i="5" s="1"/>
  <c r="C221" i="5"/>
  <c r="C262" i="5" s="1"/>
  <c r="C220" i="5"/>
  <c r="C261" i="5" s="1"/>
  <c r="C219" i="5"/>
  <c r="C260" i="5" s="1"/>
  <c r="C218" i="5"/>
  <c r="C259" i="5" s="1"/>
  <c r="C217" i="5"/>
  <c r="C258" i="5" s="1"/>
  <c r="C216" i="5"/>
  <c r="C257" i="5" s="1"/>
  <c r="C215" i="5"/>
  <c r="C256" i="5" s="1"/>
  <c r="C214" i="5"/>
  <c r="C255" i="5" s="1"/>
  <c r="G225" i="5"/>
  <c r="G266" i="5" s="1"/>
  <c r="G224" i="5"/>
  <c r="G265" i="5" s="1"/>
  <c r="G223" i="5"/>
  <c r="G264" i="5" s="1"/>
  <c r="G222" i="5"/>
  <c r="G263" i="5" s="1"/>
  <c r="G221" i="5"/>
  <c r="G262" i="5" s="1"/>
  <c r="G344" i="5" s="1"/>
  <c r="G220" i="5"/>
  <c r="G261" i="5" s="1"/>
  <c r="G219" i="5"/>
  <c r="G260" i="5" s="1"/>
  <c r="G218" i="5"/>
  <c r="G259" i="5" s="1"/>
  <c r="G217" i="5"/>
  <c r="G258" i="5" s="1"/>
  <c r="G216" i="5"/>
  <c r="G257" i="5" s="1"/>
  <c r="G215" i="5"/>
  <c r="G256" i="5" s="1"/>
  <c r="G214" i="5"/>
  <c r="G255" i="5" s="1"/>
  <c r="G213" i="5"/>
  <c r="G254" i="5" s="1"/>
  <c r="K225" i="5"/>
  <c r="K266" i="5" s="1"/>
  <c r="K224" i="5"/>
  <c r="K265" i="5" s="1"/>
  <c r="K223" i="5"/>
  <c r="K264" i="5" s="1"/>
  <c r="K222" i="5"/>
  <c r="K263" i="5" s="1"/>
  <c r="K221" i="5"/>
  <c r="K262" i="5" s="1"/>
  <c r="K220" i="5"/>
  <c r="K261" i="5" s="1"/>
  <c r="K219" i="5"/>
  <c r="K260" i="5" s="1"/>
  <c r="K218" i="5"/>
  <c r="K259" i="5" s="1"/>
  <c r="K217" i="5"/>
  <c r="K258" i="5" s="1"/>
  <c r="K216" i="5"/>
  <c r="K257" i="5" s="1"/>
  <c r="K215" i="5"/>
  <c r="K256" i="5" s="1"/>
  <c r="K214" i="5"/>
  <c r="K255" i="5" s="1"/>
  <c r="K213" i="5"/>
  <c r="K254" i="5" s="1"/>
  <c r="F308" i="5"/>
  <c r="F307" i="5"/>
  <c r="F306" i="5"/>
  <c r="F305" i="5"/>
  <c r="F304" i="5"/>
  <c r="F303" i="5"/>
  <c r="F302" i="5"/>
  <c r="F301" i="5"/>
  <c r="F300" i="5"/>
  <c r="F299" i="5"/>
  <c r="F298" i="5"/>
  <c r="F339" i="5" s="1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J308" i="5"/>
  <c r="J307" i="5"/>
  <c r="J306" i="5"/>
  <c r="J305" i="5"/>
  <c r="J304" i="5"/>
  <c r="J303" i="5"/>
  <c r="J344" i="5" s="1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E214" i="5"/>
  <c r="E255" i="5" s="1"/>
  <c r="I215" i="5"/>
  <c r="I256" i="5" s="1"/>
  <c r="M216" i="5"/>
  <c r="M257" i="5" s="1"/>
  <c r="E218" i="5"/>
  <c r="E259" i="5" s="1"/>
  <c r="I219" i="5"/>
  <c r="I260" i="5" s="1"/>
  <c r="M220" i="5"/>
  <c r="M261" i="5" s="1"/>
  <c r="E222" i="5"/>
  <c r="E263" i="5" s="1"/>
  <c r="I223" i="5"/>
  <c r="I264" i="5" s="1"/>
  <c r="M224" i="5"/>
  <c r="M265" i="5" s="1"/>
  <c r="C213" i="5"/>
  <c r="C254" i="5" s="1"/>
  <c r="M213" i="5"/>
  <c r="M254" i="5" s="1"/>
  <c r="M336" i="5" s="1"/>
  <c r="E215" i="5"/>
  <c r="E256" i="5" s="1"/>
  <c r="E338" i="5" s="1"/>
  <c r="I216" i="5"/>
  <c r="I257" i="5" s="1"/>
  <c r="M217" i="5"/>
  <c r="M258" i="5" s="1"/>
  <c r="E219" i="5"/>
  <c r="E260" i="5" s="1"/>
  <c r="I220" i="5"/>
  <c r="I261" i="5" s="1"/>
  <c r="M221" i="5"/>
  <c r="M262" i="5" s="1"/>
  <c r="E223" i="5"/>
  <c r="E264" i="5" s="1"/>
  <c r="I224" i="5"/>
  <c r="I265" i="5" s="1"/>
  <c r="M225" i="5"/>
  <c r="M266" i="5" s="1"/>
  <c r="D308" i="5"/>
  <c r="D304" i="5"/>
  <c r="D345" i="5" s="1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307" i="5"/>
  <c r="D303" i="5"/>
  <c r="D306" i="5"/>
  <c r="D302" i="5"/>
  <c r="D301" i="5"/>
  <c r="H305" i="5"/>
  <c r="H346" i="5" s="1"/>
  <c r="H301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308" i="5"/>
  <c r="H304" i="5"/>
  <c r="H300" i="5"/>
  <c r="H307" i="5"/>
  <c r="H303" i="5"/>
  <c r="H306" i="5"/>
  <c r="H302" i="5"/>
  <c r="L306" i="5"/>
  <c r="L302" i="5"/>
  <c r="L299" i="5"/>
  <c r="L298" i="5"/>
  <c r="L339" i="5" s="1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305" i="5"/>
  <c r="L301" i="5"/>
  <c r="L308" i="5"/>
  <c r="L304" i="5"/>
  <c r="L300" i="5"/>
  <c r="L307" i="5"/>
  <c r="L303" i="5"/>
  <c r="I213" i="5"/>
  <c r="I254" i="5" s="1"/>
  <c r="M214" i="5"/>
  <c r="M255" i="5" s="1"/>
  <c r="E216" i="5"/>
  <c r="E257" i="5" s="1"/>
  <c r="I217" i="5"/>
  <c r="I258" i="5" s="1"/>
  <c r="M218" i="5"/>
  <c r="M259" i="5" s="1"/>
  <c r="E220" i="5"/>
  <c r="E261" i="5" s="1"/>
  <c r="I221" i="5"/>
  <c r="I262" i="5" s="1"/>
  <c r="J280" i="4"/>
  <c r="C218" i="4"/>
  <c r="C259" i="4" s="1"/>
  <c r="H207" i="4"/>
  <c r="H248" i="4" s="1"/>
  <c r="L184" i="4"/>
  <c r="L219" i="4" s="1"/>
  <c r="D190" i="4"/>
  <c r="D231" i="4" s="1"/>
  <c r="H195" i="4"/>
  <c r="H236" i="4" s="1"/>
  <c r="L200" i="4"/>
  <c r="L241" i="4" s="1"/>
  <c r="D206" i="4"/>
  <c r="D247" i="4" s="1"/>
  <c r="H211" i="4"/>
  <c r="H252" i="4" s="1"/>
  <c r="L216" i="4"/>
  <c r="L257" i="4" s="1"/>
  <c r="D186" i="4"/>
  <c r="D227" i="4" s="1"/>
  <c r="H191" i="4"/>
  <c r="H232" i="4" s="1"/>
  <c r="L196" i="4"/>
  <c r="L237" i="4" s="1"/>
  <c r="D202" i="4"/>
  <c r="D243" i="4" s="1"/>
  <c r="L212" i="4"/>
  <c r="L253" i="4" s="1"/>
  <c r="H187" i="4"/>
  <c r="H228" i="4" s="1"/>
  <c r="L192" i="4"/>
  <c r="L233" i="4" s="1"/>
  <c r="D198" i="4"/>
  <c r="D239" i="4" s="1"/>
  <c r="H203" i="4"/>
  <c r="H244" i="4" s="1"/>
  <c r="L208" i="4"/>
  <c r="L249" i="4" s="1"/>
  <c r="D214" i="4"/>
  <c r="D255" i="4" s="1"/>
  <c r="L188" i="4"/>
  <c r="L229" i="4" s="1"/>
  <c r="D194" i="4"/>
  <c r="D235" i="4" s="1"/>
  <c r="H199" i="4"/>
  <c r="H240" i="4" s="1"/>
  <c r="L204" i="4"/>
  <c r="L245" i="4" s="1"/>
  <c r="D210" i="4"/>
  <c r="D251" i="4" s="1"/>
  <c r="H215" i="4"/>
  <c r="H256" i="4" s="1"/>
  <c r="J35" i="4"/>
  <c r="J47" i="4"/>
  <c r="J57" i="4" s="1"/>
  <c r="J67" i="4" s="1"/>
  <c r="J77" i="4" s="1"/>
  <c r="J85" i="4" s="1"/>
  <c r="J100" i="4" s="1"/>
  <c r="J142" i="4" s="1"/>
  <c r="J183" i="4" s="1"/>
  <c r="J224" i="4" s="1"/>
  <c r="J265" i="4" s="1"/>
  <c r="J306" i="4" s="1"/>
  <c r="J345" i="4" s="1"/>
  <c r="N47" i="4"/>
  <c r="N57" i="4" s="1"/>
  <c r="N67" i="4" s="1"/>
  <c r="N77" i="4" s="1"/>
  <c r="N85" i="4" s="1"/>
  <c r="N100" i="4" s="1"/>
  <c r="N142" i="4" s="1"/>
  <c r="N183" i="4" s="1"/>
  <c r="N224" i="4" s="1"/>
  <c r="N265" i="4" s="1"/>
  <c r="N306" i="4" s="1"/>
  <c r="N345" i="4" s="1"/>
  <c r="N35" i="4"/>
  <c r="E271" i="4"/>
  <c r="H184" i="4"/>
  <c r="H225" i="4" s="1"/>
  <c r="L185" i="4"/>
  <c r="L226" i="4" s="1"/>
  <c r="D187" i="4"/>
  <c r="D228" i="4" s="1"/>
  <c r="H188" i="4"/>
  <c r="H229" i="4" s="1"/>
  <c r="L189" i="4"/>
  <c r="L230" i="4" s="1"/>
  <c r="D191" i="4"/>
  <c r="D232" i="4" s="1"/>
  <c r="H192" i="4"/>
  <c r="H233" i="4" s="1"/>
  <c r="L193" i="4"/>
  <c r="L234" i="4" s="1"/>
  <c r="D195" i="4"/>
  <c r="D236" i="4" s="1"/>
  <c r="H196" i="4"/>
  <c r="H237" i="4" s="1"/>
  <c r="L197" i="4"/>
  <c r="L238" i="4" s="1"/>
  <c r="D199" i="4"/>
  <c r="D240" i="4" s="1"/>
  <c r="H200" i="4"/>
  <c r="H241" i="4" s="1"/>
  <c r="L201" i="4"/>
  <c r="L242" i="4" s="1"/>
  <c r="D203" i="4"/>
  <c r="D244" i="4" s="1"/>
  <c r="H204" i="4"/>
  <c r="H245" i="4" s="1"/>
  <c r="L205" i="4"/>
  <c r="L246" i="4" s="1"/>
  <c r="D207" i="4"/>
  <c r="D248" i="4" s="1"/>
  <c r="H208" i="4"/>
  <c r="H249" i="4" s="1"/>
  <c r="L209" i="4"/>
  <c r="L250" i="4" s="1"/>
  <c r="D211" i="4"/>
  <c r="D252" i="4" s="1"/>
  <c r="H212" i="4"/>
  <c r="H253" i="4" s="1"/>
  <c r="L213" i="4"/>
  <c r="L254" i="4" s="1"/>
  <c r="D215" i="4"/>
  <c r="D256" i="4" s="1"/>
  <c r="K216" i="4"/>
  <c r="K257" i="4" s="1"/>
  <c r="L217" i="4"/>
  <c r="L258" i="4" s="1"/>
  <c r="K268" i="4"/>
  <c r="F278" i="4"/>
  <c r="M68" i="4"/>
  <c r="E72" i="4"/>
  <c r="D185" i="4"/>
  <c r="D226" i="4" s="1"/>
  <c r="H186" i="4"/>
  <c r="H227" i="4" s="1"/>
  <c r="L187" i="4"/>
  <c r="L228" i="4" s="1"/>
  <c r="D189" i="4"/>
  <c r="D230" i="4" s="1"/>
  <c r="H190" i="4"/>
  <c r="H231" i="4" s="1"/>
  <c r="L191" i="4"/>
  <c r="L232" i="4" s="1"/>
  <c r="D193" i="4"/>
  <c r="D234" i="4" s="1"/>
  <c r="H194" i="4"/>
  <c r="H235" i="4" s="1"/>
  <c r="L195" i="4"/>
  <c r="L236" i="4" s="1"/>
  <c r="D197" i="4"/>
  <c r="D238" i="4" s="1"/>
  <c r="H198" i="4"/>
  <c r="H239" i="4" s="1"/>
  <c r="L199" i="4"/>
  <c r="L240" i="4" s="1"/>
  <c r="D201" i="4"/>
  <c r="D242" i="4" s="1"/>
  <c r="H202" i="4"/>
  <c r="H243" i="4" s="1"/>
  <c r="L203" i="4"/>
  <c r="L244" i="4" s="1"/>
  <c r="D205" i="4"/>
  <c r="D246" i="4" s="1"/>
  <c r="H206" i="4"/>
  <c r="H247" i="4" s="1"/>
  <c r="L207" i="4"/>
  <c r="L248" i="4" s="1"/>
  <c r="D209" i="4"/>
  <c r="D250" i="4" s="1"/>
  <c r="H210" i="4"/>
  <c r="H251" i="4" s="1"/>
  <c r="L211" i="4"/>
  <c r="L252" i="4" s="1"/>
  <c r="D213" i="4"/>
  <c r="D254" i="4" s="1"/>
  <c r="H214" i="4"/>
  <c r="H255" i="4" s="1"/>
  <c r="L215" i="4"/>
  <c r="L256" i="4" s="1"/>
  <c r="D217" i="4"/>
  <c r="D258" i="4" s="1"/>
  <c r="H218" i="4"/>
  <c r="H259" i="4" s="1"/>
  <c r="I273" i="4"/>
  <c r="N282" i="4"/>
  <c r="I292" i="4"/>
  <c r="D184" i="4"/>
  <c r="D225" i="4" s="1"/>
  <c r="H185" i="4"/>
  <c r="H226" i="4" s="1"/>
  <c r="L186" i="4"/>
  <c r="L227" i="4" s="1"/>
  <c r="D188" i="4"/>
  <c r="D229" i="4" s="1"/>
  <c r="H189" i="4"/>
  <c r="H230" i="4" s="1"/>
  <c r="L190" i="4"/>
  <c r="L231" i="4" s="1"/>
  <c r="D192" i="4"/>
  <c r="D233" i="4" s="1"/>
  <c r="H193" i="4"/>
  <c r="H234" i="4" s="1"/>
  <c r="L194" i="4"/>
  <c r="L235" i="4" s="1"/>
  <c r="D196" i="4"/>
  <c r="D237" i="4" s="1"/>
  <c r="H197" i="4"/>
  <c r="H238" i="4" s="1"/>
  <c r="L198" i="4"/>
  <c r="L239" i="4" s="1"/>
  <c r="D200" i="4"/>
  <c r="D241" i="4" s="1"/>
  <c r="H201" i="4"/>
  <c r="H242" i="4" s="1"/>
  <c r="L202" i="4"/>
  <c r="L243" i="4" s="1"/>
  <c r="D204" i="4"/>
  <c r="D245" i="4" s="1"/>
  <c r="H205" i="4"/>
  <c r="H246" i="4" s="1"/>
  <c r="L206" i="4"/>
  <c r="L247" i="4" s="1"/>
  <c r="D208" i="4"/>
  <c r="D249" i="4" s="1"/>
  <c r="H209" i="4"/>
  <c r="H250" i="4" s="1"/>
  <c r="L210" i="4"/>
  <c r="L251" i="4" s="1"/>
  <c r="D212" i="4"/>
  <c r="D253" i="4" s="1"/>
  <c r="H213" i="4"/>
  <c r="H254" i="4" s="1"/>
  <c r="L214" i="4"/>
  <c r="L255" i="4" s="1"/>
  <c r="H216" i="4"/>
  <c r="H257" i="4" s="1"/>
  <c r="M275" i="4"/>
  <c r="E298" i="4"/>
  <c r="D47" i="4"/>
  <c r="D57" i="4" s="1"/>
  <c r="D67" i="4" s="1"/>
  <c r="D77" i="4" s="1"/>
  <c r="D85" i="4" s="1"/>
  <c r="D100" i="4" s="1"/>
  <c r="D142" i="4" s="1"/>
  <c r="D183" i="4" s="1"/>
  <c r="D224" i="4" s="1"/>
  <c r="D265" i="4" s="1"/>
  <c r="D306" i="4" s="1"/>
  <c r="D345" i="4" s="1"/>
  <c r="D35" i="4"/>
  <c r="H47" i="4"/>
  <c r="H57" i="4" s="1"/>
  <c r="H67" i="4" s="1"/>
  <c r="H77" i="4" s="1"/>
  <c r="H85" i="4" s="1"/>
  <c r="H100" i="4" s="1"/>
  <c r="H142" i="4" s="1"/>
  <c r="H183" i="4" s="1"/>
  <c r="H224" i="4" s="1"/>
  <c r="H265" i="4" s="1"/>
  <c r="H306" i="4" s="1"/>
  <c r="H345" i="4" s="1"/>
  <c r="H35" i="4"/>
  <c r="L47" i="4"/>
  <c r="L57" i="4" s="1"/>
  <c r="L67" i="4" s="1"/>
  <c r="L77" i="4" s="1"/>
  <c r="L85" i="4" s="1"/>
  <c r="L100" i="4" s="1"/>
  <c r="L142" i="4" s="1"/>
  <c r="L183" i="4" s="1"/>
  <c r="L224" i="4" s="1"/>
  <c r="L265" i="4" s="1"/>
  <c r="L306" i="4" s="1"/>
  <c r="L345" i="4" s="1"/>
  <c r="L35" i="4"/>
  <c r="F40" i="4"/>
  <c r="J40" i="4"/>
  <c r="J41" i="4"/>
  <c r="N51" i="4"/>
  <c r="N61" i="4" s="1"/>
  <c r="E47" i="4"/>
  <c r="E57" i="4" s="1"/>
  <c r="E67" i="4" s="1"/>
  <c r="E77" i="4" s="1"/>
  <c r="E85" i="4" s="1"/>
  <c r="E100" i="4" s="1"/>
  <c r="E142" i="4" s="1"/>
  <c r="E183" i="4" s="1"/>
  <c r="E224" i="4" s="1"/>
  <c r="E265" i="4" s="1"/>
  <c r="E306" i="4" s="1"/>
  <c r="E345" i="4" s="1"/>
  <c r="E35" i="4"/>
  <c r="I47" i="4"/>
  <c r="I57" i="4" s="1"/>
  <c r="I67" i="4" s="1"/>
  <c r="I77" i="4" s="1"/>
  <c r="I85" i="4" s="1"/>
  <c r="I100" i="4" s="1"/>
  <c r="I142" i="4" s="1"/>
  <c r="I183" i="4" s="1"/>
  <c r="I224" i="4" s="1"/>
  <c r="I265" i="4" s="1"/>
  <c r="I306" i="4" s="1"/>
  <c r="I345" i="4" s="1"/>
  <c r="I35" i="4"/>
  <c r="M47" i="4"/>
  <c r="M57" i="4" s="1"/>
  <c r="M67" i="4" s="1"/>
  <c r="M77" i="4" s="1"/>
  <c r="M85" i="4" s="1"/>
  <c r="M100" i="4" s="1"/>
  <c r="M142" i="4" s="1"/>
  <c r="M183" i="4" s="1"/>
  <c r="M224" i="4" s="1"/>
  <c r="M265" i="4" s="1"/>
  <c r="M306" i="4" s="1"/>
  <c r="M345" i="4" s="1"/>
  <c r="M35" i="4"/>
  <c r="N40" i="4"/>
  <c r="F41" i="4"/>
  <c r="F47" i="4"/>
  <c r="F57" i="4" s="1"/>
  <c r="F67" i="4" s="1"/>
  <c r="F77" i="4" s="1"/>
  <c r="F85" i="4" s="1"/>
  <c r="F100" i="4" s="1"/>
  <c r="F142" i="4" s="1"/>
  <c r="F183" i="4" s="1"/>
  <c r="F224" i="4" s="1"/>
  <c r="F265" i="4" s="1"/>
  <c r="F306" i="4" s="1"/>
  <c r="F345" i="4" s="1"/>
  <c r="F72" i="4"/>
  <c r="F70" i="4"/>
  <c r="F69" i="4"/>
  <c r="F68" i="4"/>
  <c r="F71" i="4"/>
  <c r="J70" i="4"/>
  <c r="J69" i="4"/>
  <c r="J68" i="4"/>
  <c r="J71" i="4"/>
  <c r="J72" i="4"/>
  <c r="N71" i="4"/>
  <c r="N69" i="4"/>
  <c r="N68" i="4"/>
  <c r="N72" i="4"/>
  <c r="N70" i="4"/>
  <c r="C47" i="4"/>
  <c r="C57" i="4" s="1"/>
  <c r="C67" i="4" s="1"/>
  <c r="C77" i="4" s="1"/>
  <c r="C85" i="4" s="1"/>
  <c r="C100" i="4" s="1"/>
  <c r="C142" i="4" s="1"/>
  <c r="C183" i="4" s="1"/>
  <c r="C224" i="4" s="1"/>
  <c r="C265" i="4" s="1"/>
  <c r="C306" i="4" s="1"/>
  <c r="C345" i="4" s="1"/>
  <c r="C35" i="4"/>
  <c r="G47" i="4"/>
  <c r="G57" i="4" s="1"/>
  <c r="G67" i="4" s="1"/>
  <c r="G77" i="4" s="1"/>
  <c r="G85" i="4" s="1"/>
  <c r="G100" i="4" s="1"/>
  <c r="G142" i="4" s="1"/>
  <c r="G183" i="4" s="1"/>
  <c r="G224" i="4" s="1"/>
  <c r="G265" i="4" s="1"/>
  <c r="G306" i="4" s="1"/>
  <c r="G345" i="4" s="1"/>
  <c r="G35" i="4"/>
  <c r="K47" i="4"/>
  <c r="K57" i="4" s="1"/>
  <c r="K67" i="4" s="1"/>
  <c r="K77" i="4" s="1"/>
  <c r="K85" i="4" s="1"/>
  <c r="K100" i="4" s="1"/>
  <c r="K142" i="4" s="1"/>
  <c r="K183" i="4" s="1"/>
  <c r="K224" i="4" s="1"/>
  <c r="K265" i="4" s="1"/>
  <c r="K306" i="4" s="1"/>
  <c r="K345" i="4" s="1"/>
  <c r="K35" i="4"/>
  <c r="G72" i="4"/>
  <c r="G70" i="4"/>
  <c r="G69" i="4"/>
  <c r="G68" i="4"/>
  <c r="G71" i="4"/>
  <c r="D72" i="4"/>
  <c r="D71" i="4"/>
  <c r="D70" i="4"/>
  <c r="D69" i="4"/>
  <c r="D68" i="4"/>
  <c r="H72" i="4"/>
  <c r="H71" i="4"/>
  <c r="H70" i="4"/>
  <c r="H69" i="4"/>
  <c r="H68" i="4"/>
  <c r="E71" i="4"/>
  <c r="I71" i="4"/>
  <c r="I72" i="4"/>
  <c r="M72" i="4"/>
  <c r="M71" i="4"/>
  <c r="M70" i="4"/>
  <c r="E40" i="4"/>
  <c r="I40" i="4"/>
  <c r="M40" i="4"/>
  <c r="E41" i="4"/>
  <c r="I41" i="4"/>
  <c r="M41" i="4"/>
  <c r="I68" i="4"/>
  <c r="M69" i="4"/>
  <c r="K70" i="4"/>
  <c r="K69" i="4"/>
  <c r="K68" i="4"/>
  <c r="K72" i="4"/>
  <c r="C40" i="4"/>
  <c r="G40" i="4"/>
  <c r="K40" i="4"/>
  <c r="C41" i="4"/>
  <c r="G41" i="4"/>
  <c r="K41" i="4"/>
  <c r="E69" i="4"/>
  <c r="I70" i="4"/>
  <c r="C71" i="4"/>
  <c r="C70" i="4"/>
  <c r="C69" i="4"/>
  <c r="C68" i="4"/>
  <c r="C72" i="4"/>
  <c r="L72" i="4"/>
  <c r="L71" i="4"/>
  <c r="L70" i="4"/>
  <c r="L69" i="4"/>
  <c r="L68" i="4"/>
  <c r="D40" i="4"/>
  <c r="H40" i="4"/>
  <c r="L40" i="4"/>
  <c r="D41" i="4"/>
  <c r="H41" i="4"/>
  <c r="L41" i="4"/>
  <c r="E68" i="4"/>
  <c r="I69" i="4"/>
  <c r="E218" i="4"/>
  <c r="E259" i="4" s="1"/>
  <c r="E217" i="4"/>
  <c r="E258" i="4" s="1"/>
  <c r="E215" i="4"/>
  <c r="E256" i="4" s="1"/>
  <c r="E214" i="4"/>
  <c r="E255" i="4" s="1"/>
  <c r="E213" i="4"/>
  <c r="E254" i="4" s="1"/>
  <c r="E212" i="4"/>
  <c r="E253" i="4" s="1"/>
  <c r="E211" i="4"/>
  <c r="E252" i="4" s="1"/>
  <c r="E210" i="4"/>
  <c r="E251" i="4" s="1"/>
  <c r="E209" i="4"/>
  <c r="E250" i="4" s="1"/>
  <c r="E208" i="4"/>
  <c r="E249" i="4" s="1"/>
  <c r="E207" i="4"/>
  <c r="E248" i="4" s="1"/>
  <c r="E206" i="4"/>
  <c r="E247" i="4" s="1"/>
  <c r="E205" i="4"/>
  <c r="E246" i="4" s="1"/>
  <c r="E328" i="4" s="1"/>
  <c r="E204" i="4"/>
  <c r="E245" i="4" s="1"/>
  <c r="E203" i="4"/>
  <c r="E244" i="4" s="1"/>
  <c r="E202" i="4"/>
  <c r="E243" i="4" s="1"/>
  <c r="E201" i="4"/>
  <c r="E242" i="4" s="1"/>
  <c r="E200" i="4"/>
  <c r="E241" i="4" s="1"/>
  <c r="E199" i="4"/>
  <c r="E240" i="4" s="1"/>
  <c r="E198" i="4"/>
  <c r="E239" i="4" s="1"/>
  <c r="E197" i="4"/>
  <c r="E238" i="4" s="1"/>
  <c r="E196" i="4"/>
  <c r="E237" i="4" s="1"/>
  <c r="E195" i="4"/>
  <c r="E236" i="4" s="1"/>
  <c r="E194" i="4"/>
  <c r="E235" i="4" s="1"/>
  <c r="E193" i="4"/>
  <c r="E234" i="4" s="1"/>
  <c r="E192" i="4"/>
  <c r="E233" i="4" s="1"/>
  <c r="E191" i="4"/>
  <c r="E232" i="4" s="1"/>
  <c r="E190" i="4"/>
  <c r="E231" i="4" s="1"/>
  <c r="E189" i="4"/>
  <c r="E230" i="4" s="1"/>
  <c r="E188" i="4"/>
  <c r="E229" i="4" s="1"/>
  <c r="E187" i="4"/>
  <c r="E228" i="4" s="1"/>
  <c r="E186" i="4"/>
  <c r="E227" i="4" s="1"/>
  <c r="E185" i="4"/>
  <c r="E226" i="4" s="1"/>
  <c r="E184" i="4"/>
  <c r="I218" i="4"/>
  <c r="I259" i="4" s="1"/>
  <c r="I215" i="4"/>
  <c r="I256" i="4" s="1"/>
  <c r="I214" i="4"/>
  <c r="I255" i="4" s="1"/>
  <c r="I337" i="4" s="1"/>
  <c r="I213" i="4"/>
  <c r="I254" i="4" s="1"/>
  <c r="I212" i="4"/>
  <c r="I253" i="4" s="1"/>
  <c r="I211" i="4"/>
  <c r="I252" i="4" s="1"/>
  <c r="I210" i="4"/>
  <c r="I251" i="4" s="1"/>
  <c r="I209" i="4"/>
  <c r="I250" i="4" s="1"/>
  <c r="I208" i="4"/>
  <c r="I249" i="4" s="1"/>
  <c r="I207" i="4"/>
  <c r="I248" i="4" s="1"/>
  <c r="I206" i="4"/>
  <c r="I247" i="4" s="1"/>
  <c r="I205" i="4"/>
  <c r="I246" i="4" s="1"/>
  <c r="I204" i="4"/>
  <c r="I245" i="4" s="1"/>
  <c r="I203" i="4"/>
  <c r="I244" i="4" s="1"/>
  <c r="I202" i="4"/>
  <c r="I243" i="4" s="1"/>
  <c r="I201" i="4"/>
  <c r="I242" i="4" s="1"/>
  <c r="I200" i="4"/>
  <c r="I241" i="4" s="1"/>
  <c r="I199" i="4"/>
  <c r="I240" i="4" s="1"/>
  <c r="I198" i="4"/>
  <c r="I239" i="4" s="1"/>
  <c r="I197" i="4"/>
  <c r="I238" i="4" s="1"/>
  <c r="I196" i="4"/>
  <c r="I237" i="4" s="1"/>
  <c r="I195" i="4"/>
  <c r="I236" i="4" s="1"/>
  <c r="I194" i="4"/>
  <c r="I235" i="4" s="1"/>
  <c r="I193" i="4"/>
  <c r="I234" i="4" s="1"/>
  <c r="I192" i="4"/>
  <c r="I233" i="4" s="1"/>
  <c r="I191" i="4"/>
  <c r="I232" i="4" s="1"/>
  <c r="I190" i="4"/>
  <c r="I231" i="4" s="1"/>
  <c r="I189" i="4"/>
  <c r="I230" i="4" s="1"/>
  <c r="I188" i="4"/>
  <c r="I229" i="4" s="1"/>
  <c r="I187" i="4"/>
  <c r="I228" i="4" s="1"/>
  <c r="I186" i="4"/>
  <c r="I227" i="4" s="1"/>
  <c r="I185" i="4"/>
  <c r="I226" i="4" s="1"/>
  <c r="I184" i="4"/>
  <c r="I216" i="4"/>
  <c r="I257" i="4" s="1"/>
  <c r="M218" i="4"/>
  <c r="M259" i="4" s="1"/>
  <c r="M216" i="4"/>
  <c r="M257" i="4" s="1"/>
  <c r="M215" i="4"/>
  <c r="M256" i="4" s="1"/>
  <c r="M214" i="4"/>
  <c r="M255" i="4" s="1"/>
  <c r="M213" i="4"/>
  <c r="M254" i="4" s="1"/>
  <c r="M212" i="4"/>
  <c r="M253" i="4" s="1"/>
  <c r="M211" i="4"/>
  <c r="M252" i="4" s="1"/>
  <c r="M210" i="4"/>
  <c r="M251" i="4" s="1"/>
  <c r="M209" i="4"/>
  <c r="M250" i="4" s="1"/>
  <c r="M332" i="4" s="1"/>
  <c r="M208" i="4"/>
  <c r="M249" i="4" s="1"/>
  <c r="M207" i="4"/>
  <c r="M248" i="4" s="1"/>
  <c r="M206" i="4"/>
  <c r="M247" i="4" s="1"/>
  <c r="M205" i="4"/>
  <c r="M246" i="4" s="1"/>
  <c r="M204" i="4"/>
  <c r="M245" i="4" s="1"/>
  <c r="M203" i="4"/>
  <c r="M244" i="4" s="1"/>
  <c r="M202" i="4"/>
  <c r="M243" i="4" s="1"/>
  <c r="M201" i="4"/>
  <c r="M242" i="4" s="1"/>
  <c r="M200" i="4"/>
  <c r="M241" i="4" s="1"/>
  <c r="M199" i="4"/>
  <c r="M240" i="4" s="1"/>
  <c r="M198" i="4"/>
  <c r="M239" i="4" s="1"/>
  <c r="M197" i="4"/>
  <c r="M238" i="4" s="1"/>
  <c r="M196" i="4"/>
  <c r="M237" i="4" s="1"/>
  <c r="M195" i="4"/>
  <c r="M236" i="4" s="1"/>
  <c r="M194" i="4"/>
  <c r="M235" i="4" s="1"/>
  <c r="M193" i="4"/>
  <c r="M234" i="4" s="1"/>
  <c r="M192" i="4"/>
  <c r="M233" i="4" s="1"/>
  <c r="M191" i="4"/>
  <c r="M232" i="4" s="1"/>
  <c r="M190" i="4"/>
  <c r="M231" i="4" s="1"/>
  <c r="M189" i="4"/>
  <c r="M230" i="4" s="1"/>
  <c r="M188" i="4"/>
  <c r="M229" i="4" s="1"/>
  <c r="M187" i="4"/>
  <c r="M228" i="4" s="1"/>
  <c r="M186" i="4"/>
  <c r="M227" i="4" s="1"/>
  <c r="M185" i="4"/>
  <c r="M226" i="4" s="1"/>
  <c r="M184" i="4"/>
  <c r="M217" i="4"/>
  <c r="M258" i="4" s="1"/>
  <c r="E216" i="4"/>
  <c r="E257" i="4" s="1"/>
  <c r="D301" i="4"/>
  <c r="D300" i="4"/>
  <c r="D341" i="4" s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6" i="4"/>
  <c r="D267" i="4"/>
  <c r="H301" i="4"/>
  <c r="H300" i="4"/>
  <c r="H299" i="4"/>
  <c r="H340" i="4" s="1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L301" i="4"/>
  <c r="L300" i="4"/>
  <c r="L341" i="4" s="1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315" i="4" s="1"/>
  <c r="L273" i="4"/>
  <c r="L272" i="4"/>
  <c r="L271" i="4"/>
  <c r="L270" i="4"/>
  <c r="L269" i="4"/>
  <c r="L268" i="4"/>
  <c r="L309" i="4" s="1"/>
  <c r="L267" i="4"/>
  <c r="L327" i="4"/>
  <c r="L266" i="4"/>
  <c r="C301" i="4"/>
  <c r="C300" i="4"/>
  <c r="C299" i="4"/>
  <c r="C298" i="4"/>
  <c r="C339" i="4" s="1"/>
  <c r="C297" i="4"/>
  <c r="C296" i="4"/>
  <c r="C295" i="4"/>
  <c r="C294" i="4"/>
  <c r="C291" i="4"/>
  <c r="C287" i="4"/>
  <c r="C283" i="4"/>
  <c r="C279" i="4"/>
  <c r="C275" i="4"/>
  <c r="C271" i="4"/>
  <c r="C288" i="4"/>
  <c r="C285" i="4"/>
  <c r="C282" i="4"/>
  <c r="C272" i="4"/>
  <c r="C269" i="4"/>
  <c r="C267" i="4"/>
  <c r="C292" i="4"/>
  <c r="C289" i="4"/>
  <c r="C286" i="4"/>
  <c r="C276" i="4"/>
  <c r="C273" i="4"/>
  <c r="C270" i="4"/>
  <c r="C266" i="4"/>
  <c r="C284" i="4"/>
  <c r="C281" i="4"/>
  <c r="C278" i="4"/>
  <c r="C268" i="4"/>
  <c r="G301" i="4"/>
  <c r="G300" i="4"/>
  <c r="G299" i="4"/>
  <c r="G340" i="4" s="1"/>
  <c r="G298" i="4"/>
  <c r="G297" i="4"/>
  <c r="G296" i="4"/>
  <c r="G295" i="4"/>
  <c r="G294" i="4"/>
  <c r="G293" i="4"/>
  <c r="G292" i="4"/>
  <c r="G288" i="4"/>
  <c r="G284" i="4"/>
  <c r="G280" i="4"/>
  <c r="G276" i="4"/>
  <c r="G272" i="4"/>
  <c r="G268" i="4"/>
  <c r="G290" i="4"/>
  <c r="G287" i="4"/>
  <c r="G277" i="4"/>
  <c r="G274" i="4"/>
  <c r="G271" i="4"/>
  <c r="G291" i="4"/>
  <c r="G281" i="4"/>
  <c r="G278" i="4"/>
  <c r="G275" i="4"/>
  <c r="G267" i="4"/>
  <c r="G289" i="4"/>
  <c r="G286" i="4"/>
  <c r="G283" i="4"/>
  <c r="G273" i="4"/>
  <c r="G270" i="4"/>
  <c r="K301" i="4"/>
  <c r="K300" i="4"/>
  <c r="K341" i="4" s="1"/>
  <c r="K299" i="4"/>
  <c r="K298" i="4"/>
  <c r="K297" i="4"/>
  <c r="K296" i="4"/>
  <c r="K295" i="4"/>
  <c r="K294" i="4"/>
  <c r="K293" i="4"/>
  <c r="K289" i="4"/>
  <c r="K285" i="4"/>
  <c r="K281" i="4"/>
  <c r="K277" i="4"/>
  <c r="K273" i="4"/>
  <c r="K269" i="4"/>
  <c r="K292" i="4"/>
  <c r="K282" i="4"/>
  <c r="K279" i="4"/>
  <c r="K276" i="4"/>
  <c r="K286" i="4"/>
  <c r="K283" i="4"/>
  <c r="K280" i="4"/>
  <c r="K270" i="4"/>
  <c r="K291" i="4"/>
  <c r="K288" i="4"/>
  <c r="K278" i="4"/>
  <c r="K275" i="4"/>
  <c r="K272" i="4"/>
  <c r="K266" i="4"/>
  <c r="C184" i="4"/>
  <c r="G184" i="4"/>
  <c r="K184" i="4"/>
  <c r="C185" i="4"/>
  <c r="C226" i="4" s="1"/>
  <c r="G185" i="4"/>
  <c r="G226" i="4" s="1"/>
  <c r="K185" i="4"/>
  <c r="K226" i="4" s="1"/>
  <c r="C186" i="4"/>
  <c r="C227" i="4" s="1"/>
  <c r="G186" i="4"/>
  <c r="G227" i="4" s="1"/>
  <c r="G309" i="4" s="1"/>
  <c r="K186" i="4"/>
  <c r="K227" i="4" s="1"/>
  <c r="C187" i="4"/>
  <c r="C228" i="4" s="1"/>
  <c r="G187" i="4"/>
  <c r="G228" i="4" s="1"/>
  <c r="K187" i="4"/>
  <c r="K228" i="4" s="1"/>
  <c r="C188" i="4"/>
  <c r="C229" i="4" s="1"/>
  <c r="G188" i="4"/>
  <c r="G229" i="4" s="1"/>
  <c r="K188" i="4"/>
  <c r="K229" i="4" s="1"/>
  <c r="C189" i="4"/>
  <c r="C230" i="4" s="1"/>
  <c r="G189" i="4"/>
  <c r="G230" i="4" s="1"/>
  <c r="G312" i="4" s="1"/>
  <c r="K189" i="4"/>
  <c r="K230" i="4" s="1"/>
  <c r="C190" i="4"/>
  <c r="C231" i="4" s="1"/>
  <c r="G190" i="4"/>
  <c r="G231" i="4" s="1"/>
  <c r="K190" i="4"/>
  <c r="K231" i="4" s="1"/>
  <c r="C191" i="4"/>
  <c r="C232" i="4" s="1"/>
  <c r="C314" i="4" s="1"/>
  <c r="G191" i="4"/>
  <c r="G232" i="4" s="1"/>
  <c r="K191" i="4"/>
  <c r="K232" i="4" s="1"/>
  <c r="C192" i="4"/>
  <c r="C233" i="4" s="1"/>
  <c r="G192" i="4"/>
  <c r="G233" i="4" s="1"/>
  <c r="K192" i="4"/>
  <c r="K233" i="4" s="1"/>
  <c r="C193" i="4"/>
  <c r="C234" i="4" s="1"/>
  <c r="G193" i="4"/>
  <c r="G234" i="4" s="1"/>
  <c r="K193" i="4"/>
  <c r="K234" i="4" s="1"/>
  <c r="K316" i="4" s="1"/>
  <c r="C194" i="4"/>
  <c r="C235" i="4" s="1"/>
  <c r="G194" i="4"/>
  <c r="G235" i="4" s="1"/>
  <c r="K194" i="4"/>
  <c r="K235" i="4" s="1"/>
  <c r="C195" i="4"/>
  <c r="C236" i="4" s="1"/>
  <c r="G195" i="4"/>
  <c r="G236" i="4" s="1"/>
  <c r="K195" i="4"/>
  <c r="K236" i="4" s="1"/>
  <c r="K318" i="4" s="1"/>
  <c r="C196" i="4"/>
  <c r="C237" i="4" s="1"/>
  <c r="G196" i="4"/>
  <c r="G237" i="4" s="1"/>
  <c r="K196" i="4"/>
  <c r="K237" i="4" s="1"/>
  <c r="C197" i="4"/>
  <c r="C238" i="4" s="1"/>
  <c r="G197" i="4"/>
  <c r="G238" i="4" s="1"/>
  <c r="K197" i="4"/>
  <c r="K238" i="4" s="1"/>
  <c r="C198" i="4"/>
  <c r="C239" i="4" s="1"/>
  <c r="G198" i="4"/>
  <c r="G239" i="4" s="1"/>
  <c r="K198" i="4"/>
  <c r="K239" i="4" s="1"/>
  <c r="C199" i="4"/>
  <c r="C240" i="4" s="1"/>
  <c r="C322" i="4" s="1"/>
  <c r="G199" i="4"/>
  <c r="G240" i="4" s="1"/>
  <c r="G322" i="4" s="1"/>
  <c r="K199" i="4"/>
  <c r="K240" i="4" s="1"/>
  <c r="C200" i="4"/>
  <c r="C241" i="4" s="1"/>
  <c r="G200" i="4"/>
  <c r="G241" i="4" s="1"/>
  <c r="K200" i="4"/>
  <c r="K241" i="4" s="1"/>
  <c r="C201" i="4"/>
  <c r="C242" i="4" s="1"/>
  <c r="C324" i="4" s="1"/>
  <c r="G201" i="4"/>
  <c r="G242" i="4" s="1"/>
  <c r="K201" i="4"/>
  <c r="K242" i="4" s="1"/>
  <c r="C202" i="4"/>
  <c r="C243" i="4" s="1"/>
  <c r="G202" i="4"/>
  <c r="G243" i="4" s="1"/>
  <c r="G325" i="4" s="1"/>
  <c r="K202" i="4"/>
  <c r="K243" i="4" s="1"/>
  <c r="C203" i="4"/>
  <c r="C244" i="4" s="1"/>
  <c r="G203" i="4"/>
  <c r="G244" i="4" s="1"/>
  <c r="G326" i="4" s="1"/>
  <c r="K203" i="4"/>
  <c r="K244" i="4" s="1"/>
  <c r="C204" i="4"/>
  <c r="C245" i="4" s="1"/>
  <c r="G204" i="4"/>
  <c r="G245" i="4" s="1"/>
  <c r="K204" i="4"/>
  <c r="K245" i="4" s="1"/>
  <c r="K327" i="4" s="1"/>
  <c r="C205" i="4"/>
  <c r="C246" i="4" s="1"/>
  <c r="G205" i="4"/>
  <c r="G246" i="4" s="1"/>
  <c r="K205" i="4"/>
  <c r="K246" i="4" s="1"/>
  <c r="K328" i="4" s="1"/>
  <c r="C206" i="4"/>
  <c r="C247" i="4" s="1"/>
  <c r="G206" i="4"/>
  <c r="G247" i="4" s="1"/>
  <c r="K206" i="4"/>
  <c r="K247" i="4" s="1"/>
  <c r="C207" i="4"/>
  <c r="C248" i="4" s="1"/>
  <c r="G207" i="4"/>
  <c r="G248" i="4" s="1"/>
  <c r="G330" i="4" s="1"/>
  <c r="K207" i="4"/>
  <c r="K248" i="4" s="1"/>
  <c r="C208" i="4"/>
  <c r="C249" i="4" s="1"/>
  <c r="C331" i="4" s="1"/>
  <c r="G208" i="4"/>
  <c r="G249" i="4" s="1"/>
  <c r="K208" i="4"/>
  <c r="K249" i="4" s="1"/>
  <c r="C209" i="4"/>
  <c r="C250" i="4" s="1"/>
  <c r="G209" i="4"/>
  <c r="G250" i="4" s="1"/>
  <c r="K209" i="4"/>
  <c r="K250" i="4" s="1"/>
  <c r="C210" i="4"/>
  <c r="C251" i="4" s="1"/>
  <c r="G210" i="4"/>
  <c r="G251" i="4" s="1"/>
  <c r="K210" i="4"/>
  <c r="K251" i="4" s="1"/>
  <c r="C211" i="4"/>
  <c r="C252" i="4" s="1"/>
  <c r="G211" i="4"/>
  <c r="G252" i="4" s="1"/>
  <c r="K211" i="4"/>
  <c r="K252" i="4" s="1"/>
  <c r="K334" i="4" s="1"/>
  <c r="C212" i="4"/>
  <c r="C253" i="4" s="1"/>
  <c r="C335" i="4" s="1"/>
  <c r="G212" i="4"/>
  <c r="G253" i="4" s="1"/>
  <c r="K212" i="4"/>
  <c r="K253" i="4" s="1"/>
  <c r="K335" i="4" s="1"/>
  <c r="C213" i="4"/>
  <c r="C254" i="4" s="1"/>
  <c r="C336" i="4" s="1"/>
  <c r="G213" i="4"/>
  <c r="G254" i="4" s="1"/>
  <c r="K213" i="4"/>
  <c r="K254" i="4" s="1"/>
  <c r="K336" i="4" s="1"/>
  <c r="C214" i="4"/>
  <c r="C255" i="4" s="1"/>
  <c r="C337" i="4" s="1"/>
  <c r="G214" i="4"/>
  <c r="G255" i="4" s="1"/>
  <c r="K214" i="4"/>
  <c r="K255" i="4" s="1"/>
  <c r="C215" i="4"/>
  <c r="C256" i="4" s="1"/>
  <c r="C338" i="4" s="1"/>
  <c r="G215" i="4"/>
  <c r="G256" i="4" s="1"/>
  <c r="K215" i="4"/>
  <c r="K256" i="4" s="1"/>
  <c r="K338" i="4" s="1"/>
  <c r="D216" i="4"/>
  <c r="D257" i="4" s="1"/>
  <c r="C217" i="4"/>
  <c r="C258" i="4" s="1"/>
  <c r="G218" i="4"/>
  <c r="G259" i="4" s="1"/>
  <c r="G266" i="4"/>
  <c r="E268" i="4"/>
  <c r="I270" i="4"/>
  <c r="N272" i="4"/>
  <c r="F275" i="4"/>
  <c r="J277" i="4"/>
  <c r="C280" i="4"/>
  <c r="G282" i="4"/>
  <c r="K284" i="4"/>
  <c r="I289" i="4"/>
  <c r="F218" i="4"/>
  <c r="F259" i="4" s="1"/>
  <c r="F217" i="4"/>
  <c r="F258" i="4" s="1"/>
  <c r="F216" i="4"/>
  <c r="F257" i="4" s="1"/>
  <c r="J218" i="4"/>
  <c r="J259" i="4" s="1"/>
  <c r="J217" i="4"/>
  <c r="J258" i="4" s="1"/>
  <c r="J216" i="4"/>
  <c r="J257" i="4" s="1"/>
  <c r="N218" i="4"/>
  <c r="N259" i="4" s="1"/>
  <c r="N217" i="4"/>
  <c r="N258" i="4" s="1"/>
  <c r="N216" i="4"/>
  <c r="N257" i="4" s="1"/>
  <c r="N215" i="4"/>
  <c r="N256" i="4" s="1"/>
  <c r="E300" i="4"/>
  <c r="E296" i="4"/>
  <c r="E290" i="4"/>
  <c r="E286" i="4"/>
  <c r="E282" i="4"/>
  <c r="E278" i="4"/>
  <c r="E274" i="4"/>
  <c r="E270" i="4"/>
  <c r="E299" i="4"/>
  <c r="E297" i="4"/>
  <c r="E292" i="4"/>
  <c r="E289" i="4"/>
  <c r="E279" i="4"/>
  <c r="E276" i="4"/>
  <c r="E273" i="4"/>
  <c r="E295" i="4"/>
  <c r="E293" i="4"/>
  <c r="E283" i="4"/>
  <c r="E280" i="4"/>
  <c r="E277" i="4"/>
  <c r="E301" i="4"/>
  <c r="E294" i="4"/>
  <c r="E291" i="4"/>
  <c r="E288" i="4"/>
  <c r="E285" i="4"/>
  <c r="E275" i="4"/>
  <c r="E272" i="4"/>
  <c r="E269" i="4"/>
  <c r="E266" i="4"/>
  <c r="I301" i="4"/>
  <c r="I297" i="4"/>
  <c r="I293" i="4"/>
  <c r="I291" i="4"/>
  <c r="I287" i="4"/>
  <c r="I283" i="4"/>
  <c r="I279" i="4"/>
  <c r="I275" i="4"/>
  <c r="I271" i="4"/>
  <c r="I295" i="4"/>
  <c r="I284" i="4"/>
  <c r="I281" i="4"/>
  <c r="I278" i="4"/>
  <c r="I268" i="4"/>
  <c r="I266" i="4"/>
  <c r="I300" i="4"/>
  <c r="I298" i="4"/>
  <c r="I288" i="4"/>
  <c r="I285" i="4"/>
  <c r="I282" i="4"/>
  <c r="I272" i="4"/>
  <c r="I269" i="4"/>
  <c r="I299" i="4"/>
  <c r="I340" i="4" s="1"/>
  <c r="I290" i="4"/>
  <c r="I280" i="4"/>
  <c r="I277" i="4"/>
  <c r="I274" i="4"/>
  <c r="I267" i="4"/>
  <c r="M298" i="4"/>
  <c r="M294" i="4"/>
  <c r="M292" i="4"/>
  <c r="M288" i="4"/>
  <c r="M284" i="4"/>
  <c r="M280" i="4"/>
  <c r="M276" i="4"/>
  <c r="M272" i="4"/>
  <c r="M268" i="4"/>
  <c r="M300" i="4"/>
  <c r="M293" i="4"/>
  <c r="M289" i="4"/>
  <c r="M286" i="4"/>
  <c r="M283" i="4"/>
  <c r="M273" i="4"/>
  <c r="M270" i="4"/>
  <c r="M267" i="4"/>
  <c r="M296" i="4"/>
  <c r="M290" i="4"/>
  <c r="M287" i="4"/>
  <c r="M277" i="4"/>
  <c r="M274" i="4"/>
  <c r="M271" i="4"/>
  <c r="M266" i="4"/>
  <c r="M297" i="4"/>
  <c r="M295" i="4"/>
  <c r="M285" i="4"/>
  <c r="M282" i="4"/>
  <c r="M279" i="4"/>
  <c r="M269" i="4"/>
  <c r="G216" i="4"/>
  <c r="G257" i="4" s="1"/>
  <c r="K217" i="4"/>
  <c r="K258" i="4" s="1"/>
  <c r="E267" i="4"/>
  <c r="G269" i="4"/>
  <c r="K271" i="4"/>
  <c r="C274" i="4"/>
  <c r="I276" i="4"/>
  <c r="M278" i="4"/>
  <c r="E281" i="4"/>
  <c r="K290" i="4"/>
  <c r="C293" i="4"/>
  <c r="M299" i="4"/>
  <c r="F301" i="4"/>
  <c r="F300" i="4"/>
  <c r="F299" i="4"/>
  <c r="F298" i="4"/>
  <c r="F297" i="4"/>
  <c r="F296" i="4"/>
  <c r="F295" i="4"/>
  <c r="F294" i="4"/>
  <c r="F293" i="4"/>
  <c r="F289" i="4"/>
  <c r="F285" i="4"/>
  <c r="F281" i="4"/>
  <c r="F277" i="4"/>
  <c r="F273" i="4"/>
  <c r="F269" i="4"/>
  <c r="F267" i="4"/>
  <c r="F266" i="4"/>
  <c r="F286" i="4"/>
  <c r="F283" i="4"/>
  <c r="F280" i="4"/>
  <c r="F270" i="4"/>
  <c r="F290" i="4"/>
  <c r="F287" i="4"/>
  <c r="F284" i="4"/>
  <c r="F274" i="4"/>
  <c r="F271" i="4"/>
  <c r="F268" i="4"/>
  <c r="F292" i="4"/>
  <c r="F282" i="4"/>
  <c r="F279" i="4"/>
  <c r="F276" i="4"/>
  <c r="J301" i="4"/>
  <c r="J300" i="4"/>
  <c r="J299" i="4"/>
  <c r="J298" i="4"/>
  <c r="J297" i="4"/>
  <c r="J296" i="4"/>
  <c r="J295" i="4"/>
  <c r="J294" i="4"/>
  <c r="J293" i="4"/>
  <c r="J290" i="4"/>
  <c r="J286" i="4"/>
  <c r="J282" i="4"/>
  <c r="J278" i="4"/>
  <c r="J274" i="4"/>
  <c r="J270" i="4"/>
  <c r="J267" i="4"/>
  <c r="J266" i="4"/>
  <c r="J291" i="4"/>
  <c r="J288" i="4"/>
  <c r="J285" i="4"/>
  <c r="J275" i="4"/>
  <c r="J272" i="4"/>
  <c r="J269" i="4"/>
  <c r="J292" i="4"/>
  <c r="J289" i="4"/>
  <c r="J279" i="4"/>
  <c r="J276" i="4"/>
  <c r="J273" i="4"/>
  <c r="J287" i="4"/>
  <c r="J284" i="4"/>
  <c r="J281" i="4"/>
  <c r="J271" i="4"/>
  <c r="J268" i="4"/>
  <c r="N301" i="4"/>
  <c r="N300" i="4"/>
  <c r="N299" i="4"/>
  <c r="N298" i="4"/>
  <c r="N297" i="4"/>
  <c r="N296" i="4"/>
  <c r="N295" i="4"/>
  <c r="N294" i="4"/>
  <c r="N293" i="4"/>
  <c r="N291" i="4"/>
  <c r="N287" i="4"/>
  <c r="N283" i="4"/>
  <c r="N279" i="4"/>
  <c r="N275" i="4"/>
  <c r="N271" i="4"/>
  <c r="N267" i="4"/>
  <c r="N266" i="4"/>
  <c r="N290" i="4"/>
  <c r="N280" i="4"/>
  <c r="N277" i="4"/>
  <c r="N274" i="4"/>
  <c r="N284" i="4"/>
  <c r="N281" i="4"/>
  <c r="N278" i="4"/>
  <c r="N268" i="4"/>
  <c r="N292" i="4"/>
  <c r="N289" i="4"/>
  <c r="N286" i="4"/>
  <c r="N276" i="4"/>
  <c r="N273" i="4"/>
  <c r="N270" i="4"/>
  <c r="F184" i="4"/>
  <c r="J184" i="4"/>
  <c r="N184" i="4"/>
  <c r="F185" i="4"/>
  <c r="F226" i="4" s="1"/>
  <c r="J185" i="4"/>
  <c r="J226" i="4" s="1"/>
  <c r="N185" i="4"/>
  <c r="N226" i="4" s="1"/>
  <c r="F186" i="4"/>
  <c r="F227" i="4" s="1"/>
  <c r="J186" i="4"/>
  <c r="J227" i="4" s="1"/>
  <c r="N186" i="4"/>
  <c r="N227" i="4" s="1"/>
  <c r="F187" i="4"/>
  <c r="F228" i="4" s="1"/>
  <c r="J187" i="4"/>
  <c r="J228" i="4" s="1"/>
  <c r="J310" i="4" s="1"/>
  <c r="N187" i="4"/>
  <c r="N228" i="4" s="1"/>
  <c r="F188" i="4"/>
  <c r="F229" i="4" s="1"/>
  <c r="J188" i="4"/>
  <c r="J229" i="4" s="1"/>
  <c r="N188" i="4"/>
  <c r="N229" i="4" s="1"/>
  <c r="F189" i="4"/>
  <c r="F230" i="4" s="1"/>
  <c r="J189" i="4"/>
  <c r="J230" i="4" s="1"/>
  <c r="N189" i="4"/>
  <c r="N230" i="4" s="1"/>
  <c r="F190" i="4"/>
  <c r="F231" i="4" s="1"/>
  <c r="J190" i="4"/>
  <c r="J231" i="4" s="1"/>
  <c r="N190" i="4"/>
  <c r="N231" i="4" s="1"/>
  <c r="F191" i="4"/>
  <c r="F232" i="4" s="1"/>
  <c r="J191" i="4"/>
  <c r="J232" i="4" s="1"/>
  <c r="N191" i="4"/>
  <c r="N232" i="4" s="1"/>
  <c r="F192" i="4"/>
  <c r="F233" i="4" s="1"/>
  <c r="J192" i="4"/>
  <c r="J233" i="4" s="1"/>
  <c r="N192" i="4"/>
  <c r="N233" i="4" s="1"/>
  <c r="F193" i="4"/>
  <c r="F234" i="4" s="1"/>
  <c r="J193" i="4"/>
  <c r="J234" i="4" s="1"/>
  <c r="J316" i="4" s="1"/>
  <c r="N193" i="4"/>
  <c r="N234" i="4" s="1"/>
  <c r="F194" i="4"/>
  <c r="F235" i="4" s="1"/>
  <c r="J194" i="4"/>
  <c r="J235" i="4" s="1"/>
  <c r="N194" i="4"/>
  <c r="N235" i="4" s="1"/>
  <c r="F195" i="4"/>
  <c r="F236" i="4" s="1"/>
  <c r="J195" i="4"/>
  <c r="J236" i="4" s="1"/>
  <c r="N195" i="4"/>
  <c r="N236" i="4" s="1"/>
  <c r="F196" i="4"/>
  <c r="F237" i="4" s="1"/>
  <c r="J196" i="4"/>
  <c r="J237" i="4" s="1"/>
  <c r="N196" i="4"/>
  <c r="N237" i="4" s="1"/>
  <c r="F197" i="4"/>
  <c r="F238" i="4" s="1"/>
  <c r="J197" i="4"/>
  <c r="J238" i="4" s="1"/>
  <c r="N197" i="4"/>
  <c r="N238" i="4" s="1"/>
  <c r="F198" i="4"/>
  <c r="F239" i="4" s="1"/>
  <c r="J198" i="4"/>
  <c r="J239" i="4" s="1"/>
  <c r="J321" i="4" s="1"/>
  <c r="N198" i="4"/>
  <c r="N239" i="4" s="1"/>
  <c r="F199" i="4"/>
  <c r="F240" i="4" s="1"/>
  <c r="J199" i="4"/>
  <c r="J240" i="4" s="1"/>
  <c r="J322" i="4" s="1"/>
  <c r="N199" i="4"/>
  <c r="N240" i="4" s="1"/>
  <c r="N322" i="4" s="1"/>
  <c r="F200" i="4"/>
  <c r="F241" i="4" s="1"/>
  <c r="J200" i="4"/>
  <c r="J241" i="4" s="1"/>
  <c r="N200" i="4"/>
  <c r="N241" i="4" s="1"/>
  <c r="F201" i="4"/>
  <c r="F242" i="4" s="1"/>
  <c r="F324" i="4" s="1"/>
  <c r="J201" i="4"/>
  <c r="J242" i="4" s="1"/>
  <c r="J324" i="4" s="1"/>
  <c r="N201" i="4"/>
  <c r="N242" i="4" s="1"/>
  <c r="F202" i="4"/>
  <c r="F243" i="4" s="1"/>
  <c r="J202" i="4"/>
  <c r="J243" i="4" s="1"/>
  <c r="N202" i="4"/>
  <c r="N243" i="4" s="1"/>
  <c r="F203" i="4"/>
  <c r="F244" i="4" s="1"/>
  <c r="J203" i="4"/>
  <c r="J244" i="4" s="1"/>
  <c r="N203" i="4"/>
  <c r="N244" i="4" s="1"/>
  <c r="N326" i="4" s="1"/>
  <c r="F204" i="4"/>
  <c r="F245" i="4" s="1"/>
  <c r="J204" i="4"/>
  <c r="J245" i="4" s="1"/>
  <c r="N204" i="4"/>
  <c r="N245" i="4" s="1"/>
  <c r="F205" i="4"/>
  <c r="F246" i="4" s="1"/>
  <c r="F328" i="4" s="1"/>
  <c r="J205" i="4"/>
  <c r="J246" i="4" s="1"/>
  <c r="J328" i="4" s="1"/>
  <c r="N205" i="4"/>
  <c r="N246" i="4" s="1"/>
  <c r="F206" i="4"/>
  <c r="F247" i="4" s="1"/>
  <c r="F329" i="4" s="1"/>
  <c r="J206" i="4"/>
  <c r="J247" i="4" s="1"/>
  <c r="N206" i="4"/>
  <c r="N247" i="4" s="1"/>
  <c r="F207" i="4"/>
  <c r="F248" i="4" s="1"/>
  <c r="J207" i="4"/>
  <c r="J248" i="4" s="1"/>
  <c r="N207" i="4"/>
  <c r="N248" i="4" s="1"/>
  <c r="N330" i="4" s="1"/>
  <c r="F208" i="4"/>
  <c r="F249" i="4" s="1"/>
  <c r="J208" i="4"/>
  <c r="J249" i="4" s="1"/>
  <c r="J331" i="4" s="1"/>
  <c r="N208" i="4"/>
  <c r="N249" i="4" s="1"/>
  <c r="N331" i="4" s="1"/>
  <c r="F209" i="4"/>
  <c r="F250" i="4" s="1"/>
  <c r="J209" i="4"/>
  <c r="J250" i="4" s="1"/>
  <c r="N209" i="4"/>
  <c r="N250" i="4" s="1"/>
  <c r="F210" i="4"/>
  <c r="F251" i="4" s="1"/>
  <c r="J210" i="4"/>
  <c r="J251" i="4" s="1"/>
  <c r="J333" i="4" s="1"/>
  <c r="N210" i="4"/>
  <c r="N251" i="4" s="1"/>
  <c r="F211" i="4"/>
  <c r="F252" i="4" s="1"/>
  <c r="F334" i="4" s="1"/>
  <c r="J211" i="4"/>
  <c r="J252" i="4" s="1"/>
  <c r="N211" i="4"/>
  <c r="N252" i="4" s="1"/>
  <c r="F212" i="4"/>
  <c r="F253" i="4" s="1"/>
  <c r="F335" i="4" s="1"/>
  <c r="J212" i="4"/>
  <c r="J253" i="4" s="1"/>
  <c r="N212" i="4"/>
  <c r="N253" i="4" s="1"/>
  <c r="F213" i="4"/>
  <c r="F254" i="4" s="1"/>
  <c r="F336" i="4" s="1"/>
  <c r="J213" i="4"/>
  <c r="J254" i="4" s="1"/>
  <c r="N213" i="4"/>
  <c r="N254" i="4" s="1"/>
  <c r="F214" i="4"/>
  <c r="F255" i="4" s="1"/>
  <c r="F337" i="4" s="1"/>
  <c r="J214" i="4"/>
  <c r="J255" i="4" s="1"/>
  <c r="N214" i="4"/>
  <c r="N255" i="4" s="1"/>
  <c r="F215" i="4"/>
  <c r="F256" i="4" s="1"/>
  <c r="F338" i="4" s="1"/>
  <c r="J215" i="4"/>
  <c r="J256" i="4" s="1"/>
  <c r="K267" i="4"/>
  <c r="N269" i="4"/>
  <c r="F272" i="4"/>
  <c r="K274" i="4"/>
  <c r="C277" i="4"/>
  <c r="G279" i="4"/>
  <c r="M281" i="4"/>
  <c r="E284" i="4"/>
  <c r="I286" i="4"/>
  <c r="N288" i="4"/>
  <c r="F291" i="4"/>
  <c r="I294" i="4"/>
  <c r="M301" i="4"/>
  <c r="G195" i="3"/>
  <c r="G236" i="3" s="1"/>
  <c r="C213" i="3"/>
  <c r="C254" i="3" s="1"/>
  <c r="K192" i="3"/>
  <c r="K233" i="3" s="1"/>
  <c r="K207" i="3"/>
  <c r="K248" i="3" s="1"/>
  <c r="C198" i="3"/>
  <c r="C239" i="3" s="1"/>
  <c r="C225" i="3"/>
  <c r="C266" i="3" s="1"/>
  <c r="G202" i="3"/>
  <c r="G243" i="3" s="1"/>
  <c r="C192" i="3"/>
  <c r="C233" i="3" s="1"/>
  <c r="K194" i="3"/>
  <c r="K235" i="3" s="1"/>
  <c r="G197" i="3"/>
  <c r="G238" i="3" s="1"/>
  <c r="C201" i="3"/>
  <c r="C242" i="3" s="1"/>
  <c r="G206" i="3"/>
  <c r="G247" i="3" s="1"/>
  <c r="K211" i="3"/>
  <c r="K252" i="3" s="1"/>
  <c r="G222" i="3"/>
  <c r="G263" i="3" s="1"/>
  <c r="G193" i="3"/>
  <c r="G234" i="3" s="1"/>
  <c r="C196" i="3"/>
  <c r="C237" i="3" s="1"/>
  <c r="K198" i="3"/>
  <c r="K239" i="3" s="1"/>
  <c r="K203" i="3"/>
  <c r="K244" i="3" s="1"/>
  <c r="C209" i="3"/>
  <c r="C250" i="3" s="1"/>
  <c r="J73" i="3"/>
  <c r="G191" i="3"/>
  <c r="G232" i="3" s="1"/>
  <c r="C194" i="3"/>
  <c r="C235" i="3" s="1"/>
  <c r="K196" i="3"/>
  <c r="K237" i="3" s="1"/>
  <c r="K199" i="3"/>
  <c r="K240" i="3" s="1"/>
  <c r="C205" i="3"/>
  <c r="C246" i="3" s="1"/>
  <c r="G210" i="3"/>
  <c r="G251" i="3" s="1"/>
  <c r="K219" i="3"/>
  <c r="K260" i="3" s="1"/>
  <c r="J295" i="3"/>
  <c r="N74" i="3"/>
  <c r="N76" i="3"/>
  <c r="C191" i="3"/>
  <c r="C232" i="3" s="1"/>
  <c r="K191" i="3"/>
  <c r="K232" i="3" s="1"/>
  <c r="G192" i="3"/>
  <c r="G233" i="3" s="1"/>
  <c r="C193" i="3"/>
  <c r="C234" i="3" s="1"/>
  <c r="K193" i="3"/>
  <c r="K234" i="3" s="1"/>
  <c r="G194" i="3"/>
  <c r="G235" i="3" s="1"/>
  <c r="C195" i="3"/>
  <c r="C236" i="3" s="1"/>
  <c r="K195" i="3"/>
  <c r="K236" i="3" s="1"/>
  <c r="G196" i="3"/>
  <c r="G237" i="3" s="1"/>
  <c r="C197" i="3"/>
  <c r="C238" i="3" s="1"/>
  <c r="K197" i="3"/>
  <c r="K238" i="3" s="1"/>
  <c r="G198" i="3"/>
  <c r="G239" i="3" s="1"/>
  <c r="C199" i="3"/>
  <c r="C240" i="3" s="1"/>
  <c r="G200" i="3"/>
  <c r="G241" i="3" s="1"/>
  <c r="K201" i="3"/>
  <c r="K242" i="3" s="1"/>
  <c r="C203" i="3"/>
  <c r="C244" i="3" s="1"/>
  <c r="G204" i="3"/>
  <c r="G245" i="3" s="1"/>
  <c r="K205" i="3"/>
  <c r="K246" i="3" s="1"/>
  <c r="C207" i="3"/>
  <c r="C248" i="3" s="1"/>
  <c r="G208" i="3"/>
  <c r="G249" i="3" s="1"/>
  <c r="K209" i="3"/>
  <c r="K250" i="3" s="1"/>
  <c r="C211" i="3"/>
  <c r="C252" i="3" s="1"/>
  <c r="G212" i="3"/>
  <c r="G253" i="3" s="1"/>
  <c r="K213" i="3"/>
  <c r="K254" i="3" s="1"/>
  <c r="E216" i="3"/>
  <c r="E257" i="3" s="1"/>
  <c r="C218" i="3"/>
  <c r="C259" i="3" s="1"/>
  <c r="C221" i="3"/>
  <c r="C262" i="3" s="1"/>
  <c r="K223" i="3"/>
  <c r="K264" i="3" s="1"/>
  <c r="H273" i="3"/>
  <c r="N284" i="3"/>
  <c r="M214" i="3"/>
  <c r="M255" i="3" s="1"/>
  <c r="I37" i="3"/>
  <c r="J75" i="3"/>
  <c r="E191" i="3"/>
  <c r="E232" i="3" s="1"/>
  <c r="M191" i="3"/>
  <c r="M232" i="3" s="1"/>
  <c r="M267" i="3" s="1"/>
  <c r="I192" i="3"/>
  <c r="I233" i="3" s="1"/>
  <c r="E193" i="3"/>
  <c r="E234" i="3" s="1"/>
  <c r="M193" i="3"/>
  <c r="M234" i="3" s="1"/>
  <c r="I194" i="3"/>
  <c r="I235" i="3" s="1"/>
  <c r="E195" i="3"/>
  <c r="E236" i="3" s="1"/>
  <c r="M195" i="3"/>
  <c r="M236" i="3" s="1"/>
  <c r="I196" i="3"/>
  <c r="I237" i="3" s="1"/>
  <c r="E197" i="3"/>
  <c r="E238" i="3" s="1"/>
  <c r="M197" i="3"/>
  <c r="M238" i="3" s="1"/>
  <c r="I198" i="3"/>
  <c r="I239" i="3" s="1"/>
  <c r="G199" i="3"/>
  <c r="G240" i="3" s="1"/>
  <c r="K200" i="3"/>
  <c r="K241" i="3" s="1"/>
  <c r="C202" i="3"/>
  <c r="C243" i="3" s="1"/>
  <c r="G203" i="3"/>
  <c r="G244" i="3" s="1"/>
  <c r="K204" i="3"/>
  <c r="K245" i="3" s="1"/>
  <c r="C206" i="3"/>
  <c r="C247" i="3" s="1"/>
  <c r="G207" i="3"/>
  <c r="G248" i="3" s="1"/>
  <c r="K208" i="3"/>
  <c r="K249" i="3" s="1"/>
  <c r="C210" i="3"/>
  <c r="C251" i="3" s="1"/>
  <c r="G211" i="3"/>
  <c r="G252" i="3" s="1"/>
  <c r="K212" i="3"/>
  <c r="K253" i="3" s="1"/>
  <c r="C214" i="3"/>
  <c r="C255" i="3" s="1"/>
  <c r="K216" i="3"/>
  <c r="K257" i="3" s="1"/>
  <c r="C219" i="3"/>
  <c r="C260" i="3" s="1"/>
  <c r="K221" i="3"/>
  <c r="K262" i="3" s="1"/>
  <c r="G224" i="3"/>
  <c r="G265" i="3" s="1"/>
  <c r="F290" i="3"/>
  <c r="F74" i="3"/>
  <c r="L77" i="3"/>
  <c r="D78" i="3"/>
  <c r="I191" i="3"/>
  <c r="I232" i="3" s="1"/>
  <c r="E192" i="3"/>
  <c r="E233" i="3" s="1"/>
  <c r="M192" i="3"/>
  <c r="M233" i="3" s="1"/>
  <c r="I193" i="3"/>
  <c r="I234" i="3" s="1"/>
  <c r="E194" i="3"/>
  <c r="E235" i="3" s="1"/>
  <c r="M194" i="3"/>
  <c r="M235" i="3" s="1"/>
  <c r="I195" i="3"/>
  <c r="I236" i="3" s="1"/>
  <c r="E196" i="3"/>
  <c r="E237" i="3" s="1"/>
  <c r="M196" i="3"/>
  <c r="M237" i="3" s="1"/>
  <c r="I197" i="3"/>
  <c r="I238" i="3" s="1"/>
  <c r="E198" i="3"/>
  <c r="E239" i="3" s="1"/>
  <c r="M198" i="3"/>
  <c r="M239" i="3" s="1"/>
  <c r="C200" i="3"/>
  <c r="C241" i="3" s="1"/>
  <c r="G201" i="3"/>
  <c r="G242" i="3" s="1"/>
  <c r="K202" i="3"/>
  <c r="K243" i="3" s="1"/>
  <c r="C204" i="3"/>
  <c r="C245" i="3" s="1"/>
  <c r="G205" i="3"/>
  <c r="G246" i="3" s="1"/>
  <c r="K206" i="3"/>
  <c r="K247" i="3" s="1"/>
  <c r="C208" i="3"/>
  <c r="C249" i="3" s="1"/>
  <c r="G209" i="3"/>
  <c r="G250" i="3" s="1"/>
  <c r="K210" i="3"/>
  <c r="K251" i="3" s="1"/>
  <c r="C212" i="3"/>
  <c r="C253" i="3" s="1"/>
  <c r="G213" i="3"/>
  <c r="G254" i="3" s="1"/>
  <c r="G215" i="3"/>
  <c r="G256" i="3" s="1"/>
  <c r="I217" i="3"/>
  <c r="I258" i="3" s="1"/>
  <c r="G220" i="3"/>
  <c r="G261" i="3" s="1"/>
  <c r="C223" i="3"/>
  <c r="C264" i="3" s="1"/>
  <c r="K225" i="3"/>
  <c r="K266" i="3" s="1"/>
  <c r="H281" i="3"/>
  <c r="M50" i="3"/>
  <c r="M61" i="3" s="1"/>
  <c r="M72" i="3" s="1"/>
  <c r="M83" i="3" s="1"/>
  <c r="M92" i="3" s="1"/>
  <c r="M107" i="3" s="1"/>
  <c r="M149" i="3" s="1"/>
  <c r="M190" i="3" s="1"/>
  <c r="M231" i="3" s="1"/>
  <c r="M272" i="3" s="1"/>
  <c r="M313" i="3" s="1"/>
  <c r="M352" i="3" s="1"/>
  <c r="E44" i="3"/>
  <c r="E51" i="3" s="1"/>
  <c r="E62" i="3" s="1"/>
  <c r="E43" i="3"/>
  <c r="D50" i="3"/>
  <c r="D61" i="3" s="1"/>
  <c r="D72" i="3" s="1"/>
  <c r="D83" i="3" s="1"/>
  <c r="D92" i="3" s="1"/>
  <c r="D107" i="3" s="1"/>
  <c r="D149" i="3" s="1"/>
  <c r="D190" i="3" s="1"/>
  <c r="D231" i="3" s="1"/>
  <c r="D272" i="3" s="1"/>
  <c r="D313" i="3" s="1"/>
  <c r="D352" i="3" s="1"/>
  <c r="D37" i="3"/>
  <c r="H50" i="3"/>
  <c r="H61" i="3" s="1"/>
  <c r="H72" i="3" s="1"/>
  <c r="H83" i="3" s="1"/>
  <c r="H92" i="3" s="1"/>
  <c r="H107" i="3" s="1"/>
  <c r="H149" i="3" s="1"/>
  <c r="H190" i="3" s="1"/>
  <c r="H231" i="3" s="1"/>
  <c r="H272" i="3" s="1"/>
  <c r="H313" i="3" s="1"/>
  <c r="H352" i="3" s="1"/>
  <c r="H37" i="3"/>
  <c r="L50" i="3"/>
  <c r="L61" i="3" s="1"/>
  <c r="L72" i="3" s="1"/>
  <c r="L83" i="3" s="1"/>
  <c r="L92" i="3" s="1"/>
  <c r="L107" i="3" s="1"/>
  <c r="L149" i="3" s="1"/>
  <c r="L190" i="3" s="1"/>
  <c r="L231" i="3" s="1"/>
  <c r="L272" i="3" s="1"/>
  <c r="L313" i="3" s="1"/>
  <c r="L352" i="3" s="1"/>
  <c r="L37" i="3"/>
  <c r="E78" i="3"/>
  <c r="E77" i="3"/>
  <c r="E76" i="3"/>
  <c r="E75" i="3"/>
  <c r="E74" i="3"/>
  <c r="E73" i="3"/>
  <c r="I78" i="3"/>
  <c r="I77" i="3"/>
  <c r="I76" i="3"/>
  <c r="I75" i="3"/>
  <c r="I74" i="3"/>
  <c r="I73" i="3"/>
  <c r="M78" i="3"/>
  <c r="M77" i="3"/>
  <c r="M76" i="3"/>
  <c r="M75" i="3"/>
  <c r="M74" i="3"/>
  <c r="M73" i="3"/>
  <c r="M44" i="3"/>
  <c r="M54" i="3" s="1"/>
  <c r="M65" i="3" s="1"/>
  <c r="E50" i="3"/>
  <c r="E61" i="3" s="1"/>
  <c r="E72" i="3" s="1"/>
  <c r="E83" i="3" s="1"/>
  <c r="E92" i="3" s="1"/>
  <c r="E107" i="3" s="1"/>
  <c r="E149" i="3" s="1"/>
  <c r="E190" i="3" s="1"/>
  <c r="E231" i="3" s="1"/>
  <c r="E272" i="3" s="1"/>
  <c r="E313" i="3" s="1"/>
  <c r="E352" i="3" s="1"/>
  <c r="E37" i="3"/>
  <c r="I44" i="3"/>
  <c r="I43" i="3"/>
  <c r="F50" i="3"/>
  <c r="F61" i="3" s="1"/>
  <c r="F72" i="3" s="1"/>
  <c r="F83" i="3" s="1"/>
  <c r="F92" i="3" s="1"/>
  <c r="F107" i="3" s="1"/>
  <c r="F149" i="3" s="1"/>
  <c r="F190" i="3" s="1"/>
  <c r="F231" i="3" s="1"/>
  <c r="F272" i="3" s="1"/>
  <c r="F313" i="3" s="1"/>
  <c r="F352" i="3" s="1"/>
  <c r="F37" i="3"/>
  <c r="J50" i="3"/>
  <c r="J61" i="3" s="1"/>
  <c r="J72" i="3" s="1"/>
  <c r="J83" i="3" s="1"/>
  <c r="J92" i="3" s="1"/>
  <c r="J107" i="3" s="1"/>
  <c r="J149" i="3" s="1"/>
  <c r="J190" i="3" s="1"/>
  <c r="J231" i="3" s="1"/>
  <c r="J272" i="3" s="1"/>
  <c r="J313" i="3" s="1"/>
  <c r="J352" i="3" s="1"/>
  <c r="J37" i="3"/>
  <c r="N50" i="3"/>
  <c r="N61" i="3" s="1"/>
  <c r="N72" i="3" s="1"/>
  <c r="N83" i="3" s="1"/>
  <c r="N92" i="3" s="1"/>
  <c r="N107" i="3" s="1"/>
  <c r="N149" i="3" s="1"/>
  <c r="N190" i="3" s="1"/>
  <c r="N231" i="3" s="1"/>
  <c r="N272" i="3" s="1"/>
  <c r="N313" i="3" s="1"/>
  <c r="N352" i="3" s="1"/>
  <c r="N37" i="3"/>
  <c r="F78" i="3"/>
  <c r="F77" i="3"/>
  <c r="J78" i="3"/>
  <c r="J77" i="3"/>
  <c r="N78" i="3"/>
  <c r="N77" i="3"/>
  <c r="F43" i="3"/>
  <c r="J43" i="3"/>
  <c r="N43" i="3"/>
  <c r="F44" i="3"/>
  <c r="J44" i="3"/>
  <c r="N44" i="3"/>
  <c r="D73" i="3"/>
  <c r="L73" i="3"/>
  <c r="H74" i="3"/>
  <c r="D75" i="3"/>
  <c r="L75" i="3"/>
  <c r="H76" i="3"/>
  <c r="H78" i="3"/>
  <c r="C43" i="3"/>
  <c r="G43" i="3"/>
  <c r="K43" i="3"/>
  <c r="C44" i="3"/>
  <c r="G44" i="3"/>
  <c r="K44" i="3"/>
  <c r="C50" i="3"/>
  <c r="C61" i="3" s="1"/>
  <c r="C72" i="3" s="1"/>
  <c r="C83" i="3" s="1"/>
  <c r="C92" i="3" s="1"/>
  <c r="C107" i="3" s="1"/>
  <c r="C149" i="3" s="1"/>
  <c r="C190" i="3" s="1"/>
  <c r="C231" i="3" s="1"/>
  <c r="C272" i="3" s="1"/>
  <c r="C313" i="3" s="1"/>
  <c r="C352" i="3" s="1"/>
  <c r="G50" i="3"/>
  <c r="G61" i="3" s="1"/>
  <c r="G72" i="3" s="1"/>
  <c r="G83" i="3" s="1"/>
  <c r="G92" i="3" s="1"/>
  <c r="G107" i="3" s="1"/>
  <c r="G149" i="3" s="1"/>
  <c r="G190" i="3" s="1"/>
  <c r="G231" i="3" s="1"/>
  <c r="G272" i="3" s="1"/>
  <c r="G313" i="3" s="1"/>
  <c r="G352" i="3" s="1"/>
  <c r="K50" i="3"/>
  <c r="K61" i="3" s="1"/>
  <c r="K72" i="3" s="1"/>
  <c r="K83" i="3" s="1"/>
  <c r="K92" i="3" s="1"/>
  <c r="K107" i="3" s="1"/>
  <c r="K149" i="3" s="1"/>
  <c r="K190" i="3" s="1"/>
  <c r="K231" i="3" s="1"/>
  <c r="K272" i="3" s="1"/>
  <c r="K313" i="3" s="1"/>
  <c r="K352" i="3" s="1"/>
  <c r="F73" i="3"/>
  <c r="N73" i="3"/>
  <c r="J74" i="3"/>
  <c r="F75" i="3"/>
  <c r="N75" i="3"/>
  <c r="J76" i="3"/>
  <c r="D77" i="3"/>
  <c r="L78" i="3"/>
  <c r="C78" i="3"/>
  <c r="C77" i="3"/>
  <c r="C76" i="3"/>
  <c r="C75" i="3"/>
  <c r="C74" i="3"/>
  <c r="C73" i="3"/>
  <c r="G78" i="3"/>
  <c r="G77" i="3"/>
  <c r="G76" i="3"/>
  <c r="G75" i="3"/>
  <c r="G74" i="3"/>
  <c r="G73" i="3"/>
  <c r="K78" i="3"/>
  <c r="K77" i="3"/>
  <c r="K76" i="3"/>
  <c r="K75" i="3"/>
  <c r="K74" i="3"/>
  <c r="K73" i="3"/>
  <c r="D43" i="3"/>
  <c r="H43" i="3"/>
  <c r="L43" i="3"/>
  <c r="D44" i="3"/>
  <c r="H44" i="3"/>
  <c r="L44" i="3"/>
  <c r="H73" i="3"/>
  <c r="D74" i="3"/>
  <c r="L74" i="3"/>
  <c r="H75" i="3"/>
  <c r="D76" i="3"/>
  <c r="L76" i="3"/>
  <c r="H77" i="3"/>
  <c r="C308" i="3"/>
  <c r="C307" i="3"/>
  <c r="C306" i="3"/>
  <c r="C305" i="3"/>
  <c r="C304" i="3"/>
  <c r="C303" i="3"/>
  <c r="C302" i="3"/>
  <c r="C301" i="3"/>
  <c r="C300" i="3"/>
  <c r="C299" i="3"/>
  <c r="C340" i="3" s="1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315" i="3" s="1"/>
  <c r="C273" i="3"/>
  <c r="G308" i="3"/>
  <c r="G307" i="3"/>
  <c r="G306" i="3"/>
  <c r="G305" i="3"/>
  <c r="G304" i="3"/>
  <c r="G303" i="3"/>
  <c r="G302" i="3"/>
  <c r="G301" i="3"/>
  <c r="G300" i="3"/>
  <c r="G341" i="3" s="1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338" i="3" s="1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D225" i="3"/>
  <c r="D266" i="3" s="1"/>
  <c r="D224" i="3"/>
  <c r="D265" i="3" s="1"/>
  <c r="D223" i="3"/>
  <c r="D264" i="3" s="1"/>
  <c r="D222" i="3"/>
  <c r="D263" i="3" s="1"/>
  <c r="D221" i="3"/>
  <c r="D262" i="3" s="1"/>
  <c r="D220" i="3"/>
  <c r="D261" i="3" s="1"/>
  <c r="D219" i="3"/>
  <c r="D260" i="3" s="1"/>
  <c r="D216" i="3"/>
  <c r="D257" i="3" s="1"/>
  <c r="D215" i="3"/>
  <c r="D256" i="3" s="1"/>
  <c r="D218" i="3"/>
  <c r="D259" i="3" s="1"/>
  <c r="D214" i="3"/>
  <c r="D255" i="3" s="1"/>
  <c r="D213" i="3"/>
  <c r="D254" i="3" s="1"/>
  <c r="D212" i="3"/>
  <c r="D253" i="3" s="1"/>
  <c r="D211" i="3"/>
  <c r="D252" i="3" s="1"/>
  <c r="D210" i="3"/>
  <c r="D251" i="3" s="1"/>
  <c r="D209" i="3"/>
  <c r="D250" i="3" s="1"/>
  <c r="D208" i="3"/>
  <c r="D249" i="3" s="1"/>
  <c r="D207" i="3"/>
  <c r="D248" i="3" s="1"/>
  <c r="D206" i="3"/>
  <c r="D247" i="3" s="1"/>
  <c r="D205" i="3"/>
  <c r="D246" i="3" s="1"/>
  <c r="D204" i="3"/>
  <c r="D245" i="3" s="1"/>
  <c r="D203" i="3"/>
  <c r="D244" i="3" s="1"/>
  <c r="D202" i="3"/>
  <c r="D243" i="3" s="1"/>
  <c r="D201" i="3"/>
  <c r="D242" i="3" s="1"/>
  <c r="D200" i="3"/>
  <c r="D241" i="3" s="1"/>
  <c r="D199" i="3"/>
  <c r="D240" i="3" s="1"/>
  <c r="D198" i="3"/>
  <c r="D239" i="3" s="1"/>
  <c r="D197" i="3"/>
  <c r="D238" i="3" s="1"/>
  <c r="D196" i="3"/>
  <c r="D237" i="3" s="1"/>
  <c r="D195" i="3"/>
  <c r="D236" i="3" s="1"/>
  <c r="D194" i="3"/>
  <c r="D235" i="3" s="1"/>
  <c r="D317" i="3" s="1"/>
  <c r="D193" i="3"/>
  <c r="D234" i="3" s="1"/>
  <c r="D192" i="3"/>
  <c r="D233" i="3" s="1"/>
  <c r="D191" i="3"/>
  <c r="H225" i="3"/>
  <c r="H266" i="3" s="1"/>
  <c r="H224" i="3"/>
  <c r="H265" i="3" s="1"/>
  <c r="H223" i="3"/>
  <c r="H264" i="3" s="1"/>
  <c r="H222" i="3"/>
  <c r="H263" i="3" s="1"/>
  <c r="H221" i="3"/>
  <c r="H262" i="3" s="1"/>
  <c r="H220" i="3"/>
  <c r="H261" i="3" s="1"/>
  <c r="H219" i="3"/>
  <c r="H260" i="3" s="1"/>
  <c r="H342" i="3" s="1"/>
  <c r="H217" i="3"/>
  <c r="H258" i="3" s="1"/>
  <c r="H216" i="3"/>
  <c r="H257" i="3" s="1"/>
  <c r="H215" i="3"/>
  <c r="H256" i="3" s="1"/>
  <c r="H213" i="3"/>
  <c r="H254" i="3" s="1"/>
  <c r="H212" i="3"/>
  <c r="H253" i="3" s="1"/>
  <c r="H211" i="3"/>
  <c r="H252" i="3" s="1"/>
  <c r="H210" i="3"/>
  <c r="H251" i="3" s="1"/>
  <c r="H209" i="3"/>
  <c r="H250" i="3" s="1"/>
  <c r="H208" i="3"/>
  <c r="H249" i="3" s="1"/>
  <c r="H207" i="3"/>
  <c r="H248" i="3" s="1"/>
  <c r="H206" i="3"/>
  <c r="H247" i="3" s="1"/>
  <c r="H205" i="3"/>
  <c r="H246" i="3" s="1"/>
  <c r="H204" i="3"/>
  <c r="H245" i="3" s="1"/>
  <c r="H203" i="3"/>
  <c r="H244" i="3" s="1"/>
  <c r="H202" i="3"/>
  <c r="H243" i="3" s="1"/>
  <c r="H201" i="3"/>
  <c r="H242" i="3" s="1"/>
  <c r="H200" i="3"/>
  <c r="H241" i="3" s="1"/>
  <c r="H199" i="3"/>
  <c r="H240" i="3" s="1"/>
  <c r="H198" i="3"/>
  <c r="H239" i="3" s="1"/>
  <c r="H197" i="3"/>
  <c r="H238" i="3" s="1"/>
  <c r="H196" i="3"/>
  <c r="H237" i="3" s="1"/>
  <c r="H195" i="3"/>
  <c r="H236" i="3" s="1"/>
  <c r="H194" i="3"/>
  <c r="H235" i="3" s="1"/>
  <c r="H193" i="3"/>
  <c r="H234" i="3" s="1"/>
  <c r="H192" i="3"/>
  <c r="H233" i="3" s="1"/>
  <c r="H191" i="3"/>
  <c r="L225" i="3"/>
  <c r="L266" i="3" s="1"/>
  <c r="L224" i="3"/>
  <c r="L265" i="3" s="1"/>
  <c r="L223" i="3"/>
  <c r="L264" i="3" s="1"/>
  <c r="L222" i="3"/>
  <c r="L263" i="3" s="1"/>
  <c r="L221" i="3"/>
  <c r="L262" i="3" s="1"/>
  <c r="L220" i="3"/>
  <c r="L261" i="3" s="1"/>
  <c r="L219" i="3"/>
  <c r="L260" i="3" s="1"/>
  <c r="L218" i="3"/>
  <c r="L259" i="3" s="1"/>
  <c r="L214" i="3"/>
  <c r="L255" i="3" s="1"/>
  <c r="L217" i="3"/>
  <c r="L258" i="3" s="1"/>
  <c r="L216" i="3"/>
  <c r="L257" i="3" s="1"/>
  <c r="L213" i="3"/>
  <c r="L254" i="3" s="1"/>
  <c r="L212" i="3"/>
  <c r="L253" i="3" s="1"/>
  <c r="L211" i="3"/>
  <c r="L252" i="3" s="1"/>
  <c r="L210" i="3"/>
  <c r="L251" i="3" s="1"/>
  <c r="L209" i="3"/>
  <c r="L250" i="3" s="1"/>
  <c r="L208" i="3"/>
  <c r="L249" i="3" s="1"/>
  <c r="L207" i="3"/>
  <c r="L248" i="3" s="1"/>
  <c r="L206" i="3"/>
  <c r="L247" i="3" s="1"/>
  <c r="L205" i="3"/>
  <c r="L246" i="3" s="1"/>
  <c r="L204" i="3"/>
  <c r="L245" i="3" s="1"/>
  <c r="L203" i="3"/>
  <c r="L244" i="3" s="1"/>
  <c r="L202" i="3"/>
  <c r="L243" i="3" s="1"/>
  <c r="L201" i="3"/>
  <c r="L242" i="3" s="1"/>
  <c r="L200" i="3"/>
  <c r="L241" i="3" s="1"/>
  <c r="L199" i="3"/>
  <c r="L240" i="3" s="1"/>
  <c r="L198" i="3"/>
  <c r="L239" i="3" s="1"/>
  <c r="L197" i="3"/>
  <c r="L238" i="3" s="1"/>
  <c r="L196" i="3"/>
  <c r="L237" i="3" s="1"/>
  <c r="L319" i="3" s="1"/>
  <c r="L195" i="3"/>
  <c r="L236" i="3" s="1"/>
  <c r="L194" i="3"/>
  <c r="L235" i="3" s="1"/>
  <c r="L193" i="3"/>
  <c r="L234" i="3" s="1"/>
  <c r="L192" i="3"/>
  <c r="L233" i="3" s="1"/>
  <c r="L191" i="3"/>
  <c r="H218" i="3"/>
  <c r="H259" i="3" s="1"/>
  <c r="D307" i="3"/>
  <c r="D305" i="3"/>
  <c r="D303" i="3"/>
  <c r="D301" i="3"/>
  <c r="D300" i="3"/>
  <c r="D299" i="3"/>
  <c r="D340" i="3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306" i="3"/>
  <c r="D308" i="3"/>
  <c r="D283" i="3"/>
  <c r="D281" i="3"/>
  <c r="D279" i="3"/>
  <c r="D277" i="3"/>
  <c r="D275" i="3"/>
  <c r="D273" i="3"/>
  <c r="D302" i="3"/>
  <c r="H308" i="3"/>
  <c r="H306" i="3"/>
  <c r="H304" i="3"/>
  <c r="H302" i="3"/>
  <c r="H299" i="3"/>
  <c r="H298" i="3"/>
  <c r="H297" i="3"/>
  <c r="H296" i="3"/>
  <c r="H337" i="3" s="1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300" i="3"/>
  <c r="H303" i="3"/>
  <c r="H305" i="3"/>
  <c r="H282" i="3"/>
  <c r="H280" i="3"/>
  <c r="H278" i="3"/>
  <c r="H276" i="3"/>
  <c r="H274" i="3"/>
  <c r="H307" i="3"/>
  <c r="L307" i="3"/>
  <c r="L305" i="3"/>
  <c r="L303" i="3"/>
  <c r="L301" i="3"/>
  <c r="L299" i="3"/>
  <c r="L298" i="3"/>
  <c r="L297" i="3"/>
  <c r="L338" i="3" s="1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308" i="3"/>
  <c r="L300" i="3"/>
  <c r="L302" i="3"/>
  <c r="L281" i="3"/>
  <c r="L279" i="3"/>
  <c r="L277" i="3"/>
  <c r="L275" i="3"/>
  <c r="L273" i="3"/>
  <c r="L304" i="3"/>
  <c r="I214" i="3"/>
  <c r="I255" i="3" s="1"/>
  <c r="C215" i="3"/>
  <c r="C256" i="3" s="1"/>
  <c r="M215" i="3"/>
  <c r="M256" i="3" s="1"/>
  <c r="G216" i="3"/>
  <c r="G257" i="3" s="1"/>
  <c r="E217" i="3"/>
  <c r="E258" i="3" s="1"/>
  <c r="K217" i="3"/>
  <c r="K258" i="3" s="1"/>
  <c r="I218" i="3"/>
  <c r="I259" i="3" s="1"/>
  <c r="E219" i="3"/>
  <c r="E260" i="3" s="1"/>
  <c r="M219" i="3"/>
  <c r="M260" i="3" s="1"/>
  <c r="I220" i="3"/>
  <c r="I261" i="3" s="1"/>
  <c r="E221" i="3"/>
  <c r="E262" i="3" s="1"/>
  <c r="M221" i="3"/>
  <c r="M262" i="3" s="1"/>
  <c r="I222" i="3"/>
  <c r="I263" i="3" s="1"/>
  <c r="E223" i="3"/>
  <c r="E264" i="3" s="1"/>
  <c r="M223" i="3"/>
  <c r="M264" i="3" s="1"/>
  <c r="I224" i="3"/>
  <c r="I265" i="3" s="1"/>
  <c r="E225" i="3"/>
  <c r="E266" i="3" s="1"/>
  <c r="M225" i="3"/>
  <c r="M266" i="3" s="1"/>
  <c r="D274" i="3"/>
  <c r="L276" i="3"/>
  <c r="H279" i="3"/>
  <c r="D282" i="3"/>
  <c r="F286" i="3"/>
  <c r="J291" i="3"/>
  <c r="N296" i="3"/>
  <c r="D304" i="3"/>
  <c r="F225" i="3"/>
  <c r="F266" i="3" s="1"/>
  <c r="F224" i="3"/>
  <c r="F265" i="3" s="1"/>
  <c r="F223" i="3"/>
  <c r="F264" i="3" s="1"/>
  <c r="F222" i="3"/>
  <c r="F263" i="3" s="1"/>
  <c r="F221" i="3"/>
  <c r="F262" i="3" s="1"/>
  <c r="F220" i="3"/>
  <c r="F261" i="3" s="1"/>
  <c r="F219" i="3"/>
  <c r="F260" i="3" s="1"/>
  <c r="F218" i="3"/>
  <c r="F259" i="3" s="1"/>
  <c r="F217" i="3"/>
  <c r="F258" i="3" s="1"/>
  <c r="F216" i="3"/>
  <c r="F257" i="3" s="1"/>
  <c r="F339" i="3" s="1"/>
  <c r="F215" i="3"/>
  <c r="F256" i="3" s="1"/>
  <c r="F214" i="3"/>
  <c r="F255" i="3" s="1"/>
  <c r="J225" i="3"/>
  <c r="J266" i="3" s="1"/>
  <c r="J224" i="3"/>
  <c r="J265" i="3" s="1"/>
  <c r="J223" i="3"/>
  <c r="J264" i="3" s="1"/>
  <c r="J222" i="3"/>
  <c r="J263" i="3" s="1"/>
  <c r="J221" i="3"/>
  <c r="J262" i="3" s="1"/>
  <c r="J220" i="3"/>
  <c r="J261" i="3" s="1"/>
  <c r="J219" i="3"/>
  <c r="J260" i="3" s="1"/>
  <c r="J218" i="3"/>
  <c r="J259" i="3" s="1"/>
  <c r="J217" i="3"/>
  <c r="J258" i="3" s="1"/>
  <c r="J216" i="3"/>
  <c r="J257" i="3" s="1"/>
  <c r="J215" i="3"/>
  <c r="J256" i="3" s="1"/>
  <c r="J214" i="3"/>
  <c r="J255" i="3" s="1"/>
  <c r="N225" i="3"/>
  <c r="N266" i="3" s="1"/>
  <c r="N224" i="3"/>
  <c r="N265" i="3" s="1"/>
  <c r="N223" i="3"/>
  <c r="N264" i="3" s="1"/>
  <c r="N222" i="3"/>
  <c r="N263" i="3" s="1"/>
  <c r="N221" i="3"/>
  <c r="N262" i="3" s="1"/>
  <c r="N220" i="3"/>
  <c r="N261" i="3" s="1"/>
  <c r="N219" i="3"/>
  <c r="N260" i="3" s="1"/>
  <c r="N218" i="3"/>
  <c r="N259" i="3" s="1"/>
  <c r="N217" i="3"/>
  <c r="N258" i="3" s="1"/>
  <c r="N216" i="3"/>
  <c r="N257" i="3" s="1"/>
  <c r="N215" i="3"/>
  <c r="N256" i="3" s="1"/>
  <c r="N214" i="3"/>
  <c r="N255" i="3" s="1"/>
  <c r="E308" i="3"/>
  <c r="E307" i="3"/>
  <c r="E306" i="3"/>
  <c r="E347" i="3" s="1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I308" i="3"/>
  <c r="I307" i="3"/>
  <c r="I348" i="3" s="1"/>
  <c r="I306" i="3"/>
  <c r="I305" i="3"/>
  <c r="I304" i="3"/>
  <c r="I303" i="3"/>
  <c r="I302" i="3"/>
  <c r="I301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320" i="3" s="1"/>
  <c r="I278" i="3"/>
  <c r="I277" i="3"/>
  <c r="I276" i="3"/>
  <c r="I275" i="3"/>
  <c r="I274" i="3"/>
  <c r="I273" i="3"/>
  <c r="I300" i="3"/>
  <c r="M308" i="3"/>
  <c r="M307" i="3"/>
  <c r="M306" i="3"/>
  <c r="M347" i="3" s="1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317" i="3" s="1"/>
  <c r="M275" i="3"/>
  <c r="M274" i="3"/>
  <c r="M273" i="3"/>
  <c r="E199" i="3"/>
  <c r="E240" i="3" s="1"/>
  <c r="I199" i="3"/>
  <c r="I240" i="3" s="1"/>
  <c r="M199" i="3"/>
  <c r="M240" i="3" s="1"/>
  <c r="E200" i="3"/>
  <c r="E241" i="3" s="1"/>
  <c r="I200" i="3"/>
  <c r="I241" i="3" s="1"/>
  <c r="M200" i="3"/>
  <c r="M241" i="3" s="1"/>
  <c r="E201" i="3"/>
  <c r="E242" i="3" s="1"/>
  <c r="I201" i="3"/>
  <c r="I242" i="3" s="1"/>
  <c r="M201" i="3"/>
  <c r="M242" i="3" s="1"/>
  <c r="E202" i="3"/>
  <c r="E243" i="3" s="1"/>
  <c r="I202" i="3"/>
  <c r="I243" i="3" s="1"/>
  <c r="M202" i="3"/>
  <c r="M243" i="3" s="1"/>
  <c r="E203" i="3"/>
  <c r="E244" i="3" s="1"/>
  <c r="I203" i="3"/>
  <c r="I244" i="3" s="1"/>
  <c r="M203" i="3"/>
  <c r="M244" i="3" s="1"/>
  <c r="E204" i="3"/>
  <c r="E245" i="3" s="1"/>
  <c r="I204" i="3"/>
  <c r="I245" i="3" s="1"/>
  <c r="M204" i="3"/>
  <c r="M245" i="3" s="1"/>
  <c r="E205" i="3"/>
  <c r="E246" i="3" s="1"/>
  <c r="I205" i="3"/>
  <c r="I246" i="3" s="1"/>
  <c r="M205" i="3"/>
  <c r="M246" i="3" s="1"/>
  <c r="E206" i="3"/>
  <c r="E247" i="3" s="1"/>
  <c r="I206" i="3"/>
  <c r="I247" i="3" s="1"/>
  <c r="M206" i="3"/>
  <c r="M247" i="3" s="1"/>
  <c r="E207" i="3"/>
  <c r="E248" i="3" s="1"/>
  <c r="I207" i="3"/>
  <c r="I248" i="3" s="1"/>
  <c r="M207" i="3"/>
  <c r="M248" i="3" s="1"/>
  <c r="E208" i="3"/>
  <c r="E249" i="3" s="1"/>
  <c r="I208" i="3"/>
  <c r="I249" i="3" s="1"/>
  <c r="M208" i="3"/>
  <c r="M249" i="3" s="1"/>
  <c r="E209" i="3"/>
  <c r="E250" i="3" s="1"/>
  <c r="I209" i="3"/>
  <c r="I250" i="3" s="1"/>
  <c r="M209" i="3"/>
  <c r="M250" i="3" s="1"/>
  <c r="E210" i="3"/>
  <c r="E251" i="3" s="1"/>
  <c r="I210" i="3"/>
  <c r="I251" i="3" s="1"/>
  <c r="M210" i="3"/>
  <c r="M251" i="3" s="1"/>
  <c r="E211" i="3"/>
  <c r="E252" i="3" s="1"/>
  <c r="I211" i="3"/>
  <c r="I252" i="3" s="1"/>
  <c r="M211" i="3"/>
  <c r="M252" i="3" s="1"/>
  <c r="E212" i="3"/>
  <c r="E253" i="3" s="1"/>
  <c r="I212" i="3"/>
  <c r="I253" i="3" s="1"/>
  <c r="M212" i="3"/>
  <c r="M253" i="3" s="1"/>
  <c r="E213" i="3"/>
  <c r="E254" i="3" s="1"/>
  <c r="I213" i="3"/>
  <c r="I254" i="3" s="1"/>
  <c r="M213" i="3"/>
  <c r="M254" i="3" s="1"/>
  <c r="E214" i="3"/>
  <c r="E255" i="3" s="1"/>
  <c r="K214" i="3"/>
  <c r="K255" i="3" s="1"/>
  <c r="K337" i="3" s="1"/>
  <c r="I215" i="3"/>
  <c r="I256" i="3" s="1"/>
  <c r="C216" i="3"/>
  <c r="C257" i="3" s="1"/>
  <c r="M216" i="3"/>
  <c r="M257" i="3" s="1"/>
  <c r="G217" i="3"/>
  <c r="G258" i="3" s="1"/>
  <c r="E218" i="3"/>
  <c r="E259" i="3" s="1"/>
  <c r="K218" i="3"/>
  <c r="K259" i="3" s="1"/>
  <c r="G219" i="3"/>
  <c r="G260" i="3" s="1"/>
  <c r="C220" i="3"/>
  <c r="C261" i="3" s="1"/>
  <c r="K220" i="3"/>
  <c r="K261" i="3" s="1"/>
  <c r="G221" i="3"/>
  <c r="G262" i="3" s="1"/>
  <c r="C222" i="3"/>
  <c r="C263" i="3" s="1"/>
  <c r="K222" i="3"/>
  <c r="K263" i="3" s="1"/>
  <c r="G223" i="3"/>
  <c r="G264" i="3" s="1"/>
  <c r="C224" i="3"/>
  <c r="C265" i="3" s="1"/>
  <c r="K224" i="3"/>
  <c r="K265" i="3" s="1"/>
  <c r="G225" i="3"/>
  <c r="G266" i="3" s="1"/>
  <c r="L274" i="3"/>
  <c r="H277" i="3"/>
  <c r="D280" i="3"/>
  <c r="L282" i="3"/>
  <c r="L306" i="3"/>
  <c r="F307" i="3"/>
  <c r="F305" i="3"/>
  <c r="F303" i="3"/>
  <c r="F301" i="3"/>
  <c r="F308" i="3"/>
  <c r="F306" i="3"/>
  <c r="F304" i="3"/>
  <c r="F302" i="3"/>
  <c r="F299" i="3"/>
  <c r="F295" i="3"/>
  <c r="F291" i="3"/>
  <c r="F287" i="3"/>
  <c r="F283" i="3"/>
  <c r="F281" i="3"/>
  <c r="F279" i="3"/>
  <c r="F277" i="3"/>
  <c r="F275" i="3"/>
  <c r="F273" i="3"/>
  <c r="F300" i="3"/>
  <c r="F296" i="3"/>
  <c r="F292" i="3"/>
  <c r="F288" i="3"/>
  <c r="F284" i="3"/>
  <c r="F297" i="3"/>
  <c r="F293" i="3"/>
  <c r="F289" i="3"/>
  <c r="F285" i="3"/>
  <c r="F282" i="3"/>
  <c r="F280" i="3"/>
  <c r="F278" i="3"/>
  <c r="F276" i="3"/>
  <c r="F274" i="3"/>
  <c r="J308" i="3"/>
  <c r="J306" i="3"/>
  <c r="J304" i="3"/>
  <c r="J302" i="3"/>
  <c r="J300" i="3"/>
  <c r="J307" i="3"/>
  <c r="J305" i="3"/>
  <c r="J303" i="3"/>
  <c r="J301" i="3"/>
  <c r="J296" i="3"/>
  <c r="J292" i="3"/>
  <c r="J288" i="3"/>
  <c r="J284" i="3"/>
  <c r="J282" i="3"/>
  <c r="J280" i="3"/>
  <c r="J278" i="3"/>
  <c r="J276" i="3"/>
  <c r="J274" i="3"/>
  <c r="J297" i="3"/>
  <c r="J293" i="3"/>
  <c r="J289" i="3"/>
  <c r="J285" i="3"/>
  <c r="J298" i="3"/>
  <c r="J294" i="3"/>
  <c r="J290" i="3"/>
  <c r="J286" i="3"/>
  <c r="J281" i="3"/>
  <c r="J279" i="3"/>
  <c r="J277" i="3"/>
  <c r="J275" i="3"/>
  <c r="J273" i="3"/>
  <c r="N307" i="3"/>
  <c r="N305" i="3"/>
  <c r="N303" i="3"/>
  <c r="N301" i="3"/>
  <c r="N308" i="3"/>
  <c r="N306" i="3"/>
  <c r="N304" i="3"/>
  <c r="N302" i="3"/>
  <c r="N300" i="3"/>
  <c r="N297" i="3"/>
  <c r="N293" i="3"/>
  <c r="N289" i="3"/>
  <c r="N285" i="3"/>
  <c r="N281" i="3"/>
  <c r="N279" i="3"/>
  <c r="N277" i="3"/>
  <c r="N275" i="3"/>
  <c r="N273" i="3"/>
  <c r="N298" i="3"/>
  <c r="N294" i="3"/>
  <c r="N290" i="3"/>
  <c r="N286" i="3"/>
  <c r="N299" i="3"/>
  <c r="N295" i="3"/>
  <c r="N291" i="3"/>
  <c r="N287" i="3"/>
  <c r="N283" i="3"/>
  <c r="N282" i="3"/>
  <c r="N280" i="3"/>
  <c r="N278" i="3"/>
  <c r="N276" i="3"/>
  <c r="N274" i="3"/>
  <c r="F191" i="3"/>
  <c r="J191" i="3"/>
  <c r="N191" i="3"/>
  <c r="F192" i="3"/>
  <c r="F233" i="3" s="1"/>
  <c r="J192" i="3"/>
  <c r="J233" i="3" s="1"/>
  <c r="N192" i="3"/>
  <c r="N233" i="3" s="1"/>
  <c r="F193" i="3"/>
  <c r="F234" i="3" s="1"/>
  <c r="J193" i="3"/>
  <c r="J234" i="3" s="1"/>
  <c r="N193" i="3"/>
  <c r="N234" i="3" s="1"/>
  <c r="N316" i="3" s="1"/>
  <c r="F194" i="3"/>
  <c r="F235" i="3" s="1"/>
  <c r="J194" i="3"/>
  <c r="J235" i="3" s="1"/>
  <c r="N194" i="3"/>
  <c r="N235" i="3" s="1"/>
  <c r="F195" i="3"/>
  <c r="F236" i="3" s="1"/>
  <c r="F318" i="3" s="1"/>
  <c r="J195" i="3"/>
  <c r="J236" i="3" s="1"/>
  <c r="J318" i="3" s="1"/>
  <c r="N195" i="3"/>
  <c r="N236" i="3" s="1"/>
  <c r="F196" i="3"/>
  <c r="F237" i="3" s="1"/>
  <c r="J196" i="3"/>
  <c r="J237" i="3" s="1"/>
  <c r="J319" i="3" s="1"/>
  <c r="N196" i="3"/>
  <c r="N237" i="3" s="1"/>
  <c r="F197" i="3"/>
  <c r="F238" i="3" s="1"/>
  <c r="J197" i="3"/>
  <c r="J238" i="3" s="1"/>
  <c r="N197" i="3"/>
  <c r="N238" i="3" s="1"/>
  <c r="F198" i="3"/>
  <c r="F239" i="3" s="1"/>
  <c r="F321" i="3" s="1"/>
  <c r="J198" i="3"/>
  <c r="J239" i="3" s="1"/>
  <c r="N198" i="3"/>
  <c r="N239" i="3" s="1"/>
  <c r="F199" i="3"/>
  <c r="F240" i="3" s="1"/>
  <c r="J199" i="3"/>
  <c r="J240" i="3" s="1"/>
  <c r="N199" i="3"/>
  <c r="N240" i="3" s="1"/>
  <c r="F200" i="3"/>
  <c r="F241" i="3" s="1"/>
  <c r="J200" i="3"/>
  <c r="J241" i="3" s="1"/>
  <c r="N200" i="3"/>
  <c r="N241" i="3" s="1"/>
  <c r="F201" i="3"/>
  <c r="F242" i="3" s="1"/>
  <c r="J201" i="3"/>
  <c r="J242" i="3" s="1"/>
  <c r="N201" i="3"/>
  <c r="N242" i="3" s="1"/>
  <c r="F202" i="3"/>
  <c r="F243" i="3" s="1"/>
  <c r="J202" i="3"/>
  <c r="J243" i="3" s="1"/>
  <c r="N202" i="3"/>
  <c r="N243" i="3" s="1"/>
  <c r="F203" i="3"/>
  <c r="F244" i="3" s="1"/>
  <c r="J203" i="3"/>
  <c r="J244" i="3" s="1"/>
  <c r="N203" i="3"/>
  <c r="N244" i="3" s="1"/>
  <c r="F204" i="3"/>
  <c r="F245" i="3" s="1"/>
  <c r="J204" i="3"/>
  <c r="J245" i="3" s="1"/>
  <c r="N204" i="3"/>
  <c r="N245" i="3" s="1"/>
  <c r="F205" i="3"/>
  <c r="F246" i="3" s="1"/>
  <c r="J205" i="3"/>
  <c r="J246" i="3" s="1"/>
  <c r="J328" i="3" s="1"/>
  <c r="N205" i="3"/>
  <c r="N246" i="3" s="1"/>
  <c r="F206" i="3"/>
  <c r="F247" i="3" s="1"/>
  <c r="J206" i="3"/>
  <c r="J247" i="3" s="1"/>
  <c r="N206" i="3"/>
  <c r="N247" i="3" s="1"/>
  <c r="F207" i="3"/>
  <c r="F248" i="3" s="1"/>
  <c r="J207" i="3"/>
  <c r="J248" i="3" s="1"/>
  <c r="N207" i="3"/>
  <c r="N248" i="3" s="1"/>
  <c r="F208" i="3"/>
  <c r="F249" i="3" s="1"/>
  <c r="J208" i="3"/>
  <c r="J249" i="3" s="1"/>
  <c r="N208" i="3"/>
  <c r="N249" i="3" s="1"/>
  <c r="F209" i="3"/>
  <c r="F250" i="3" s="1"/>
  <c r="J209" i="3"/>
  <c r="J250" i="3" s="1"/>
  <c r="N209" i="3"/>
  <c r="N250" i="3" s="1"/>
  <c r="N332" i="3" s="1"/>
  <c r="F210" i="3"/>
  <c r="F251" i="3" s="1"/>
  <c r="J210" i="3"/>
  <c r="J251" i="3" s="1"/>
  <c r="N210" i="3"/>
  <c r="N251" i="3" s="1"/>
  <c r="N333" i="3" s="1"/>
  <c r="F211" i="3"/>
  <c r="F252" i="3" s="1"/>
  <c r="J211" i="3"/>
  <c r="J252" i="3" s="1"/>
  <c r="N211" i="3"/>
  <c r="N252" i="3" s="1"/>
  <c r="N334" i="3" s="1"/>
  <c r="F212" i="3"/>
  <c r="F253" i="3" s="1"/>
  <c r="J212" i="3"/>
  <c r="J253" i="3" s="1"/>
  <c r="J335" i="3" s="1"/>
  <c r="N212" i="3"/>
  <c r="N253" i="3" s="1"/>
  <c r="F213" i="3"/>
  <c r="F254" i="3" s="1"/>
  <c r="F336" i="3" s="1"/>
  <c r="J213" i="3"/>
  <c r="J254" i="3" s="1"/>
  <c r="N213" i="3"/>
  <c r="N254" i="3" s="1"/>
  <c r="G214" i="3"/>
  <c r="G255" i="3" s="1"/>
  <c r="E215" i="3"/>
  <c r="E256" i="3" s="1"/>
  <c r="I216" i="3"/>
  <c r="I257" i="3" s="1"/>
  <c r="M217" i="3"/>
  <c r="M258" i="3" s="1"/>
  <c r="M218" i="3"/>
  <c r="M259" i="3" s="1"/>
  <c r="M341" i="3" s="1"/>
  <c r="I219" i="3"/>
  <c r="I260" i="3" s="1"/>
  <c r="E220" i="3"/>
  <c r="E261" i="3" s="1"/>
  <c r="E343" i="3" s="1"/>
  <c r="M220" i="3"/>
  <c r="M261" i="3" s="1"/>
  <c r="I221" i="3"/>
  <c r="I262" i="3" s="1"/>
  <c r="E222" i="3"/>
  <c r="E263" i="3" s="1"/>
  <c r="M222" i="3"/>
  <c r="M263" i="3" s="1"/>
  <c r="I223" i="3"/>
  <c r="I264" i="3" s="1"/>
  <c r="I346" i="3" s="1"/>
  <c r="H275" i="3"/>
  <c r="D278" i="3"/>
  <c r="L280" i="3"/>
  <c r="J283" i="3"/>
  <c r="N288" i="3"/>
  <c r="F294" i="3"/>
  <c r="J299" i="3"/>
  <c r="C78" i="2"/>
  <c r="C80" i="2"/>
  <c r="D46" i="2"/>
  <c r="H47" i="2"/>
  <c r="H55" i="2" s="1"/>
  <c r="H67" i="2" s="1"/>
  <c r="C47" i="2"/>
  <c r="C54" i="2" s="1"/>
  <c r="C66" i="2" s="1"/>
  <c r="C46" i="2"/>
  <c r="M78" i="2"/>
  <c r="C198" i="2"/>
  <c r="C239" i="2" s="1"/>
  <c r="K204" i="2"/>
  <c r="K245" i="2" s="1"/>
  <c r="N83" i="2"/>
  <c r="K198" i="2"/>
  <c r="K233" i="2" s="1"/>
  <c r="C200" i="2"/>
  <c r="C241" i="2" s="1"/>
  <c r="G201" i="2"/>
  <c r="G242" i="2" s="1"/>
  <c r="K202" i="2"/>
  <c r="K243" i="2" s="1"/>
  <c r="C204" i="2"/>
  <c r="C245" i="2" s="1"/>
  <c r="G205" i="2"/>
  <c r="G246" i="2" s="1"/>
  <c r="K206" i="2"/>
  <c r="K247" i="2" s="1"/>
  <c r="C208" i="2"/>
  <c r="C249" i="2" s="1"/>
  <c r="G209" i="2"/>
  <c r="G250" i="2" s="1"/>
  <c r="K210" i="2"/>
  <c r="K251" i="2" s="1"/>
  <c r="C212" i="2"/>
  <c r="C253" i="2" s="1"/>
  <c r="G213" i="2"/>
  <c r="G254" i="2" s="1"/>
  <c r="G218" i="2"/>
  <c r="G259" i="2" s="1"/>
  <c r="K223" i="2"/>
  <c r="K264" i="2" s="1"/>
  <c r="C229" i="2"/>
  <c r="C270" i="2" s="1"/>
  <c r="K200" i="2"/>
  <c r="K241" i="2" s="1"/>
  <c r="G203" i="2"/>
  <c r="G244" i="2" s="1"/>
  <c r="C206" i="2"/>
  <c r="C247" i="2" s="1"/>
  <c r="K208" i="2"/>
  <c r="K249" i="2" s="1"/>
  <c r="C210" i="2"/>
  <c r="C251" i="2" s="1"/>
  <c r="G211" i="2"/>
  <c r="G252" i="2" s="1"/>
  <c r="K212" i="2"/>
  <c r="K253" i="2" s="1"/>
  <c r="C214" i="2"/>
  <c r="C255" i="2" s="1"/>
  <c r="C216" i="2"/>
  <c r="C257" i="2" s="1"/>
  <c r="C221" i="2"/>
  <c r="C262" i="2" s="1"/>
  <c r="K231" i="2"/>
  <c r="K272" i="2" s="1"/>
  <c r="J84" i="2"/>
  <c r="C199" i="2"/>
  <c r="C240" i="2" s="1"/>
  <c r="G200" i="2"/>
  <c r="G241" i="2" s="1"/>
  <c r="K201" i="2"/>
  <c r="K242" i="2" s="1"/>
  <c r="C203" i="2"/>
  <c r="C244" i="2" s="1"/>
  <c r="G204" i="2"/>
  <c r="G245" i="2" s="1"/>
  <c r="K205" i="2"/>
  <c r="K246" i="2" s="1"/>
  <c r="C207" i="2"/>
  <c r="C248" i="2" s="1"/>
  <c r="G208" i="2"/>
  <c r="G249" i="2" s="1"/>
  <c r="K209" i="2"/>
  <c r="K250" i="2" s="1"/>
  <c r="C211" i="2"/>
  <c r="C252" i="2" s="1"/>
  <c r="G212" i="2"/>
  <c r="G253" i="2" s="1"/>
  <c r="K213" i="2"/>
  <c r="K254" i="2" s="1"/>
  <c r="G215" i="2"/>
  <c r="G256" i="2" s="1"/>
  <c r="K219" i="2"/>
  <c r="K260" i="2" s="1"/>
  <c r="C225" i="2"/>
  <c r="C266" i="2" s="1"/>
  <c r="G230" i="2"/>
  <c r="G271" i="2" s="1"/>
  <c r="G199" i="2"/>
  <c r="G240" i="2" s="1"/>
  <c r="C202" i="2"/>
  <c r="C243" i="2" s="1"/>
  <c r="G207" i="2"/>
  <c r="G248" i="2" s="1"/>
  <c r="G226" i="2"/>
  <c r="G267" i="2" s="1"/>
  <c r="G198" i="2"/>
  <c r="G239" i="2" s="1"/>
  <c r="K199" i="2"/>
  <c r="K240" i="2" s="1"/>
  <c r="C201" i="2"/>
  <c r="C242" i="2" s="1"/>
  <c r="G202" i="2"/>
  <c r="G243" i="2" s="1"/>
  <c r="K203" i="2"/>
  <c r="K244" i="2" s="1"/>
  <c r="C205" i="2"/>
  <c r="C246" i="2" s="1"/>
  <c r="G206" i="2"/>
  <c r="G247" i="2" s="1"/>
  <c r="K207" i="2"/>
  <c r="K248" i="2" s="1"/>
  <c r="C209" i="2"/>
  <c r="C250" i="2" s="1"/>
  <c r="G210" i="2"/>
  <c r="G251" i="2" s="1"/>
  <c r="K211" i="2"/>
  <c r="K252" i="2" s="1"/>
  <c r="C213" i="2"/>
  <c r="C254" i="2" s="1"/>
  <c r="G214" i="2"/>
  <c r="G255" i="2" s="1"/>
  <c r="C217" i="2"/>
  <c r="C258" i="2" s="1"/>
  <c r="G222" i="2"/>
  <c r="G263" i="2" s="1"/>
  <c r="K227" i="2"/>
  <c r="K268" i="2" s="1"/>
  <c r="D53" i="2"/>
  <c r="D65" i="2" s="1"/>
  <c r="D77" i="2" s="1"/>
  <c r="D89" i="2" s="1"/>
  <c r="D99" i="2" s="1"/>
  <c r="D114" i="2" s="1"/>
  <c r="D156" i="2" s="1"/>
  <c r="D197" i="2" s="1"/>
  <c r="D238" i="2" s="1"/>
  <c r="D279" i="2" s="1"/>
  <c r="D320" i="2" s="1"/>
  <c r="D359" i="2" s="1"/>
  <c r="D39" i="2"/>
  <c r="H54" i="2"/>
  <c r="H66" i="2" s="1"/>
  <c r="H53" i="2"/>
  <c r="H65" i="2" s="1"/>
  <c r="H77" i="2" s="1"/>
  <c r="H89" i="2" s="1"/>
  <c r="H99" i="2" s="1"/>
  <c r="H114" i="2" s="1"/>
  <c r="H156" i="2" s="1"/>
  <c r="H197" i="2" s="1"/>
  <c r="H238" i="2" s="1"/>
  <c r="H279" i="2" s="1"/>
  <c r="H320" i="2" s="1"/>
  <c r="H359" i="2" s="1"/>
  <c r="H39" i="2"/>
  <c r="L53" i="2"/>
  <c r="L65" i="2" s="1"/>
  <c r="L77" i="2" s="1"/>
  <c r="L89" i="2" s="1"/>
  <c r="L99" i="2" s="1"/>
  <c r="L114" i="2" s="1"/>
  <c r="L156" i="2" s="1"/>
  <c r="L197" i="2" s="1"/>
  <c r="L238" i="2" s="1"/>
  <c r="L279" i="2" s="1"/>
  <c r="L320" i="2" s="1"/>
  <c r="L359" i="2" s="1"/>
  <c r="L39" i="2"/>
  <c r="N53" i="2"/>
  <c r="N65" i="2" s="1"/>
  <c r="N77" i="2" s="1"/>
  <c r="N89" i="2" s="1"/>
  <c r="N99" i="2" s="1"/>
  <c r="N114" i="2" s="1"/>
  <c r="N156" i="2" s="1"/>
  <c r="N197" i="2" s="1"/>
  <c r="N238" i="2" s="1"/>
  <c r="N279" i="2" s="1"/>
  <c r="N320" i="2" s="1"/>
  <c r="N359" i="2" s="1"/>
  <c r="N39" i="2"/>
  <c r="G53" i="2"/>
  <c r="G65" i="2" s="1"/>
  <c r="G77" i="2" s="1"/>
  <c r="G89" i="2" s="1"/>
  <c r="G99" i="2" s="1"/>
  <c r="G114" i="2" s="1"/>
  <c r="G156" i="2" s="1"/>
  <c r="G197" i="2" s="1"/>
  <c r="G238" i="2" s="1"/>
  <c r="G279" i="2" s="1"/>
  <c r="G320" i="2" s="1"/>
  <c r="G359" i="2" s="1"/>
  <c r="G39" i="2"/>
  <c r="H46" i="2"/>
  <c r="L47" i="2"/>
  <c r="D84" i="2"/>
  <c r="D82" i="2"/>
  <c r="D81" i="2"/>
  <c r="D80" i="2"/>
  <c r="D83" i="2"/>
  <c r="D79" i="2"/>
  <c r="D78" i="2"/>
  <c r="H83" i="2"/>
  <c r="H79" i="2"/>
  <c r="H84" i="2"/>
  <c r="H82" i="2"/>
  <c r="H81" i="2"/>
  <c r="H80" i="2"/>
  <c r="H78" i="2"/>
  <c r="L84" i="2"/>
  <c r="L82" i="2"/>
  <c r="L81" i="2"/>
  <c r="L80" i="2"/>
  <c r="L83" i="2"/>
  <c r="L79" i="2"/>
  <c r="L78" i="2"/>
  <c r="L46" i="2"/>
  <c r="F53" i="2"/>
  <c r="F65" i="2" s="1"/>
  <c r="F77" i="2" s="1"/>
  <c r="F89" i="2" s="1"/>
  <c r="F99" i="2" s="1"/>
  <c r="F114" i="2" s="1"/>
  <c r="F156" i="2" s="1"/>
  <c r="F197" i="2" s="1"/>
  <c r="F238" i="2" s="1"/>
  <c r="F279" i="2" s="1"/>
  <c r="F320" i="2" s="1"/>
  <c r="F359" i="2" s="1"/>
  <c r="F39" i="2"/>
  <c r="C83" i="2"/>
  <c r="C82" i="2"/>
  <c r="C81" i="2"/>
  <c r="C79" i="2"/>
  <c r="C53" i="2"/>
  <c r="C65" i="2" s="1"/>
  <c r="C77" i="2" s="1"/>
  <c r="C89" i="2" s="1"/>
  <c r="C99" i="2" s="1"/>
  <c r="C114" i="2" s="1"/>
  <c r="C156" i="2" s="1"/>
  <c r="C197" i="2" s="1"/>
  <c r="C238" i="2" s="1"/>
  <c r="C279" i="2" s="1"/>
  <c r="C320" i="2" s="1"/>
  <c r="C359" i="2" s="1"/>
  <c r="C39" i="2"/>
  <c r="K53" i="2"/>
  <c r="K65" i="2" s="1"/>
  <c r="K77" i="2" s="1"/>
  <c r="K89" i="2" s="1"/>
  <c r="K99" i="2" s="1"/>
  <c r="K114" i="2" s="1"/>
  <c r="K156" i="2" s="1"/>
  <c r="K197" i="2" s="1"/>
  <c r="K238" i="2" s="1"/>
  <c r="K279" i="2" s="1"/>
  <c r="K320" i="2" s="1"/>
  <c r="K359" i="2" s="1"/>
  <c r="K39" i="2"/>
  <c r="D47" i="2"/>
  <c r="J53" i="2"/>
  <c r="J65" i="2" s="1"/>
  <c r="J77" i="2" s="1"/>
  <c r="J89" i="2" s="1"/>
  <c r="J99" i="2" s="1"/>
  <c r="J114" i="2" s="1"/>
  <c r="J156" i="2" s="1"/>
  <c r="J197" i="2" s="1"/>
  <c r="J238" i="2" s="1"/>
  <c r="J279" i="2" s="1"/>
  <c r="J320" i="2" s="1"/>
  <c r="J359" i="2" s="1"/>
  <c r="J39" i="2"/>
  <c r="G84" i="2"/>
  <c r="G83" i="2"/>
  <c r="G82" i="2"/>
  <c r="G81" i="2"/>
  <c r="G80" i="2"/>
  <c r="G79" i="2"/>
  <c r="G78" i="2"/>
  <c r="E53" i="2"/>
  <c r="E65" i="2" s="1"/>
  <c r="E77" i="2" s="1"/>
  <c r="E89" i="2" s="1"/>
  <c r="E99" i="2" s="1"/>
  <c r="E114" i="2" s="1"/>
  <c r="E156" i="2" s="1"/>
  <c r="E197" i="2" s="1"/>
  <c r="E238" i="2" s="1"/>
  <c r="E279" i="2" s="1"/>
  <c r="E320" i="2" s="1"/>
  <c r="E359" i="2" s="1"/>
  <c r="E39" i="2"/>
  <c r="I53" i="2"/>
  <c r="I65" i="2" s="1"/>
  <c r="I77" i="2" s="1"/>
  <c r="I89" i="2" s="1"/>
  <c r="I99" i="2" s="1"/>
  <c r="I114" i="2" s="1"/>
  <c r="I156" i="2" s="1"/>
  <c r="I197" i="2" s="1"/>
  <c r="I238" i="2" s="1"/>
  <c r="I279" i="2" s="1"/>
  <c r="I320" i="2" s="1"/>
  <c r="I359" i="2" s="1"/>
  <c r="I39" i="2"/>
  <c r="M53" i="2"/>
  <c r="M65" i="2" s="1"/>
  <c r="M77" i="2" s="1"/>
  <c r="M89" i="2" s="1"/>
  <c r="M99" i="2" s="1"/>
  <c r="M114" i="2" s="1"/>
  <c r="M156" i="2" s="1"/>
  <c r="M197" i="2" s="1"/>
  <c r="M238" i="2" s="1"/>
  <c r="M279" i="2" s="1"/>
  <c r="M320" i="2" s="1"/>
  <c r="M359" i="2" s="1"/>
  <c r="M39" i="2"/>
  <c r="K84" i="2"/>
  <c r="K83" i="2"/>
  <c r="K82" i="2"/>
  <c r="K81" i="2"/>
  <c r="K80" i="2"/>
  <c r="K79" i="2"/>
  <c r="K78" i="2"/>
  <c r="G46" i="2"/>
  <c r="K46" i="2"/>
  <c r="G47" i="2"/>
  <c r="K47" i="2"/>
  <c r="J80" i="2"/>
  <c r="F83" i="2"/>
  <c r="E84" i="2"/>
  <c r="E83" i="2"/>
  <c r="E82" i="2"/>
  <c r="E81" i="2"/>
  <c r="E80" i="2"/>
  <c r="E79" i="2"/>
  <c r="I84" i="2"/>
  <c r="I83" i="2"/>
  <c r="I82" i="2"/>
  <c r="I81" i="2"/>
  <c r="I80" i="2"/>
  <c r="I79" i="2"/>
  <c r="M84" i="2"/>
  <c r="M83" i="2"/>
  <c r="M82" i="2"/>
  <c r="M81" i="2"/>
  <c r="M80" i="2"/>
  <c r="M79" i="2"/>
  <c r="E46" i="2"/>
  <c r="I46" i="2"/>
  <c r="M46" i="2"/>
  <c r="E47" i="2"/>
  <c r="I47" i="2"/>
  <c r="M47" i="2"/>
  <c r="F79" i="2"/>
  <c r="F84" i="2"/>
  <c r="F82" i="2"/>
  <c r="F81" i="2"/>
  <c r="F80" i="2"/>
  <c r="F78" i="2"/>
  <c r="J83" i="2"/>
  <c r="J79" i="2"/>
  <c r="J78" i="2"/>
  <c r="N84" i="2"/>
  <c r="N82" i="2"/>
  <c r="N81" i="2"/>
  <c r="N80" i="2"/>
  <c r="N78" i="2"/>
  <c r="F46" i="2"/>
  <c r="J46" i="2"/>
  <c r="N46" i="2"/>
  <c r="F47" i="2"/>
  <c r="J47" i="2"/>
  <c r="N47" i="2"/>
  <c r="E78" i="2"/>
  <c r="N79" i="2"/>
  <c r="J81" i="2"/>
  <c r="J82" i="2"/>
  <c r="D232" i="2"/>
  <c r="D273" i="2" s="1"/>
  <c r="D231" i="2"/>
  <c r="D272" i="2" s="1"/>
  <c r="D230" i="2"/>
  <c r="D271" i="2" s="1"/>
  <c r="D229" i="2"/>
  <c r="D270" i="2" s="1"/>
  <c r="D228" i="2"/>
  <c r="D269" i="2" s="1"/>
  <c r="D227" i="2"/>
  <c r="D268" i="2" s="1"/>
  <c r="D226" i="2"/>
  <c r="D267" i="2" s="1"/>
  <c r="D225" i="2"/>
  <c r="D266" i="2" s="1"/>
  <c r="D348" i="2" s="1"/>
  <c r="D224" i="2"/>
  <c r="D265" i="2" s="1"/>
  <c r="D223" i="2"/>
  <c r="D264" i="2" s="1"/>
  <c r="D222" i="2"/>
  <c r="D263" i="2" s="1"/>
  <c r="D221" i="2"/>
  <c r="D262" i="2" s="1"/>
  <c r="D220" i="2"/>
  <c r="D261" i="2" s="1"/>
  <c r="D219" i="2"/>
  <c r="D260" i="2" s="1"/>
  <c r="D218" i="2"/>
  <c r="D259" i="2" s="1"/>
  <c r="D217" i="2"/>
  <c r="D258" i="2" s="1"/>
  <c r="D216" i="2"/>
  <c r="D257" i="2" s="1"/>
  <c r="D214" i="2"/>
  <c r="D255" i="2" s="1"/>
  <c r="D213" i="2"/>
  <c r="D254" i="2" s="1"/>
  <c r="D212" i="2"/>
  <c r="D253" i="2" s="1"/>
  <c r="D211" i="2"/>
  <c r="D252" i="2" s="1"/>
  <c r="D210" i="2"/>
  <c r="D251" i="2" s="1"/>
  <c r="D209" i="2"/>
  <c r="D250" i="2" s="1"/>
  <c r="D208" i="2"/>
  <c r="D249" i="2" s="1"/>
  <c r="D207" i="2"/>
  <c r="D248" i="2" s="1"/>
  <c r="D206" i="2"/>
  <c r="D247" i="2" s="1"/>
  <c r="D205" i="2"/>
  <c r="D246" i="2" s="1"/>
  <c r="D204" i="2"/>
  <c r="D245" i="2" s="1"/>
  <c r="D203" i="2"/>
  <c r="D244" i="2" s="1"/>
  <c r="D202" i="2"/>
  <c r="D243" i="2" s="1"/>
  <c r="D201" i="2"/>
  <c r="D242" i="2" s="1"/>
  <c r="D200" i="2"/>
  <c r="D241" i="2" s="1"/>
  <c r="D199" i="2"/>
  <c r="D240" i="2" s="1"/>
  <c r="D198" i="2"/>
  <c r="D215" i="2"/>
  <c r="D256" i="2" s="1"/>
  <c r="H232" i="2"/>
  <c r="H273" i="2" s="1"/>
  <c r="H231" i="2"/>
  <c r="H272" i="2" s="1"/>
  <c r="H230" i="2"/>
  <c r="H271" i="2" s="1"/>
  <c r="H229" i="2"/>
  <c r="H270" i="2" s="1"/>
  <c r="H228" i="2"/>
  <c r="H269" i="2" s="1"/>
  <c r="H227" i="2"/>
  <c r="H268" i="2" s="1"/>
  <c r="H226" i="2"/>
  <c r="H267" i="2" s="1"/>
  <c r="H225" i="2"/>
  <c r="H266" i="2" s="1"/>
  <c r="H224" i="2"/>
  <c r="H265" i="2" s="1"/>
  <c r="H223" i="2"/>
  <c r="H264" i="2" s="1"/>
  <c r="H222" i="2"/>
  <c r="H263" i="2" s="1"/>
  <c r="H221" i="2"/>
  <c r="H262" i="2" s="1"/>
  <c r="H220" i="2"/>
  <c r="H261" i="2" s="1"/>
  <c r="H219" i="2"/>
  <c r="H260" i="2" s="1"/>
  <c r="H218" i="2"/>
  <c r="H259" i="2" s="1"/>
  <c r="H217" i="2"/>
  <c r="H258" i="2" s="1"/>
  <c r="H216" i="2"/>
  <c r="H257" i="2" s="1"/>
  <c r="H215" i="2"/>
  <c r="H256" i="2" s="1"/>
  <c r="H214" i="2"/>
  <c r="H255" i="2" s="1"/>
  <c r="H213" i="2"/>
  <c r="H254" i="2" s="1"/>
  <c r="H212" i="2"/>
  <c r="H253" i="2" s="1"/>
  <c r="H211" i="2"/>
  <c r="H252" i="2" s="1"/>
  <c r="H210" i="2"/>
  <c r="H251" i="2" s="1"/>
  <c r="H209" i="2"/>
  <c r="H250" i="2" s="1"/>
  <c r="H208" i="2"/>
  <c r="H249" i="2" s="1"/>
  <c r="H207" i="2"/>
  <c r="H248" i="2" s="1"/>
  <c r="H206" i="2"/>
  <c r="H247" i="2" s="1"/>
  <c r="H205" i="2"/>
  <c r="H246" i="2" s="1"/>
  <c r="H204" i="2"/>
  <c r="H245" i="2" s="1"/>
  <c r="H203" i="2"/>
  <c r="H244" i="2" s="1"/>
  <c r="H202" i="2"/>
  <c r="H243" i="2" s="1"/>
  <c r="H201" i="2"/>
  <c r="H242" i="2" s="1"/>
  <c r="H200" i="2"/>
  <c r="H241" i="2" s="1"/>
  <c r="H199" i="2"/>
  <c r="H240" i="2" s="1"/>
  <c r="H198" i="2"/>
  <c r="L232" i="2"/>
  <c r="L273" i="2" s="1"/>
  <c r="L231" i="2"/>
  <c r="L272" i="2" s="1"/>
  <c r="L230" i="2"/>
  <c r="L271" i="2" s="1"/>
  <c r="L229" i="2"/>
  <c r="L270" i="2" s="1"/>
  <c r="L228" i="2"/>
  <c r="L269" i="2" s="1"/>
  <c r="L227" i="2"/>
  <c r="L268" i="2" s="1"/>
  <c r="L226" i="2"/>
  <c r="L267" i="2" s="1"/>
  <c r="L225" i="2"/>
  <c r="L266" i="2" s="1"/>
  <c r="L224" i="2"/>
  <c r="L265" i="2" s="1"/>
  <c r="L223" i="2"/>
  <c r="L264" i="2" s="1"/>
  <c r="L222" i="2"/>
  <c r="L263" i="2" s="1"/>
  <c r="L221" i="2"/>
  <c r="L262" i="2" s="1"/>
  <c r="L220" i="2"/>
  <c r="L261" i="2" s="1"/>
  <c r="L219" i="2"/>
  <c r="L260" i="2" s="1"/>
  <c r="L342" i="2" s="1"/>
  <c r="L218" i="2"/>
  <c r="L259" i="2" s="1"/>
  <c r="L217" i="2"/>
  <c r="L258" i="2" s="1"/>
  <c r="L216" i="2"/>
  <c r="L257" i="2" s="1"/>
  <c r="L213" i="2"/>
  <c r="L254" i="2" s="1"/>
  <c r="L212" i="2"/>
  <c r="L253" i="2" s="1"/>
  <c r="L211" i="2"/>
  <c r="L252" i="2" s="1"/>
  <c r="L210" i="2"/>
  <c r="L251" i="2" s="1"/>
  <c r="L209" i="2"/>
  <c r="L250" i="2" s="1"/>
  <c r="L208" i="2"/>
  <c r="L249" i="2" s="1"/>
  <c r="L207" i="2"/>
  <c r="L248" i="2" s="1"/>
  <c r="L206" i="2"/>
  <c r="L247" i="2" s="1"/>
  <c r="L205" i="2"/>
  <c r="L246" i="2" s="1"/>
  <c r="L204" i="2"/>
  <c r="L245" i="2" s="1"/>
  <c r="L203" i="2"/>
  <c r="L244" i="2" s="1"/>
  <c r="L202" i="2"/>
  <c r="L243" i="2" s="1"/>
  <c r="L201" i="2"/>
  <c r="L242" i="2" s="1"/>
  <c r="L200" i="2"/>
  <c r="L241" i="2" s="1"/>
  <c r="L199" i="2"/>
  <c r="L240" i="2" s="1"/>
  <c r="L198" i="2"/>
  <c r="L215" i="2"/>
  <c r="L256" i="2" s="1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314" i="2"/>
  <c r="C312" i="2"/>
  <c r="C310" i="2"/>
  <c r="C308" i="2"/>
  <c r="C311" i="2"/>
  <c r="C313" i="2"/>
  <c r="C354" i="2" s="1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309" i="2"/>
  <c r="C315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315" i="2"/>
  <c r="G313" i="2"/>
  <c r="G311" i="2"/>
  <c r="G309" i="2"/>
  <c r="G307" i="2"/>
  <c r="G308" i="2"/>
  <c r="G310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314" i="2"/>
  <c r="G355" i="2" s="1"/>
  <c r="G312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314" i="2"/>
  <c r="K312" i="2"/>
  <c r="K310" i="2"/>
  <c r="K308" i="2"/>
  <c r="K313" i="2"/>
  <c r="K315" i="2"/>
  <c r="K307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311" i="2"/>
  <c r="K352" i="2" s="1"/>
  <c r="K309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337" i="2" s="1"/>
  <c r="F295" i="2"/>
  <c r="F293" i="2"/>
  <c r="F294" i="2"/>
  <c r="F292" i="2"/>
  <c r="F288" i="2"/>
  <c r="F284" i="2"/>
  <c r="F280" i="2"/>
  <c r="F289" i="2"/>
  <c r="F285" i="2"/>
  <c r="F281" i="2"/>
  <c r="F291" i="2"/>
  <c r="F287" i="2"/>
  <c r="F283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336" i="2" s="1"/>
  <c r="J294" i="2"/>
  <c r="J293" i="2"/>
  <c r="J289" i="2"/>
  <c r="J285" i="2"/>
  <c r="J281" i="2"/>
  <c r="J290" i="2"/>
  <c r="J286" i="2"/>
  <c r="J282" i="2"/>
  <c r="J292" i="2"/>
  <c r="J288" i="2"/>
  <c r="J284" i="2"/>
  <c r="J280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336" i="2" s="1"/>
  <c r="N293" i="2"/>
  <c r="N294" i="2"/>
  <c r="N292" i="2"/>
  <c r="N290" i="2"/>
  <c r="N286" i="2"/>
  <c r="N282" i="2"/>
  <c r="N291" i="2"/>
  <c r="N287" i="2"/>
  <c r="N283" i="2"/>
  <c r="N289" i="2"/>
  <c r="N285" i="2"/>
  <c r="N281" i="2"/>
  <c r="F198" i="2"/>
  <c r="J198" i="2"/>
  <c r="N198" i="2"/>
  <c r="F199" i="2"/>
  <c r="F240" i="2" s="1"/>
  <c r="J199" i="2"/>
  <c r="J240" i="2" s="1"/>
  <c r="N199" i="2"/>
  <c r="N240" i="2" s="1"/>
  <c r="F200" i="2"/>
  <c r="F241" i="2" s="1"/>
  <c r="J200" i="2"/>
  <c r="J241" i="2" s="1"/>
  <c r="N200" i="2"/>
  <c r="N241" i="2" s="1"/>
  <c r="F201" i="2"/>
  <c r="F242" i="2" s="1"/>
  <c r="F324" i="2" s="1"/>
  <c r="J201" i="2"/>
  <c r="J242" i="2" s="1"/>
  <c r="N201" i="2"/>
  <c r="N242" i="2" s="1"/>
  <c r="F202" i="2"/>
  <c r="F243" i="2" s="1"/>
  <c r="J202" i="2"/>
  <c r="J243" i="2" s="1"/>
  <c r="J325" i="2" s="1"/>
  <c r="N202" i="2"/>
  <c r="N243" i="2" s="1"/>
  <c r="F203" i="2"/>
  <c r="F244" i="2" s="1"/>
  <c r="J203" i="2"/>
  <c r="J244" i="2" s="1"/>
  <c r="N203" i="2"/>
  <c r="N244" i="2" s="1"/>
  <c r="F204" i="2"/>
  <c r="F245" i="2" s="1"/>
  <c r="F327" i="2" s="1"/>
  <c r="J204" i="2"/>
  <c r="J245" i="2" s="1"/>
  <c r="N204" i="2"/>
  <c r="N245" i="2" s="1"/>
  <c r="N327" i="2" s="1"/>
  <c r="F205" i="2"/>
  <c r="F246" i="2" s="1"/>
  <c r="J205" i="2"/>
  <c r="J246" i="2" s="1"/>
  <c r="N205" i="2"/>
  <c r="N246" i="2" s="1"/>
  <c r="F206" i="2"/>
  <c r="F247" i="2" s="1"/>
  <c r="J206" i="2"/>
  <c r="J247" i="2" s="1"/>
  <c r="N206" i="2"/>
  <c r="N247" i="2" s="1"/>
  <c r="F207" i="2"/>
  <c r="F248" i="2" s="1"/>
  <c r="J207" i="2"/>
  <c r="J248" i="2" s="1"/>
  <c r="N207" i="2"/>
  <c r="N248" i="2" s="1"/>
  <c r="N330" i="2" s="1"/>
  <c r="F208" i="2"/>
  <c r="F249" i="2" s="1"/>
  <c r="J208" i="2"/>
  <c r="J249" i="2" s="1"/>
  <c r="N208" i="2"/>
  <c r="N249" i="2" s="1"/>
  <c r="F209" i="2"/>
  <c r="F250" i="2" s="1"/>
  <c r="J209" i="2"/>
  <c r="J250" i="2" s="1"/>
  <c r="J332" i="2" s="1"/>
  <c r="N209" i="2"/>
  <c r="N250" i="2" s="1"/>
  <c r="F210" i="2"/>
  <c r="F251" i="2" s="1"/>
  <c r="F333" i="2" s="1"/>
  <c r="J210" i="2"/>
  <c r="J251" i="2" s="1"/>
  <c r="N210" i="2"/>
  <c r="N251" i="2" s="1"/>
  <c r="N333" i="2" s="1"/>
  <c r="F211" i="2"/>
  <c r="F252" i="2" s="1"/>
  <c r="J211" i="2"/>
  <c r="J252" i="2" s="1"/>
  <c r="J334" i="2" s="1"/>
  <c r="N211" i="2"/>
  <c r="N252" i="2" s="1"/>
  <c r="F212" i="2"/>
  <c r="F253" i="2" s="1"/>
  <c r="J212" i="2"/>
  <c r="J253" i="2" s="1"/>
  <c r="J335" i="2" s="1"/>
  <c r="N212" i="2"/>
  <c r="N253" i="2" s="1"/>
  <c r="F213" i="2"/>
  <c r="F254" i="2" s="1"/>
  <c r="K214" i="2"/>
  <c r="K255" i="2" s="1"/>
  <c r="K216" i="2"/>
  <c r="K257" i="2" s="1"/>
  <c r="C218" i="2"/>
  <c r="C259" i="2" s="1"/>
  <c r="G219" i="2"/>
  <c r="G260" i="2" s="1"/>
  <c r="K220" i="2"/>
  <c r="K261" i="2" s="1"/>
  <c r="C222" i="2"/>
  <c r="C263" i="2" s="1"/>
  <c r="G223" i="2"/>
  <c r="G264" i="2" s="1"/>
  <c r="K224" i="2"/>
  <c r="K265" i="2" s="1"/>
  <c r="C226" i="2"/>
  <c r="C267" i="2" s="1"/>
  <c r="G227" i="2"/>
  <c r="G268" i="2" s="1"/>
  <c r="K228" i="2"/>
  <c r="K269" i="2" s="1"/>
  <c r="C230" i="2"/>
  <c r="C271" i="2" s="1"/>
  <c r="G231" i="2"/>
  <c r="G272" i="2" s="1"/>
  <c r="K232" i="2"/>
  <c r="K273" i="2" s="1"/>
  <c r="N284" i="2"/>
  <c r="F290" i="2"/>
  <c r="E232" i="2"/>
  <c r="E273" i="2" s="1"/>
  <c r="E231" i="2"/>
  <c r="E272" i="2" s="1"/>
  <c r="E230" i="2"/>
  <c r="E271" i="2" s="1"/>
  <c r="E229" i="2"/>
  <c r="E270" i="2" s="1"/>
  <c r="E228" i="2"/>
  <c r="E269" i="2" s="1"/>
  <c r="E227" i="2"/>
  <c r="E268" i="2" s="1"/>
  <c r="E226" i="2"/>
  <c r="E267" i="2" s="1"/>
  <c r="E225" i="2"/>
  <c r="E266" i="2" s="1"/>
  <c r="E224" i="2"/>
  <c r="E265" i="2" s="1"/>
  <c r="E223" i="2"/>
  <c r="E264" i="2" s="1"/>
  <c r="E222" i="2"/>
  <c r="E263" i="2" s="1"/>
  <c r="E221" i="2"/>
  <c r="E262" i="2" s="1"/>
  <c r="E220" i="2"/>
  <c r="E261" i="2" s="1"/>
  <c r="E219" i="2"/>
  <c r="E260" i="2" s="1"/>
  <c r="E218" i="2"/>
  <c r="E259" i="2" s="1"/>
  <c r="E217" i="2"/>
  <c r="E258" i="2" s="1"/>
  <c r="E216" i="2"/>
  <c r="E257" i="2" s="1"/>
  <c r="E215" i="2"/>
  <c r="E256" i="2" s="1"/>
  <c r="I232" i="2"/>
  <c r="I273" i="2" s="1"/>
  <c r="I231" i="2"/>
  <c r="I272" i="2" s="1"/>
  <c r="I230" i="2"/>
  <c r="I271" i="2" s="1"/>
  <c r="I229" i="2"/>
  <c r="I270" i="2" s="1"/>
  <c r="I228" i="2"/>
  <c r="I269" i="2" s="1"/>
  <c r="I227" i="2"/>
  <c r="I268" i="2" s="1"/>
  <c r="I226" i="2"/>
  <c r="I267" i="2" s="1"/>
  <c r="I225" i="2"/>
  <c r="I266" i="2" s="1"/>
  <c r="I224" i="2"/>
  <c r="I265" i="2" s="1"/>
  <c r="I223" i="2"/>
  <c r="I264" i="2" s="1"/>
  <c r="I222" i="2"/>
  <c r="I263" i="2" s="1"/>
  <c r="I221" i="2"/>
  <c r="I262" i="2" s="1"/>
  <c r="I220" i="2"/>
  <c r="I261" i="2" s="1"/>
  <c r="I219" i="2"/>
  <c r="I260" i="2" s="1"/>
  <c r="I218" i="2"/>
  <c r="I259" i="2" s="1"/>
  <c r="I217" i="2"/>
  <c r="I258" i="2" s="1"/>
  <c r="I216" i="2"/>
  <c r="I257" i="2" s="1"/>
  <c r="I215" i="2"/>
  <c r="I256" i="2" s="1"/>
  <c r="M232" i="2"/>
  <c r="M273" i="2" s="1"/>
  <c r="M231" i="2"/>
  <c r="M272" i="2" s="1"/>
  <c r="M230" i="2"/>
  <c r="M271" i="2" s="1"/>
  <c r="M229" i="2"/>
  <c r="M270" i="2" s="1"/>
  <c r="M228" i="2"/>
  <c r="M269" i="2" s="1"/>
  <c r="M227" i="2"/>
  <c r="M268" i="2" s="1"/>
  <c r="M226" i="2"/>
  <c r="M267" i="2" s="1"/>
  <c r="M225" i="2"/>
  <c r="M266" i="2" s="1"/>
  <c r="M224" i="2"/>
  <c r="M265" i="2" s="1"/>
  <c r="M223" i="2"/>
  <c r="M264" i="2" s="1"/>
  <c r="M222" i="2"/>
  <c r="M263" i="2" s="1"/>
  <c r="M221" i="2"/>
  <c r="M262" i="2" s="1"/>
  <c r="M220" i="2"/>
  <c r="M261" i="2" s="1"/>
  <c r="M219" i="2"/>
  <c r="M260" i="2" s="1"/>
  <c r="M218" i="2"/>
  <c r="M259" i="2" s="1"/>
  <c r="M217" i="2"/>
  <c r="M258" i="2" s="1"/>
  <c r="M216" i="2"/>
  <c r="M257" i="2" s="1"/>
  <c r="M215" i="2"/>
  <c r="M256" i="2" s="1"/>
  <c r="D314" i="2"/>
  <c r="D312" i="2"/>
  <c r="D310" i="2"/>
  <c r="D308" i="2"/>
  <c r="D315" i="2"/>
  <c r="D313" i="2"/>
  <c r="D311" i="2"/>
  <c r="D309" i="2"/>
  <c r="D305" i="2"/>
  <c r="D301" i="2"/>
  <c r="D297" i="2"/>
  <c r="D294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306" i="2"/>
  <c r="D302" i="2"/>
  <c r="D298" i="2"/>
  <c r="D304" i="2"/>
  <c r="D300" i="2"/>
  <c r="D296" i="2"/>
  <c r="D299" i="2"/>
  <c r="D303" i="2"/>
  <c r="D295" i="2"/>
  <c r="H315" i="2"/>
  <c r="H313" i="2"/>
  <c r="H311" i="2"/>
  <c r="H309" i="2"/>
  <c r="H307" i="2"/>
  <c r="H314" i="2"/>
  <c r="H312" i="2"/>
  <c r="H310" i="2"/>
  <c r="H308" i="2"/>
  <c r="H306" i="2"/>
  <c r="H302" i="2"/>
  <c r="H298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303" i="2"/>
  <c r="H299" i="2"/>
  <c r="H295" i="2"/>
  <c r="H305" i="2"/>
  <c r="H301" i="2"/>
  <c r="H297" i="2"/>
  <c r="H304" i="2"/>
  <c r="H294" i="2"/>
  <c r="H300" i="2"/>
  <c r="L314" i="2"/>
  <c r="L312" i="2"/>
  <c r="L310" i="2"/>
  <c r="L308" i="2"/>
  <c r="L315" i="2"/>
  <c r="L313" i="2"/>
  <c r="L311" i="2"/>
  <c r="L309" i="2"/>
  <c r="L307" i="2"/>
  <c r="L303" i="2"/>
  <c r="L299" i="2"/>
  <c r="L295" i="2"/>
  <c r="L294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304" i="2"/>
  <c r="L300" i="2"/>
  <c r="L296" i="2"/>
  <c r="L337" i="2" s="1"/>
  <c r="L292" i="2"/>
  <c r="L306" i="2"/>
  <c r="L302" i="2"/>
  <c r="L298" i="2"/>
  <c r="L297" i="2"/>
  <c r="L293" i="2"/>
  <c r="L305" i="2"/>
  <c r="M214" i="2"/>
  <c r="M255" i="2" s="1"/>
  <c r="G217" i="2"/>
  <c r="G258" i="2" s="1"/>
  <c r="K218" i="2"/>
  <c r="K259" i="2" s="1"/>
  <c r="C220" i="2"/>
  <c r="C261" i="2" s="1"/>
  <c r="G221" i="2"/>
  <c r="G262" i="2" s="1"/>
  <c r="K222" i="2"/>
  <c r="K263" i="2" s="1"/>
  <c r="C224" i="2"/>
  <c r="C265" i="2" s="1"/>
  <c r="G225" i="2"/>
  <c r="G266" i="2" s="1"/>
  <c r="K226" i="2"/>
  <c r="K267" i="2" s="1"/>
  <c r="C228" i="2"/>
  <c r="C269" i="2" s="1"/>
  <c r="G229" i="2"/>
  <c r="G270" i="2" s="1"/>
  <c r="K230" i="2"/>
  <c r="K271" i="2" s="1"/>
  <c r="C232" i="2"/>
  <c r="C273" i="2" s="1"/>
  <c r="F282" i="2"/>
  <c r="J287" i="2"/>
  <c r="D293" i="2"/>
  <c r="F232" i="2"/>
  <c r="F273" i="2" s="1"/>
  <c r="F231" i="2"/>
  <c r="F272" i="2" s="1"/>
  <c r="F230" i="2"/>
  <c r="F271" i="2" s="1"/>
  <c r="F229" i="2"/>
  <c r="F270" i="2" s="1"/>
  <c r="F228" i="2"/>
  <c r="F269" i="2" s="1"/>
  <c r="F227" i="2"/>
  <c r="F268" i="2" s="1"/>
  <c r="F226" i="2"/>
  <c r="F267" i="2" s="1"/>
  <c r="F225" i="2"/>
  <c r="F266" i="2" s="1"/>
  <c r="F224" i="2"/>
  <c r="F265" i="2" s="1"/>
  <c r="F223" i="2"/>
  <c r="F264" i="2" s="1"/>
  <c r="F222" i="2"/>
  <c r="F263" i="2" s="1"/>
  <c r="F221" i="2"/>
  <c r="F262" i="2" s="1"/>
  <c r="F220" i="2"/>
  <c r="F261" i="2" s="1"/>
  <c r="F219" i="2"/>
  <c r="F260" i="2" s="1"/>
  <c r="F218" i="2"/>
  <c r="F259" i="2" s="1"/>
  <c r="F217" i="2"/>
  <c r="F258" i="2" s="1"/>
  <c r="F216" i="2"/>
  <c r="F257" i="2" s="1"/>
  <c r="F215" i="2"/>
  <c r="F256" i="2" s="1"/>
  <c r="J232" i="2"/>
  <c r="J273" i="2" s="1"/>
  <c r="J231" i="2"/>
  <c r="J272" i="2" s="1"/>
  <c r="J230" i="2"/>
  <c r="J271" i="2" s="1"/>
  <c r="J229" i="2"/>
  <c r="J270" i="2" s="1"/>
  <c r="J228" i="2"/>
  <c r="J269" i="2" s="1"/>
  <c r="J227" i="2"/>
  <c r="J268" i="2" s="1"/>
  <c r="J226" i="2"/>
  <c r="J267" i="2" s="1"/>
  <c r="J225" i="2"/>
  <c r="J266" i="2" s="1"/>
  <c r="J224" i="2"/>
  <c r="J265" i="2" s="1"/>
  <c r="J223" i="2"/>
  <c r="J264" i="2" s="1"/>
  <c r="J222" i="2"/>
  <c r="J263" i="2" s="1"/>
  <c r="J221" i="2"/>
  <c r="J262" i="2" s="1"/>
  <c r="J220" i="2"/>
  <c r="J261" i="2" s="1"/>
  <c r="J219" i="2"/>
  <c r="J260" i="2" s="1"/>
  <c r="J218" i="2"/>
  <c r="J259" i="2" s="1"/>
  <c r="J217" i="2"/>
  <c r="J258" i="2" s="1"/>
  <c r="J216" i="2"/>
  <c r="J257" i="2" s="1"/>
  <c r="J215" i="2"/>
  <c r="J256" i="2" s="1"/>
  <c r="J214" i="2"/>
  <c r="J255" i="2" s="1"/>
  <c r="N232" i="2"/>
  <c r="N273" i="2" s="1"/>
  <c r="N231" i="2"/>
  <c r="N272" i="2" s="1"/>
  <c r="N230" i="2"/>
  <c r="N271" i="2" s="1"/>
  <c r="N229" i="2"/>
  <c r="N270" i="2" s="1"/>
  <c r="N228" i="2"/>
  <c r="N269" i="2" s="1"/>
  <c r="N227" i="2"/>
  <c r="N268" i="2" s="1"/>
  <c r="N226" i="2"/>
  <c r="N267" i="2" s="1"/>
  <c r="N225" i="2"/>
  <c r="N266" i="2" s="1"/>
  <c r="N224" i="2"/>
  <c r="N265" i="2" s="1"/>
  <c r="N223" i="2"/>
  <c r="N264" i="2" s="1"/>
  <c r="N222" i="2"/>
  <c r="N263" i="2" s="1"/>
  <c r="N221" i="2"/>
  <c r="N262" i="2" s="1"/>
  <c r="N220" i="2"/>
  <c r="N261" i="2" s="1"/>
  <c r="N219" i="2"/>
  <c r="N260" i="2" s="1"/>
  <c r="N218" i="2"/>
  <c r="N259" i="2" s="1"/>
  <c r="N217" i="2"/>
  <c r="N258" i="2" s="1"/>
  <c r="N216" i="2"/>
  <c r="N257" i="2" s="1"/>
  <c r="N215" i="2"/>
  <c r="N256" i="2" s="1"/>
  <c r="N214" i="2"/>
  <c r="N255" i="2" s="1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E198" i="2"/>
  <c r="I198" i="2"/>
  <c r="M198" i="2"/>
  <c r="E199" i="2"/>
  <c r="E240" i="2" s="1"/>
  <c r="I199" i="2"/>
  <c r="I240" i="2" s="1"/>
  <c r="M199" i="2"/>
  <c r="M240" i="2" s="1"/>
  <c r="E200" i="2"/>
  <c r="E241" i="2" s="1"/>
  <c r="I200" i="2"/>
  <c r="I241" i="2" s="1"/>
  <c r="M200" i="2"/>
  <c r="M241" i="2" s="1"/>
  <c r="E201" i="2"/>
  <c r="E242" i="2" s="1"/>
  <c r="I201" i="2"/>
  <c r="I242" i="2" s="1"/>
  <c r="M201" i="2"/>
  <c r="M242" i="2" s="1"/>
  <c r="E202" i="2"/>
  <c r="E243" i="2" s="1"/>
  <c r="I202" i="2"/>
  <c r="I243" i="2" s="1"/>
  <c r="M202" i="2"/>
  <c r="M243" i="2" s="1"/>
  <c r="E203" i="2"/>
  <c r="E244" i="2" s="1"/>
  <c r="I203" i="2"/>
  <c r="I244" i="2" s="1"/>
  <c r="M203" i="2"/>
  <c r="M244" i="2" s="1"/>
  <c r="E204" i="2"/>
  <c r="E245" i="2" s="1"/>
  <c r="I204" i="2"/>
  <c r="I245" i="2" s="1"/>
  <c r="M204" i="2"/>
  <c r="M245" i="2" s="1"/>
  <c r="E205" i="2"/>
  <c r="E246" i="2" s="1"/>
  <c r="I205" i="2"/>
  <c r="I246" i="2" s="1"/>
  <c r="M205" i="2"/>
  <c r="M246" i="2" s="1"/>
  <c r="E206" i="2"/>
  <c r="E247" i="2" s="1"/>
  <c r="I206" i="2"/>
  <c r="I247" i="2" s="1"/>
  <c r="M206" i="2"/>
  <c r="M247" i="2" s="1"/>
  <c r="E207" i="2"/>
  <c r="E248" i="2" s="1"/>
  <c r="I207" i="2"/>
  <c r="I248" i="2" s="1"/>
  <c r="M207" i="2"/>
  <c r="M248" i="2" s="1"/>
  <c r="E208" i="2"/>
  <c r="E249" i="2" s="1"/>
  <c r="I208" i="2"/>
  <c r="I249" i="2" s="1"/>
  <c r="M208" i="2"/>
  <c r="M249" i="2" s="1"/>
  <c r="E209" i="2"/>
  <c r="E250" i="2" s="1"/>
  <c r="I209" i="2"/>
  <c r="I250" i="2" s="1"/>
  <c r="M209" i="2"/>
  <c r="M250" i="2" s="1"/>
  <c r="E210" i="2"/>
  <c r="E251" i="2" s="1"/>
  <c r="I210" i="2"/>
  <c r="I251" i="2" s="1"/>
  <c r="M210" i="2"/>
  <c r="M251" i="2" s="1"/>
  <c r="E211" i="2"/>
  <c r="E252" i="2" s="1"/>
  <c r="I211" i="2"/>
  <c r="I252" i="2" s="1"/>
  <c r="M211" i="2"/>
  <c r="M252" i="2" s="1"/>
  <c r="E212" i="2"/>
  <c r="E253" i="2" s="1"/>
  <c r="I212" i="2"/>
  <c r="I253" i="2" s="1"/>
  <c r="M212" i="2"/>
  <c r="M253" i="2" s="1"/>
  <c r="E213" i="2"/>
  <c r="E254" i="2" s="1"/>
  <c r="I213" i="2"/>
  <c r="I254" i="2" s="1"/>
  <c r="M213" i="2"/>
  <c r="M254" i="2" s="1"/>
  <c r="E214" i="2"/>
  <c r="E255" i="2" s="1"/>
  <c r="I214" i="2"/>
  <c r="I255" i="2" s="1"/>
  <c r="C215" i="2"/>
  <c r="C256" i="2" s="1"/>
  <c r="K215" i="2"/>
  <c r="K256" i="2" s="1"/>
  <c r="G216" i="2"/>
  <c r="G257" i="2" s="1"/>
  <c r="K217" i="2"/>
  <c r="K258" i="2" s="1"/>
  <c r="C219" i="2"/>
  <c r="C260" i="2" s="1"/>
  <c r="G220" i="2"/>
  <c r="G261" i="2" s="1"/>
  <c r="K221" i="2"/>
  <c r="K262" i="2" s="1"/>
  <c r="C223" i="2"/>
  <c r="C264" i="2" s="1"/>
  <c r="G224" i="2"/>
  <c r="G265" i="2" s="1"/>
  <c r="K225" i="2"/>
  <c r="K266" i="2" s="1"/>
  <c r="C227" i="2"/>
  <c r="C268" i="2" s="1"/>
  <c r="G228" i="2"/>
  <c r="G269" i="2" s="1"/>
  <c r="J283" i="2"/>
  <c r="N288" i="2"/>
  <c r="H296" i="2"/>
  <c r="E333" i="7" l="1"/>
  <c r="E330" i="7"/>
  <c r="M318" i="7"/>
  <c r="I308" i="7"/>
  <c r="D313" i="4"/>
  <c r="D337" i="4"/>
  <c r="N49" i="4"/>
  <c r="N59" i="4" s="1"/>
  <c r="C323" i="5"/>
  <c r="C297" i="8"/>
  <c r="H320" i="8"/>
  <c r="G342" i="9"/>
  <c r="K333" i="9"/>
  <c r="L332" i="9"/>
  <c r="M344" i="5"/>
  <c r="N328" i="2"/>
  <c r="F333" i="3"/>
  <c r="J330" i="3"/>
  <c r="N327" i="3"/>
  <c r="N319" i="3"/>
  <c r="K337" i="4"/>
  <c r="G324" i="4"/>
  <c r="K321" i="4"/>
  <c r="N48" i="4"/>
  <c r="N58" i="4" s="1"/>
  <c r="E342" i="5"/>
  <c r="I317" i="5"/>
  <c r="I333" i="5"/>
  <c r="E328" i="5"/>
  <c r="F324" i="6"/>
  <c r="N46" i="7"/>
  <c r="N55" i="7" s="1"/>
  <c r="G317" i="5"/>
  <c r="L310" i="8"/>
  <c r="N331" i="9"/>
  <c r="F336" i="2"/>
  <c r="K345" i="3"/>
  <c r="N320" i="4"/>
  <c r="F318" i="4"/>
  <c r="J315" i="4"/>
  <c r="G318" i="4"/>
  <c r="C313" i="4"/>
  <c r="L325" i="4"/>
  <c r="K317" i="5"/>
  <c r="K333" i="5"/>
  <c r="G47" i="6"/>
  <c r="G56" i="6" s="1"/>
  <c r="G74" i="6" s="1"/>
  <c r="C90" i="2"/>
  <c r="H56" i="2"/>
  <c r="H68" i="2" s="1"/>
  <c r="K321" i="5"/>
  <c r="K329" i="5"/>
  <c r="C319" i="5"/>
  <c r="C327" i="5"/>
  <c r="C335" i="5"/>
  <c r="L332" i="6"/>
  <c r="L304" i="6"/>
  <c r="L308" i="6"/>
  <c r="H331" i="6"/>
  <c r="H320" i="6"/>
  <c r="D326" i="6"/>
  <c r="L303" i="8"/>
  <c r="L319" i="8"/>
  <c r="D332" i="9"/>
  <c r="L309" i="6"/>
  <c r="D313" i="6"/>
  <c r="D325" i="6"/>
  <c r="G326" i="8"/>
  <c r="D304" i="8"/>
  <c r="G343" i="3"/>
  <c r="H306" i="6"/>
  <c r="H322" i="6"/>
  <c r="D314" i="6"/>
  <c r="N303" i="6"/>
  <c r="H321" i="8"/>
  <c r="D293" i="8"/>
  <c r="D309" i="8"/>
  <c r="F361" i="9"/>
  <c r="D337" i="9"/>
  <c r="L240" i="9"/>
  <c r="D330" i="9"/>
  <c r="J351" i="9"/>
  <c r="I101" i="9"/>
  <c r="E99" i="9"/>
  <c r="H345" i="9"/>
  <c r="H337" i="9"/>
  <c r="D349" i="9"/>
  <c r="D353" i="9"/>
  <c r="D357" i="9"/>
  <c r="F333" i="9"/>
  <c r="E100" i="9"/>
  <c r="N334" i="9"/>
  <c r="J329" i="9"/>
  <c r="F332" i="9"/>
  <c r="J332" i="9"/>
  <c r="M57" i="9"/>
  <c r="M70" i="9" s="1"/>
  <c r="M96" i="9" s="1"/>
  <c r="G343" i="9"/>
  <c r="F350" i="9"/>
  <c r="C357" i="9"/>
  <c r="C346" i="9"/>
  <c r="F331" i="9"/>
  <c r="F349" i="9"/>
  <c r="D329" i="9"/>
  <c r="J246" i="9"/>
  <c r="J281" i="9" s="1"/>
  <c r="L344" i="9"/>
  <c r="L336" i="9"/>
  <c r="G356" i="9"/>
  <c r="K343" i="9"/>
  <c r="K335" i="9"/>
  <c r="L346" i="9"/>
  <c r="L338" i="9"/>
  <c r="D351" i="9"/>
  <c r="D355" i="9"/>
  <c r="D359" i="9"/>
  <c r="D343" i="9"/>
  <c r="L58" i="9"/>
  <c r="L71" i="9" s="1"/>
  <c r="L97" i="9" s="1"/>
  <c r="L342" i="9"/>
  <c r="K357" i="9"/>
  <c r="L350" i="9"/>
  <c r="L354" i="9"/>
  <c r="L358" i="9"/>
  <c r="L362" i="9"/>
  <c r="H351" i="9"/>
  <c r="H355" i="9"/>
  <c r="H359" i="9"/>
  <c r="D339" i="9"/>
  <c r="H343" i="9"/>
  <c r="L331" i="9"/>
  <c r="N332" i="9"/>
  <c r="F330" i="9"/>
  <c r="J362" i="9"/>
  <c r="D341" i="9"/>
  <c r="G350" i="9"/>
  <c r="K354" i="9"/>
  <c r="N333" i="9"/>
  <c r="J335" i="9"/>
  <c r="I97" i="9"/>
  <c r="F334" i="9"/>
  <c r="J352" i="9"/>
  <c r="F335" i="9"/>
  <c r="K355" i="9"/>
  <c r="C334" i="9"/>
  <c r="C330" i="9"/>
  <c r="D361" i="9"/>
  <c r="M61" i="9"/>
  <c r="M74" i="9" s="1"/>
  <c r="M100" i="9" s="1"/>
  <c r="G339" i="9"/>
  <c r="N355" i="9"/>
  <c r="F60" i="9"/>
  <c r="F73" i="9" s="1"/>
  <c r="F99" i="9" s="1"/>
  <c r="N352" i="9"/>
  <c r="N356" i="9"/>
  <c r="N58" i="9"/>
  <c r="N71" i="9" s="1"/>
  <c r="N97" i="9" s="1"/>
  <c r="F329" i="9"/>
  <c r="K351" i="9"/>
  <c r="K340" i="9"/>
  <c r="J331" i="9"/>
  <c r="L339" i="9"/>
  <c r="N62" i="9"/>
  <c r="N75" i="9" s="1"/>
  <c r="N101" i="9" s="1"/>
  <c r="F58" i="9"/>
  <c r="F71" i="9" s="1"/>
  <c r="F97" i="9" s="1"/>
  <c r="D331" i="9"/>
  <c r="N359" i="9"/>
  <c r="K344" i="9"/>
  <c r="L329" i="9"/>
  <c r="H333" i="9"/>
  <c r="D345" i="9"/>
  <c r="F62" i="9"/>
  <c r="F75" i="9" s="1"/>
  <c r="F101" i="9" s="1"/>
  <c r="F359" i="9"/>
  <c r="H341" i="9"/>
  <c r="L348" i="9"/>
  <c r="L352" i="9"/>
  <c r="L356" i="9"/>
  <c r="L360" i="9"/>
  <c r="H349" i="9"/>
  <c r="H353" i="9"/>
  <c r="H357" i="9"/>
  <c r="H361" i="9"/>
  <c r="F358" i="9"/>
  <c r="L340" i="9"/>
  <c r="L330" i="9"/>
  <c r="H335" i="9"/>
  <c r="L60" i="9"/>
  <c r="L73" i="9" s="1"/>
  <c r="L99" i="9" s="1"/>
  <c r="L63" i="9"/>
  <c r="L76" i="9" s="1"/>
  <c r="L102" i="9" s="1"/>
  <c r="L57" i="9"/>
  <c r="L70" i="9" s="1"/>
  <c r="L96" i="9" s="1"/>
  <c r="L61" i="9"/>
  <c r="L74" i="9" s="1"/>
  <c r="L100" i="9" s="1"/>
  <c r="K347" i="9"/>
  <c r="C337" i="9"/>
  <c r="L351" i="9"/>
  <c r="L355" i="9"/>
  <c r="L359" i="9"/>
  <c r="H348" i="9"/>
  <c r="H352" i="9"/>
  <c r="H356" i="9"/>
  <c r="H360" i="9"/>
  <c r="H336" i="9"/>
  <c r="N330" i="9"/>
  <c r="N357" i="9"/>
  <c r="J355" i="9"/>
  <c r="L333" i="9"/>
  <c r="H334" i="9"/>
  <c r="H338" i="9"/>
  <c r="H342" i="9"/>
  <c r="D334" i="9"/>
  <c r="L62" i="9"/>
  <c r="L75" i="9" s="1"/>
  <c r="L101" i="9" s="1"/>
  <c r="M63" i="9"/>
  <c r="M76" i="9" s="1"/>
  <c r="M102" i="9" s="1"/>
  <c r="I96" i="9"/>
  <c r="L59" i="9"/>
  <c r="L72" i="9" s="1"/>
  <c r="L98" i="9" s="1"/>
  <c r="C342" i="9"/>
  <c r="J350" i="9"/>
  <c r="L334" i="9"/>
  <c r="H331" i="9"/>
  <c r="E102" i="9"/>
  <c r="M62" i="9"/>
  <c r="M75" i="9" s="1"/>
  <c r="M101" i="9" s="1"/>
  <c r="M58" i="9"/>
  <c r="M71" i="9" s="1"/>
  <c r="M97" i="9" s="1"/>
  <c r="C60" i="9"/>
  <c r="C73" i="9" s="1"/>
  <c r="C99" i="9" s="1"/>
  <c r="J334" i="9"/>
  <c r="K339" i="9"/>
  <c r="C335" i="9"/>
  <c r="C331" i="9"/>
  <c r="D350" i="9"/>
  <c r="D354" i="9"/>
  <c r="D358" i="9"/>
  <c r="D362" i="9"/>
  <c r="J348" i="9"/>
  <c r="K356" i="9"/>
  <c r="G355" i="9"/>
  <c r="C354" i="9"/>
  <c r="N351" i="9"/>
  <c r="G348" i="9"/>
  <c r="C343" i="9"/>
  <c r="K337" i="9"/>
  <c r="M348" i="9"/>
  <c r="N335" i="9"/>
  <c r="N339" i="9"/>
  <c r="N343" i="9"/>
  <c r="N347" i="9"/>
  <c r="N362" i="9"/>
  <c r="J346" i="9"/>
  <c r="J357" i="9"/>
  <c r="F338" i="9"/>
  <c r="F342" i="9"/>
  <c r="F346" i="9"/>
  <c r="F356" i="9"/>
  <c r="L347" i="9"/>
  <c r="M59" i="9"/>
  <c r="M72" i="9" s="1"/>
  <c r="M98" i="9" s="1"/>
  <c r="F353" i="9"/>
  <c r="J354" i="9"/>
  <c r="C351" i="9"/>
  <c r="C360" i="9"/>
  <c r="J333" i="9"/>
  <c r="J61" i="9"/>
  <c r="J74" i="9" s="1"/>
  <c r="J100" i="9" s="1"/>
  <c r="M60" i="9"/>
  <c r="M73" i="9" s="1"/>
  <c r="M99" i="9" s="1"/>
  <c r="E97" i="9"/>
  <c r="D102" i="9"/>
  <c r="D100" i="9"/>
  <c r="G352" i="9"/>
  <c r="G360" i="9"/>
  <c r="C355" i="9"/>
  <c r="C348" i="9"/>
  <c r="L337" i="9"/>
  <c r="C350" i="9"/>
  <c r="D346" i="9"/>
  <c r="D338" i="9"/>
  <c r="N338" i="9"/>
  <c r="N342" i="9"/>
  <c r="N358" i="9"/>
  <c r="F352" i="9"/>
  <c r="M330" i="9"/>
  <c r="I331" i="9"/>
  <c r="J59" i="9"/>
  <c r="J72" i="9" s="1"/>
  <c r="J98" i="9" s="1"/>
  <c r="I98" i="9"/>
  <c r="K336" i="9"/>
  <c r="G347" i="9"/>
  <c r="K349" i="9"/>
  <c r="G345" i="9"/>
  <c r="L341" i="9"/>
  <c r="J360" i="9"/>
  <c r="D335" i="9"/>
  <c r="M332" i="9"/>
  <c r="M352" i="9"/>
  <c r="M361" i="9"/>
  <c r="I356" i="9"/>
  <c r="I329" i="9"/>
  <c r="I333" i="9"/>
  <c r="I342" i="9"/>
  <c r="I348" i="9"/>
  <c r="I340" i="9"/>
  <c r="I350" i="9"/>
  <c r="E336" i="9"/>
  <c r="E351" i="9"/>
  <c r="E331" i="9"/>
  <c r="E335" i="9"/>
  <c r="E350" i="9"/>
  <c r="E346" i="9"/>
  <c r="E343" i="9"/>
  <c r="E361" i="9"/>
  <c r="J60" i="9"/>
  <c r="J73" i="9" s="1"/>
  <c r="J99" i="9" s="1"/>
  <c r="K102" i="9"/>
  <c r="H58" i="9"/>
  <c r="H71" i="9" s="1"/>
  <c r="H97" i="9" s="1"/>
  <c r="K101" i="9"/>
  <c r="N246" i="9"/>
  <c r="N281" i="9" s="1"/>
  <c r="N240" i="9"/>
  <c r="L349" i="9"/>
  <c r="L353" i="9"/>
  <c r="L357" i="9"/>
  <c r="L361" i="9"/>
  <c r="H350" i="9"/>
  <c r="H354" i="9"/>
  <c r="H358" i="9"/>
  <c r="H362" i="9"/>
  <c r="G357" i="9"/>
  <c r="N360" i="9"/>
  <c r="J330" i="9"/>
  <c r="G344" i="9"/>
  <c r="J340" i="9"/>
  <c r="J349" i="9"/>
  <c r="F362" i="9"/>
  <c r="L343" i="9"/>
  <c r="H332" i="9"/>
  <c r="J57" i="9"/>
  <c r="J70" i="9" s="1"/>
  <c r="J96" i="9" s="1"/>
  <c r="E96" i="9"/>
  <c r="K97" i="9"/>
  <c r="D101" i="9"/>
  <c r="M344" i="9"/>
  <c r="I355" i="9"/>
  <c r="D240" i="9"/>
  <c r="N63" i="9"/>
  <c r="N76" i="9" s="1"/>
  <c r="N102" i="9" s="1"/>
  <c r="C361" i="9"/>
  <c r="D344" i="9"/>
  <c r="D336" i="9"/>
  <c r="C332" i="9"/>
  <c r="C246" i="9"/>
  <c r="C240" i="9"/>
  <c r="K359" i="9"/>
  <c r="C349" i="9"/>
  <c r="C344" i="9"/>
  <c r="G341" i="9"/>
  <c r="K338" i="9"/>
  <c r="C336" i="9"/>
  <c r="F240" i="9"/>
  <c r="K360" i="9"/>
  <c r="G359" i="9"/>
  <c r="C358" i="9"/>
  <c r="J359" i="9"/>
  <c r="C356" i="9"/>
  <c r="F351" i="9"/>
  <c r="H347" i="9"/>
  <c r="D342" i="9"/>
  <c r="H339" i="9"/>
  <c r="N336" i="9"/>
  <c r="N340" i="9"/>
  <c r="N344" i="9"/>
  <c r="N350" i="9"/>
  <c r="N361" i="9"/>
  <c r="J339" i="9"/>
  <c r="J343" i="9"/>
  <c r="J347" i="9"/>
  <c r="J361" i="9"/>
  <c r="F339" i="9"/>
  <c r="F343" i="9"/>
  <c r="F347" i="9"/>
  <c r="F360" i="9"/>
  <c r="M346" i="9"/>
  <c r="M329" i="9"/>
  <c r="M333" i="9"/>
  <c r="M343" i="9"/>
  <c r="M360" i="9"/>
  <c r="M350" i="9"/>
  <c r="M341" i="9"/>
  <c r="M351" i="9"/>
  <c r="M362" i="9"/>
  <c r="I337" i="9"/>
  <c r="I330" i="9"/>
  <c r="I334" i="9"/>
  <c r="I346" i="9"/>
  <c r="I339" i="9"/>
  <c r="I351" i="9"/>
  <c r="I344" i="9"/>
  <c r="I354" i="9"/>
  <c r="E354" i="9"/>
  <c r="E240" i="9"/>
  <c r="E246" i="9"/>
  <c r="E332" i="9"/>
  <c r="E337" i="9"/>
  <c r="E360" i="9"/>
  <c r="E356" i="9"/>
  <c r="E347" i="9"/>
  <c r="E349" i="9"/>
  <c r="D328" i="9"/>
  <c r="D281" i="9"/>
  <c r="J62" i="9"/>
  <c r="J75" i="9" s="1"/>
  <c r="J101" i="9" s="1"/>
  <c r="F61" i="9"/>
  <c r="F74" i="9" s="1"/>
  <c r="F100" i="9" s="1"/>
  <c r="N59" i="9"/>
  <c r="N72" i="9" s="1"/>
  <c r="N98" i="9" s="1"/>
  <c r="J58" i="9"/>
  <c r="J71" i="9" s="1"/>
  <c r="J97" i="9" s="1"/>
  <c r="F57" i="9"/>
  <c r="F70" i="9" s="1"/>
  <c r="F96" i="9" s="1"/>
  <c r="I99" i="9"/>
  <c r="E98" i="9"/>
  <c r="I102" i="9"/>
  <c r="D98" i="9"/>
  <c r="G62" i="9"/>
  <c r="G75" i="9" s="1"/>
  <c r="G101" i="9" s="1"/>
  <c r="C61" i="9"/>
  <c r="C74" i="9" s="1"/>
  <c r="C100" i="9" s="1"/>
  <c r="K98" i="9"/>
  <c r="G58" i="9"/>
  <c r="G71" i="9" s="1"/>
  <c r="G97" i="9" s="1"/>
  <c r="C57" i="9"/>
  <c r="C70" i="9" s="1"/>
  <c r="C96" i="9" s="1"/>
  <c r="D64" i="9"/>
  <c r="K345" i="9"/>
  <c r="G340" i="9"/>
  <c r="J342" i="9"/>
  <c r="E340" i="9"/>
  <c r="M339" i="9"/>
  <c r="M337" i="9"/>
  <c r="E358" i="9"/>
  <c r="G61" i="9"/>
  <c r="G74" i="9" s="1"/>
  <c r="G100" i="9" s="1"/>
  <c r="G338" i="9"/>
  <c r="C333" i="9"/>
  <c r="C329" i="9"/>
  <c r="D352" i="9"/>
  <c r="D356" i="9"/>
  <c r="D360" i="9"/>
  <c r="C352" i="9"/>
  <c r="H340" i="9"/>
  <c r="K348" i="9"/>
  <c r="K362" i="9"/>
  <c r="G362" i="9"/>
  <c r="C362" i="9"/>
  <c r="G358" i="9"/>
  <c r="F354" i="9"/>
  <c r="K350" i="9"/>
  <c r="C347" i="9"/>
  <c r="K341" i="9"/>
  <c r="C339" i="9"/>
  <c r="G336" i="9"/>
  <c r="N337" i="9"/>
  <c r="N341" i="9"/>
  <c r="N345" i="9"/>
  <c r="N354" i="9"/>
  <c r="J336" i="9"/>
  <c r="J344" i="9"/>
  <c r="F336" i="9"/>
  <c r="F340" i="9"/>
  <c r="F344" i="9"/>
  <c r="F348" i="9"/>
  <c r="M338" i="9"/>
  <c r="M334" i="9"/>
  <c r="M347" i="9"/>
  <c r="M336" i="9"/>
  <c r="M353" i="9"/>
  <c r="M345" i="9"/>
  <c r="M355" i="9"/>
  <c r="I341" i="9"/>
  <c r="I359" i="9"/>
  <c r="I335" i="9"/>
  <c r="I349" i="9"/>
  <c r="I343" i="9"/>
  <c r="I361" i="9"/>
  <c r="I357" i="9"/>
  <c r="I358" i="9"/>
  <c r="E344" i="9"/>
  <c r="E329" i="9"/>
  <c r="E333" i="9"/>
  <c r="E341" i="9"/>
  <c r="E338" i="9"/>
  <c r="E359" i="9"/>
  <c r="E352" i="9"/>
  <c r="E353" i="9"/>
  <c r="N60" i="9"/>
  <c r="N73" i="9" s="1"/>
  <c r="N99" i="9" s="1"/>
  <c r="F63" i="9"/>
  <c r="F76" i="9" s="1"/>
  <c r="F102" i="9" s="1"/>
  <c r="G63" i="9"/>
  <c r="G76" i="9" s="1"/>
  <c r="G102" i="9" s="1"/>
  <c r="I100" i="9"/>
  <c r="K64" i="9"/>
  <c r="H61" i="9"/>
  <c r="H74" i="9" s="1"/>
  <c r="H100" i="9" s="1"/>
  <c r="H59" i="9"/>
  <c r="H72" i="9" s="1"/>
  <c r="H98" i="9" s="1"/>
  <c r="I64" i="9"/>
  <c r="H57" i="9"/>
  <c r="H70" i="9" s="1"/>
  <c r="H96" i="9" s="1"/>
  <c r="C62" i="9"/>
  <c r="C75" i="9" s="1"/>
  <c r="C101" i="9" s="1"/>
  <c r="K99" i="9"/>
  <c r="G59" i="9"/>
  <c r="G72" i="9" s="1"/>
  <c r="G98" i="9" s="1"/>
  <c r="C58" i="9"/>
  <c r="C71" i="9" s="1"/>
  <c r="C97" i="9" s="1"/>
  <c r="D97" i="9"/>
  <c r="G246" i="9"/>
  <c r="G240" i="9"/>
  <c r="J356" i="9"/>
  <c r="J338" i="9"/>
  <c r="H328" i="9"/>
  <c r="H281" i="9"/>
  <c r="M246" i="9"/>
  <c r="M240" i="9"/>
  <c r="M357" i="9"/>
  <c r="G57" i="9"/>
  <c r="G70" i="9" s="1"/>
  <c r="G96" i="9" s="1"/>
  <c r="F328" i="9"/>
  <c r="F281" i="9"/>
  <c r="K358" i="9"/>
  <c r="G353" i="9"/>
  <c r="D348" i="9"/>
  <c r="D340" i="9"/>
  <c r="G335" i="9"/>
  <c r="K240" i="9"/>
  <c r="K246" i="9"/>
  <c r="G354" i="9"/>
  <c r="K346" i="9"/>
  <c r="K342" i="9"/>
  <c r="C340" i="9"/>
  <c r="G337" i="9"/>
  <c r="K352" i="9"/>
  <c r="G351" i="9"/>
  <c r="F357" i="9"/>
  <c r="C353" i="9"/>
  <c r="N348" i="9"/>
  <c r="N346" i="9"/>
  <c r="J337" i="9"/>
  <c r="J341" i="9"/>
  <c r="J345" i="9"/>
  <c r="J353" i="9"/>
  <c r="F337" i="9"/>
  <c r="F341" i="9"/>
  <c r="F345" i="9"/>
  <c r="H240" i="9"/>
  <c r="M342" i="9"/>
  <c r="M331" i="9"/>
  <c r="M335" i="9"/>
  <c r="M354" i="9"/>
  <c r="M340" i="9"/>
  <c r="M356" i="9"/>
  <c r="M349" i="9"/>
  <c r="M359" i="9"/>
  <c r="I353" i="9"/>
  <c r="I246" i="9"/>
  <c r="I240" i="9"/>
  <c r="I332" i="9"/>
  <c r="I338" i="9"/>
  <c r="I352" i="9"/>
  <c r="I347" i="9"/>
  <c r="I336" i="9"/>
  <c r="I360" i="9"/>
  <c r="I362" i="9"/>
  <c r="E348" i="9"/>
  <c r="E330" i="9"/>
  <c r="E334" i="9"/>
  <c r="E345" i="9"/>
  <c r="E342" i="9"/>
  <c r="E339" i="9"/>
  <c r="E355" i="9"/>
  <c r="E357" i="9"/>
  <c r="L328" i="9"/>
  <c r="L363" i="9" s="1"/>
  <c r="L367" i="9" s="1"/>
  <c r="L281" i="9"/>
  <c r="N61" i="9"/>
  <c r="N74" i="9" s="1"/>
  <c r="N100" i="9" s="1"/>
  <c r="F59" i="9"/>
  <c r="F72" i="9" s="1"/>
  <c r="F98" i="9" s="1"/>
  <c r="N57" i="9"/>
  <c r="N70" i="9" s="1"/>
  <c r="N96" i="9" s="1"/>
  <c r="J63" i="9"/>
  <c r="J76" i="9" s="1"/>
  <c r="J102" i="9" s="1"/>
  <c r="E64" i="9"/>
  <c r="H63" i="9"/>
  <c r="H76" i="9" s="1"/>
  <c r="H102" i="9" s="1"/>
  <c r="H60" i="9"/>
  <c r="H73" i="9" s="1"/>
  <c r="H99" i="9" s="1"/>
  <c r="H62" i="9"/>
  <c r="H75" i="9" s="1"/>
  <c r="H101" i="9" s="1"/>
  <c r="C63" i="9"/>
  <c r="C76" i="9" s="1"/>
  <c r="C102" i="9" s="1"/>
  <c r="K100" i="9"/>
  <c r="G60" i="9"/>
  <c r="G73" i="9" s="1"/>
  <c r="G99" i="9" s="1"/>
  <c r="C59" i="9"/>
  <c r="C72" i="9" s="1"/>
  <c r="C98" i="9" s="1"/>
  <c r="K96" i="9"/>
  <c r="D99" i="9"/>
  <c r="D96" i="9"/>
  <c r="H300" i="8"/>
  <c r="F323" i="8"/>
  <c r="D298" i="8"/>
  <c r="N321" i="8"/>
  <c r="L312" i="8"/>
  <c r="H316" i="8"/>
  <c r="D320" i="8"/>
  <c r="D314" i="8"/>
  <c r="D303" i="8"/>
  <c r="D295" i="8"/>
  <c r="D311" i="8"/>
  <c r="F295" i="8"/>
  <c r="L305" i="8"/>
  <c r="H305" i="8"/>
  <c r="H303" i="8"/>
  <c r="H319" i="8"/>
  <c r="N325" i="8"/>
  <c r="L308" i="8"/>
  <c r="D296" i="8"/>
  <c r="L313" i="8"/>
  <c r="D325" i="8"/>
  <c r="L294" i="8"/>
  <c r="L302" i="8"/>
  <c r="L322" i="8"/>
  <c r="H306" i="8"/>
  <c r="D306" i="8"/>
  <c r="K321" i="8"/>
  <c r="F320" i="8"/>
  <c r="F316" i="8"/>
  <c r="F312" i="8"/>
  <c r="F308" i="8"/>
  <c r="F304" i="8"/>
  <c r="C320" i="8"/>
  <c r="G317" i="8"/>
  <c r="K314" i="8"/>
  <c r="C308" i="8"/>
  <c r="G301" i="8"/>
  <c r="G322" i="8"/>
  <c r="L297" i="8"/>
  <c r="H297" i="8"/>
  <c r="H313" i="8"/>
  <c r="H317" i="8"/>
  <c r="H325" i="8"/>
  <c r="D301" i="8"/>
  <c r="D317" i="8"/>
  <c r="J296" i="8"/>
  <c r="L295" i="8"/>
  <c r="L311" i="8"/>
  <c r="H295" i="8"/>
  <c r="H311" i="8"/>
  <c r="D319" i="8"/>
  <c r="L300" i="8"/>
  <c r="L316" i="8"/>
  <c r="H308" i="8"/>
  <c r="D312" i="8"/>
  <c r="D307" i="8"/>
  <c r="J318" i="8"/>
  <c r="J314" i="8"/>
  <c r="J310" i="8"/>
  <c r="J306" i="8"/>
  <c r="J302" i="8"/>
  <c r="J298" i="8"/>
  <c r="K319" i="8"/>
  <c r="G318" i="8"/>
  <c r="K311" i="8"/>
  <c r="C305" i="8"/>
  <c r="G302" i="8"/>
  <c r="G294" i="8"/>
  <c r="J322" i="8"/>
  <c r="F318" i="8"/>
  <c r="F314" i="8"/>
  <c r="F310" i="8"/>
  <c r="F306" i="8"/>
  <c r="F302" i="8"/>
  <c r="F298" i="8"/>
  <c r="L327" i="8"/>
  <c r="C326" i="8"/>
  <c r="F322" i="8"/>
  <c r="G315" i="8"/>
  <c r="K312" i="8"/>
  <c r="K296" i="8"/>
  <c r="H323" i="8"/>
  <c r="N318" i="8"/>
  <c r="N314" i="8"/>
  <c r="N310" i="8"/>
  <c r="N306" i="8"/>
  <c r="N302" i="8"/>
  <c r="F300" i="8"/>
  <c r="N298" i="8"/>
  <c r="F296" i="8"/>
  <c r="D323" i="8"/>
  <c r="C316" i="8"/>
  <c r="G309" i="8"/>
  <c r="K306" i="8"/>
  <c r="C300" i="8"/>
  <c r="K298" i="8"/>
  <c r="K294" i="8"/>
  <c r="G323" i="8"/>
  <c r="K326" i="8"/>
  <c r="L301" i="8"/>
  <c r="L317" i="8"/>
  <c r="H309" i="8"/>
  <c r="D305" i="8"/>
  <c r="D321" i="8"/>
  <c r="L325" i="8"/>
  <c r="K300" i="8"/>
  <c r="C325" i="8"/>
  <c r="L299" i="8"/>
  <c r="L315" i="8"/>
  <c r="H299" i="8"/>
  <c r="H315" i="8"/>
  <c r="J42" i="8"/>
  <c r="J50" i="8" s="1"/>
  <c r="J66" i="8" s="1"/>
  <c r="L321" i="8"/>
  <c r="K323" i="8"/>
  <c r="K327" i="8"/>
  <c r="L304" i="8"/>
  <c r="L320" i="8"/>
  <c r="H296" i="8"/>
  <c r="H312" i="8"/>
  <c r="D308" i="8"/>
  <c r="L298" i="8"/>
  <c r="L314" i="8"/>
  <c r="L326" i="8"/>
  <c r="H294" i="8"/>
  <c r="H310" i="8"/>
  <c r="D294" i="8"/>
  <c r="D310" i="8"/>
  <c r="N322" i="8"/>
  <c r="F326" i="8"/>
  <c r="I43" i="8"/>
  <c r="I51" i="8" s="1"/>
  <c r="I67" i="8" s="1"/>
  <c r="C298" i="8"/>
  <c r="M295" i="8"/>
  <c r="M299" i="8"/>
  <c r="M303" i="8"/>
  <c r="M307" i="8"/>
  <c r="M311" i="8"/>
  <c r="M315" i="8"/>
  <c r="M319" i="8"/>
  <c r="M323" i="8"/>
  <c r="M327" i="8"/>
  <c r="I296" i="8"/>
  <c r="I324" i="8"/>
  <c r="E297" i="8"/>
  <c r="E301" i="8"/>
  <c r="E305" i="8"/>
  <c r="E309" i="8"/>
  <c r="E313" i="8"/>
  <c r="E317" i="8"/>
  <c r="E321" i="8"/>
  <c r="E325" i="8"/>
  <c r="D324" i="8"/>
  <c r="L296" i="8"/>
  <c r="L309" i="8"/>
  <c r="D300" i="8"/>
  <c r="J317" i="8"/>
  <c r="J313" i="8"/>
  <c r="J309" i="8"/>
  <c r="J305" i="8"/>
  <c r="J301" i="8"/>
  <c r="J297" i="8"/>
  <c r="N326" i="8"/>
  <c r="J321" i="8"/>
  <c r="N324" i="8"/>
  <c r="K318" i="8"/>
  <c r="C312" i="8"/>
  <c r="G305" i="8"/>
  <c r="K302" i="8"/>
  <c r="F321" i="8"/>
  <c r="F317" i="8"/>
  <c r="F313" i="8"/>
  <c r="F309" i="8"/>
  <c r="F305" i="8"/>
  <c r="F301" i="8"/>
  <c r="F297" i="8"/>
  <c r="J324" i="8"/>
  <c r="H324" i="8"/>
  <c r="K322" i="8"/>
  <c r="C321" i="8"/>
  <c r="C317" i="8"/>
  <c r="G314" i="8"/>
  <c r="K307" i="8"/>
  <c r="C301" i="8"/>
  <c r="G298" i="8"/>
  <c r="K295" i="8"/>
  <c r="D297" i="8"/>
  <c r="D313" i="8"/>
  <c r="M300" i="8"/>
  <c r="M304" i="8"/>
  <c r="M308" i="8"/>
  <c r="M312" i="8"/>
  <c r="M316" i="8"/>
  <c r="I321" i="8"/>
  <c r="N42" i="8"/>
  <c r="N50" i="8" s="1"/>
  <c r="N66" i="8" s="1"/>
  <c r="H42" i="8"/>
  <c r="H50" i="8" s="1"/>
  <c r="H66" i="8" s="1"/>
  <c r="L211" i="8"/>
  <c r="L293" i="8" s="1"/>
  <c r="L328" i="8" s="1"/>
  <c r="L332" i="8" s="1"/>
  <c r="L306" i="8"/>
  <c r="L318" i="8"/>
  <c r="H302" i="8"/>
  <c r="H318" i="8"/>
  <c r="D302" i="8"/>
  <c r="D318" i="8"/>
  <c r="K42" i="8"/>
  <c r="K50" i="8" s="1"/>
  <c r="K66" i="8" s="1"/>
  <c r="L307" i="8"/>
  <c r="H307" i="8"/>
  <c r="D299" i="8"/>
  <c r="D315" i="8"/>
  <c r="C42" i="8"/>
  <c r="C50" i="8" s="1"/>
  <c r="C66" i="8" s="1"/>
  <c r="F42" i="8"/>
  <c r="F50" i="8" s="1"/>
  <c r="F66" i="8" s="1"/>
  <c r="G205" i="8"/>
  <c r="G211" i="8"/>
  <c r="I300" i="8"/>
  <c r="I308" i="8"/>
  <c r="I316" i="8"/>
  <c r="E211" i="8"/>
  <c r="E205" i="8"/>
  <c r="D42" i="8"/>
  <c r="D50" i="8" s="1"/>
  <c r="D66" i="8" s="1"/>
  <c r="N323" i="8"/>
  <c r="D322" i="8"/>
  <c r="J320" i="8"/>
  <c r="F319" i="8"/>
  <c r="N317" i="8"/>
  <c r="J316" i="8"/>
  <c r="F315" i="8"/>
  <c r="N313" i="8"/>
  <c r="J312" i="8"/>
  <c r="F311" i="8"/>
  <c r="N309" i="8"/>
  <c r="J308" i="8"/>
  <c r="F307" i="8"/>
  <c r="N305" i="8"/>
  <c r="J304" i="8"/>
  <c r="F303" i="8"/>
  <c r="N301" i="8"/>
  <c r="J300" i="8"/>
  <c r="F299" i="8"/>
  <c r="N297" i="8"/>
  <c r="N211" i="8"/>
  <c r="N205" i="8"/>
  <c r="G327" i="8"/>
  <c r="J325" i="8"/>
  <c r="L323" i="8"/>
  <c r="D327" i="8"/>
  <c r="G325" i="8"/>
  <c r="J323" i="8"/>
  <c r="C319" i="8"/>
  <c r="G316" i="8"/>
  <c r="C315" i="8"/>
  <c r="K313" i="8"/>
  <c r="G312" i="8"/>
  <c r="K309" i="8"/>
  <c r="C307" i="8"/>
  <c r="K305" i="8"/>
  <c r="G304" i="8"/>
  <c r="C303" i="8"/>
  <c r="G300" i="8"/>
  <c r="C299" i="8"/>
  <c r="K297" i="8"/>
  <c r="G296" i="8"/>
  <c r="K205" i="8"/>
  <c r="K211" i="8"/>
  <c r="H293" i="8"/>
  <c r="H246" i="8"/>
  <c r="M294" i="8"/>
  <c r="M298" i="8"/>
  <c r="M302" i="8"/>
  <c r="M306" i="8"/>
  <c r="M310" i="8"/>
  <c r="M314" i="8"/>
  <c r="M318" i="8"/>
  <c r="M322" i="8"/>
  <c r="M326" i="8"/>
  <c r="I295" i="8"/>
  <c r="I299" i="8"/>
  <c r="I303" i="8"/>
  <c r="I307" i="8"/>
  <c r="I311" i="8"/>
  <c r="I315" i="8"/>
  <c r="I319" i="8"/>
  <c r="I323" i="8"/>
  <c r="I327" i="8"/>
  <c r="E296" i="8"/>
  <c r="E300" i="8"/>
  <c r="E304" i="8"/>
  <c r="E308" i="8"/>
  <c r="E312" i="8"/>
  <c r="E316" i="8"/>
  <c r="E320" i="8"/>
  <c r="E324" i="8"/>
  <c r="K43" i="8"/>
  <c r="K51" i="8" s="1"/>
  <c r="K67" i="8" s="1"/>
  <c r="G42" i="8"/>
  <c r="G50" i="8" s="1"/>
  <c r="G66" i="8" s="1"/>
  <c r="F43" i="8"/>
  <c r="F51" i="8" s="1"/>
  <c r="F67" i="8" s="1"/>
  <c r="I42" i="8"/>
  <c r="I50" i="8" s="1"/>
  <c r="I66" i="8" s="1"/>
  <c r="H43" i="8"/>
  <c r="H51" i="8" s="1"/>
  <c r="H67" i="8" s="1"/>
  <c r="D205" i="8"/>
  <c r="I312" i="8"/>
  <c r="D246" i="8"/>
  <c r="C323" i="8"/>
  <c r="N319" i="8"/>
  <c r="N315" i="8"/>
  <c r="N311" i="8"/>
  <c r="N307" i="8"/>
  <c r="N303" i="8"/>
  <c r="N299" i="8"/>
  <c r="N295" i="8"/>
  <c r="J294" i="8"/>
  <c r="F205" i="8"/>
  <c r="F211" i="8"/>
  <c r="H326" i="8"/>
  <c r="K324" i="8"/>
  <c r="K315" i="8"/>
  <c r="C309" i="8"/>
  <c r="G306" i="8"/>
  <c r="K299" i="8"/>
  <c r="C211" i="8"/>
  <c r="C205" i="8"/>
  <c r="M296" i="8"/>
  <c r="M320" i="8"/>
  <c r="M324" i="8"/>
  <c r="I211" i="8"/>
  <c r="I205" i="8"/>
  <c r="I297" i="8"/>
  <c r="I301" i="8"/>
  <c r="I305" i="8"/>
  <c r="I309" i="8"/>
  <c r="I313" i="8"/>
  <c r="I317" i="8"/>
  <c r="I325" i="8"/>
  <c r="E294" i="8"/>
  <c r="E298" i="8"/>
  <c r="E302" i="8"/>
  <c r="E306" i="8"/>
  <c r="E310" i="8"/>
  <c r="E314" i="8"/>
  <c r="E318" i="8"/>
  <c r="E322" i="8"/>
  <c r="E326" i="8"/>
  <c r="C43" i="8"/>
  <c r="C51" i="8" s="1"/>
  <c r="C67" i="8" s="1"/>
  <c r="E43" i="8"/>
  <c r="E51" i="8" s="1"/>
  <c r="E67" i="8" s="1"/>
  <c r="N43" i="8"/>
  <c r="N51" i="8" s="1"/>
  <c r="N67" i="8" s="1"/>
  <c r="M42" i="8"/>
  <c r="M50" i="8" s="1"/>
  <c r="M66" i="8" s="1"/>
  <c r="L43" i="8"/>
  <c r="L51" i="8" s="1"/>
  <c r="L67" i="8" s="1"/>
  <c r="D43" i="8"/>
  <c r="D51" i="8" s="1"/>
  <c r="D67" i="8" s="1"/>
  <c r="J211" i="8"/>
  <c r="J205" i="8"/>
  <c r="I304" i="8"/>
  <c r="I320" i="8"/>
  <c r="G43" i="8"/>
  <c r="G51" i="8" s="1"/>
  <c r="G67" i="8" s="1"/>
  <c r="N320" i="8"/>
  <c r="J319" i="8"/>
  <c r="N316" i="8"/>
  <c r="J315" i="8"/>
  <c r="N312" i="8"/>
  <c r="J311" i="8"/>
  <c r="N308" i="8"/>
  <c r="J307" i="8"/>
  <c r="N304" i="8"/>
  <c r="J303" i="8"/>
  <c r="N300" i="8"/>
  <c r="J299" i="8"/>
  <c r="F324" i="8"/>
  <c r="H322" i="8"/>
  <c r="J327" i="8"/>
  <c r="C324" i="8"/>
  <c r="K320" i="8"/>
  <c r="C318" i="8"/>
  <c r="C314" i="8"/>
  <c r="C310" i="8"/>
  <c r="K308" i="8"/>
  <c r="G307" i="8"/>
  <c r="K304" i="8"/>
  <c r="G303" i="8"/>
  <c r="C302" i="8"/>
  <c r="G299" i="8"/>
  <c r="G295" i="8"/>
  <c r="H205" i="8"/>
  <c r="M211" i="8"/>
  <c r="M205" i="8"/>
  <c r="M297" i="8"/>
  <c r="M301" i="8"/>
  <c r="M305" i="8"/>
  <c r="M309" i="8"/>
  <c r="M313" i="8"/>
  <c r="M317" i="8"/>
  <c r="M321" i="8"/>
  <c r="M325" i="8"/>
  <c r="I294" i="8"/>
  <c r="I298" i="8"/>
  <c r="I302" i="8"/>
  <c r="I306" i="8"/>
  <c r="I310" i="8"/>
  <c r="I314" i="8"/>
  <c r="I318" i="8"/>
  <c r="I322" i="8"/>
  <c r="I326" i="8"/>
  <c r="E295" i="8"/>
  <c r="E299" i="8"/>
  <c r="E303" i="8"/>
  <c r="E307" i="8"/>
  <c r="E311" i="8"/>
  <c r="E315" i="8"/>
  <c r="E319" i="8"/>
  <c r="E323" i="8"/>
  <c r="E42" i="8"/>
  <c r="E50" i="8" s="1"/>
  <c r="E66" i="8" s="1"/>
  <c r="J43" i="8"/>
  <c r="J51" i="8" s="1"/>
  <c r="J67" i="8" s="1"/>
  <c r="M43" i="8"/>
  <c r="M51" i="8" s="1"/>
  <c r="M67" i="8" s="1"/>
  <c r="L42" i="8"/>
  <c r="L50" i="8" s="1"/>
  <c r="L66" i="8" s="1"/>
  <c r="I74" i="7"/>
  <c r="D47" i="7"/>
  <c r="D56" i="7" s="1"/>
  <c r="N72" i="7"/>
  <c r="D46" i="7"/>
  <c r="D55" i="7" s="1"/>
  <c r="D73" i="7" s="1"/>
  <c r="L46" i="7"/>
  <c r="L55" i="7" s="1"/>
  <c r="L73" i="7" s="1"/>
  <c r="I73" i="7"/>
  <c r="D301" i="7"/>
  <c r="I72" i="7"/>
  <c r="K46" i="7"/>
  <c r="K55" i="7" s="1"/>
  <c r="K73" i="7" s="1"/>
  <c r="M311" i="7"/>
  <c r="M331" i="7"/>
  <c r="E324" i="7"/>
  <c r="E332" i="7"/>
  <c r="M321" i="7"/>
  <c r="I307" i="7"/>
  <c r="I327" i="7"/>
  <c r="E302" i="7"/>
  <c r="E306" i="7"/>
  <c r="E314" i="7"/>
  <c r="E322" i="7"/>
  <c r="E72" i="7"/>
  <c r="K47" i="7"/>
  <c r="K56" i="7" s="1"/>
  <c r="K74" i="7" s="1"/>
  <c r="M332" i="7"/>
  <c r="I306" i="7"/>
  <c r="I314" i="7"/>
  <c r="I330" i="7"/>
  <c r="E313" i="7"/>
  <c r="E317" i="7"/>
  <c r="M73" i="7"/>
  <c r="F47" i="7"/>
  <c r="F56" i="7" s="1"/>
  <c r="F74" i="7" s="1"/>
  <c r="M303" i="7"/>
  <c r="M323" i="7"/>
  <c r="I305" i="7"/>
  <c r="I313" i="7"/>
  <c r="I317" i="7"/>
  <c r="I329" i="7"/>
  <c r="E308" i="7"/>
  <c r="C74" i="7"/>
  <c r="M316" i="7"/>
  <c r="M328" i="7"/>
  <c r="I326" i="7"/>
  <c r="I334" i="7"/>
  <c r="E305" i="7"/>
  <c r="L307" i="7"/>
  <c r="D305" i="7"/>
  <c r="L311" i="7"/>
  <c r="L315" i="7"/>
  <c r="L319" i="7"/>
  <c r="L323" i="7"/>
  <c r="L327" i="7"/>
  <c r="L331" i="7"/>
  <c r="N307" i="7"/>
  <c r="C72" i="7"/>
  <c r="M329" i="7"/>
  <c r="I303" i="7"/>
  <c r="I315" i="7"/>
  <c r="I319" i="7"/>
  <c r="E334" i="7"/>
  <c r="H304" i="7"/>
  <c r="D302" i="7"/>
  <c r="M74" i="7"/>
  <c r="K303" i="7"/>
  <c r="K312" i="7"/>
  <c r="K318" i="7"/>
  <c r="K334" i="7"/>
  <c r="K308" i="7"/>
  <c r="K321" i="7"/>
  <c r="G326" i="7"/>
  <c r="G314" i="7"/>
  <c r="G308" i="7"/>
  <c r="G331" i="7"/>
  <c r="G317" i="7"/>
  <c r="G324" i="7"/>
  <c r="C321" i="7"/>
  <c r="C317" i="7"/>
  <c r="C329" i="7"/>
  <c r="C318" i="7"/>
  <c r="C334" i="7"/>
  <c r="C324" i="7"/>
  <c r="C302" i="7"/>
  <c r="J74" i="7"/>
  <c r="F46" i="7"/>
  <c r="F55" i="7" s="1"/>
  <c r="F73" i="7" s="1"/>
  <c r="M307" i="7"/>
  <c r="M315" i="7"/>
  <c r="I301" i="7"/>
  <c r="I321" i="7"/>
  <c r="I333" i="7"/>
  <c r="E304" i="7"/>
  <c r="E316" i="7"/>
  <c r="H308" i="7"/>
  <c r="L305" i="7"/>
  <c r="D303" i="7"/>
  <c r="L310" i="7"/>
  <c r="L314" i="7"/>
  <c r="L318" i="7"/>
  <c r="L322" i="7"/>
  <c r="L326" i="7"/>
  <c r="L330" i="7"/>
  <c r="L334" i="7"/>
  <c r="H312" i="7"/>
  <c r="H316" i="7"/>
  <c r="H320" i="7"/>
  <c r="H324" i="7"/>
  <c r="H328" i="7"/>
  <c r="H332" i="7"/>
  <c r="H303" i="7"/>
  <c r="N306" i="7"/>
  <c r="N310" i="7"/>
  <c r="N318" i="7"/>
  <c r="N322" i="7"/>
  <c r="N326" i="7"/>
  <c r="N330" i="7"/>
  <c r="J303" i="7"/>
  <c r="J307" i="7"/>
  <c r="J311" i="7"/>
  <c r="J315" i="7"/>
  <c r="J319" i="7"/>
  <c r="J323" i="7"/>
  <c r="J327" i="7"/>
  <c r="J331" i="7"/>
  <c r="F304" i="7"/>
  <c r="F308" i="7"/>
  <c r="F316" i="7"/>
  <c r="F320" i="7"/>
  <c r="F324" i="7"/>
  <c r="F332" i="7"/>
  <c r="E74" i="7"/>
  <c r="M72" i="7"/>
  <c r="G47" i="7"/>
  <c r="G56" i="7" s="1"/>
  <c r="G74" i="7" s="1"/>
  <c r="L45" i="7"/>
  <c r="L54" i="7" s="1"/>
  <c r="L72" i="7" s="1"/>
  <c r="J72" i="7"/>
  <c r="D318" i="7"/>
  <c r="D322" i="7"/>
  <c r="D334" i="7"/>
  <c r="D212" i="7"/>
  <c r="D218" i="7"/>
  <c r="F328" i="7"/>
  <c r="G315" i="7"/>
  <c r="G333" i="7"/>
  <c r="C311" i="7"/>
  <c r="J48" i="7"/>
  <c r="H218" i="7"/>
  <c r="H212" i="7"/>
  <c r="M302" i="7"/>
  <c r="M306" i="7"/>
  <c r="M314" i="7"/>
  <c r="M322" i="7"/>
  <c r="M326" i="7"/>
  <c r="M330" i="7"/>
  <c r="M334" i="7"/>
  <c r="I304" i="7"/>
  <c r="I312" i="7"/>
  <c r="I320" i="7"/>
  <c r="I324" i="7"/>
  <c r="I328" i="7"/>
  <c r="I332" i="7"/>
  <c r="E303" i="7"/>
  <c r="E311" i="7"/>
  <c r="E319" i="7"/>
  <c r="E323" i="7"/>
  <c r="E327" i="7"/>
  <c r="E331" i="7"/>
  <c r="H306" i="7"/>
  <c r="L303" i="7"/>
  <c r="L218" i="7"/>
  <c r="L212" i="7"/>
  <c r="L309" i="7"/>
  <c r="L313" i="7"/>
  <c r="L317" i="7"/>
  <c r="L321" i="7"/>
  <c r="L325" i="7"/>
  <c r="L329" i="7"/>
  <c r="L333" i="7"/>
  <c r="H311" i="7"/>
  <c r="H315" i="7"/>
  <c r="H319" i="7"/>
  <c r="H323" i="7"/>
  <c r="H327" i="7"/>
  <c r="H331" i="7"/>
  <c r="D309" i="7"/>
  <c r="D313" i="7"/>
  <c r="D317" i="7"/>
  <c r="D321" i="7"/>
  <c r="D325" i="7"/>
  <c r="D329" i="7"/>
  <c r="D333" i="7"/>
  <c r="L306" i="7"/>
  <c r="D304" i="7"/>
  <c r="H301" i="7"/>
  <c r="N301" i="7"/>
  <c r="N305" i="7"/>
  <c r="N309" i="7"/>
  <c r="N313" i="7"/>
  <c r="N317" i="7"/>
  <c r="N321" i="7"/>
  <c r="N325" i="7"/>
  <c r="N329" i="7"/>
  <c r="N333" i="7"/>
  <c r="J302" i="7"/>
  <c r="J306" i="7"/>
  <c r="J310" i="7"/>
  <c r="J314" i="7"/>
  <c r="J318" i="7"/>
  <c r="J322" i="7"/>
  <c r="J326" i="7"/>
  <c r="J330" i="7"/>
  <c r="J334" i="7"/>
  <c r="F303" i="7"/>
  <c r="F307" i="7"/>
  <c r="F311" i="7"/>
  <c r="F315" i="7"/>
  <c r="F319" i="7"/>
  <c r="F323" i="7"/>
  <c r="F327" i="7"/>
  <c r="F331" i="7"/>
  <c r="I300" i="7"/>
  <c r="I253" i="7"/>
  <c r="E212" i="7"/>
  <c r="D74" i="7"/>
  <c r="E73" i="7"/>
  <c r="H46" i="7"/>
  <c r="H55" i="7" s="1"/>
  <c r="H73" i="7" s="1"/>
  <c r="D72" i="7"/>
  <c r="K45" i="7"/>
  <c r="K54" i="7" s="1"/>
  <c r="K72" i="7" s="1"/>
  <c r="K331" i="7"/>
  <c r="K311" i="7"/>
  <c r="K323" i="7"/>
  <c r="K324" i="7"/>
  <c r="K314" i="7"/>
  <c r="K330" i="7"/>
  <c r="K306" i="7"/>
  <c r="K317" i="7"/>
  <c r="K333" i="7"/>
  <c r="G306" i="7"/>
  <c r="G322" i="7"/>
  <c r="G311" i="7"/>
  <c r="G327" i="7"/>
  <c r="G313" i="7"/>
  <c r="G329" i="7"/>
  <c r="G305" i="7"/>
  <c r="G320" i="7"/>
  <c r="C307" i="7"/>
  <c r="C305" i="7"/>
  <c r="C313" i="7"/>
  <c r="C314" i="7"/>
  <c r="C330" i="7"/>
  <c r="C320" i="7"/>
  <c r="C218" i="7"/>
  <c r="C212" i="7"/>
  <c r="C308" i="7"/>
  <c r="C323" i="7"/>
  <c r="N48" i="7"/>
  <c r="N74" i="7"/>
  <c r="J73" i="7"/>
  <c r="F45" i="7"/>
  <c r="F54" i="7" s="1"/>
  <c r="F72" i="7" s="1"/>
  <c r="D310" i="7"/>
  <c r="D330" i="7"/>
  <c r="N302" i="7"/>
  <c r="N314" i="7"/>
  <c r="F218" i="7"/>
  <c r="F212" i="7"/>
  <c r="F312" i="7"/>
  <c r="I212" i="7"/>
  <c r="G307" i="7"/>
  <c r="C327" i="7"/>
  <c r="I48" i="7"/>
  <c r="M48" i="7"/>
  <c r="M304" i="7"/>
  <c r="M320" i="7"/>
  <c r="I302" i="7"/>
  <c r="I310" i="7"/>
  <c r="E309" i="7"/>
  <c r="E321" i="7"/>
  <c r="E329" i="7"/>
  <c r="H309" i="7"/>
  <c r="H313" i="7"/>
  <c r="H317" i="7"/>
  <c r="H321" i="7"/>
  <c r="H325" i="7"/>
  <c r="H329" i="7"/>
  <c r="H333" i="7"/>
  <c r="D311" i="7"/>
  <c r="D315" i="7"/>
  <c r="D319" i="7"/>
  <c r="D323" i="7"/>
  <c r="D327" i="7"/>
  <c r="D331" i="7"/>
  <c r="H305" i="7"/>
  <c r="L302" i="7"/>
  <c r="N311" i="7"/>
  <c r="N315" i="7"/>
  <c r="N319" i="7"/>
  <c r="N323" i="7"/>
  <c r="N327" i="7"/>
  <c r="N331" i="7"/>
  <c r="J212" i="7"/>
  <c r="J218" i="7"/>
  <c r="J304" i="7"/>
  <c r="J308" i="7"/>
  <c r="J312" i="7"/>
  <c r="J316" i="7"/>
  <c r="J320" i="7"/>
  <c r="J324" i="7"/>
  <c r="J328" i="7"/>
  <c r="J332" i="7"/>
  <c r="F301" i="7"/>
  <c r="F305" i="7"/>
  <c r="F309" i="7"/>
  <c r="F313" i="7"/>
  <c r="F317" i="7"/>
  <c r="F321" i="7"/>
  <c r="F325" i="7"/>
  <c r="F329" i="7"/>
  <c r="F333" i="7"/>
  <c r="L74" i="7"/>
  <c r="G46" i="7"/>
  <c r="G55" i="7" s="1"/>
  <c r="G73" i="7" s="1"/>
  <c r="K319" i="7"/>
  <c r="K218" i="7"/>
  <c r="K212" i="7"/>
  <c r="K316" i="7"/>
  <c r="K332" i="7"/>
  <c r="K322" i="7"/>
  <c r="K302" i="7"/>
  <c r="K309" i="7"/>
  <c r="K325" i="7"/>
  <c r="G310" i="7"/>
  <c r="G330" i="7"/>
  <c r="G318" i="7"/>
  <c r="G319" i="7"/>
  <c r="G218" i="7"/>
  <c r="G212" i="7"/>
  <c r="G321" i="7"/>
  <c r="G301" i="7"/>
  <c r="G312" i="7"/>
  <c r="G328" i="7"/>
  <c r="C309" i="7"/>
  <c r="C333" i="7"/>
  <c r="C301" i="7"/>
  <c r="C322" i="7"/>
  <c r="C312" i="7"/>
  <c r="C328" i="7"/>
  <c r="C304" i="7"/>
  <c r="C315" i="7"/>
  <c r="C331" i="7"/>
  <c r="C48" i="7"/>
  <c r="M57" i="7"/>
  <c r="C73" i="7"/>
  <c r="D314" i="7"/>
  <c r="D326" i="7"/>
  <c r="D306" i="7"/>
  <c r="N334" i="7"/>
  <c r="K327" i="7"/>
  <c r="K328" i="7"/>
  <c r="E48" i="7"/>
  <c r="M218" i="7"/>
  <c r="M212" i="7"/>
  <c r="M301" i="7"/>
  <c r="M309" i="7"/>
  <c r="M317" i="7"/>
  <c r="M333" i="7"/>
  <c r="I311" i="7"/>
  <c r="I323" i="7"/>
  <c r="E318" i="7"/>
  <c r="D307" i="7"/>
  <c r="L301" i="7"/>
  <c r="L312" i="7"/>
  <c r="L316" i="7"/>
  <c r="L320" i="7"/>
  <c r="L324" i="7"/>
  <c r="L328" i="7"/>
  <c r="L332" i="7"/>
  <c r="H310" i="7"/>
  <c r="H314" i="7"/>
  <c r="H318" i="7"/>
  <c r="H322" i="7"/>
  <c r="H326" i="7"/>
  <c r="H330" i="7"/>
  <c r="H334" i="7"/>
  <c r="D312" i="7"/>
  <c r="D316" i="7"/>
  <c r="D320" i="7"/>
  <c r="D324" i="7"/>
  <c r="D328" i="7"/>
  <c r="D332" i="7"/>
  <c r="L304" i="7"/>
  <c r="N212" i="7"/>
  <c r="N218" i="7"/>
  <c r="N304" i="7"/>
  <c r="N308" i="7"/>
  <c r="N312" i="7"/>
  <c r="N316" i="7"/>
  <c r="N320" i="7"/>
  <c r="N324" i="7"/>
  <c r="N328" i="7"/>
  <c r="N332" i="7"/>
  <c r="J301" i="7"/>
  <c r="J305" i="7"/>
  <c r="J309" i="7"/>
  <c r="J313" i="7"/>
  <c r="J317" i="7"/>
  <c r="J321" i="7"/>
  <c r="J325" i="7"/>
  <c r="J329" i="7"/>
  <c r="J333" i="7"/>
  <c r="F302" i="7"/>
  <c r="F306" i="7"/>
  <c r="F310" i="7"/>
  <c r="F314" i="7"/>
  <c r="F318" i="7"/>
  <c r="F322" i="7"/>
  <c r="F326" i="7"/>
  <c r="F330" i="7"/>
  <c r="F334" i="7"/>
  <c r="E300" i="7"/>
  <c r="E253" i="7"/>
  <c r="H47" i="7"/>
  <c r="H56" i="7" s="1"/>
  <c r="H74" i="7" s="1"/>
  <c r="H45" i="7"/>
  <c r="H54" i="7" s="1"/>
  <c r="H72" i="7" s="1"/>
  <c r="K315" i="7"/>
  <c r="K307" i="7"/>
  <c r="K305" i="7"/>
  <c r="K320" i="7"/>
  <c r="K310" i="7"/>
  <c r="K326" i="7"/>
  <c r="K304" i="7"/>
  <c r="K313" i="7"/>
  <c r="K329" i="7"/>
  <c r="G304" i="7"/>
  <c r="G302" i="7"/>
  <c r="G334" i="7"/>
  <c r="G323" i="7"/>
  <c r="G309" i="7"/>
  <c r="G325" i="7"/>
  <c r="G303" i="7"/>
  <c r="G316" i="7"/>
  <c r="G332" i="7"/>
  <c r="C325" i="7"/>
  <c r="C303" i="7"/>
  <c r="C310" i="7"/>
  <c r="C326" i="7"/>
  <c r="C316" i="7"/>
  <c r="C332" i="7"/>
  <c r="C306" i="7"/>
  <c r="C319" i="7"/>
  <c r="N73" i="7"/>
  <c r="G45" i="7"/>
  <c r="G54" i="7" s="1"/>
  <c r="G72" i="7" s="1"/>
  <c r="D321" i="6"/>
  <c r="D333" i="6"/>
  <c r="H330" i="6"/>
  <c r="H324" i="6"/>
  <c r="D308" i="6"/>
  <c r="H303" i="6"/>
  <c r="L318" i="6"/>
  <c r="H315" i="6"/>
  <c r="D303" i="6"/>
  <c r="H313" i="6"/>
  <c r="L329" i="6"/>
  <c r="L302" i="6"/>
  <c r="L306" i="6"/>
  <c r="L322" i="6"/>
  <c r="H302" i="6"/>
  <c r="D331" i="6"/>
  <c r="D318" i="6"/>
  <c r="F331" i="6"/>
  <c r="L331" i="6"/>
  <c r="L307" i="6"/>
  <c r="L315" i="6"/>
  <c r="L316" i="6"/>
  <c r="L330" i="6"/>
  <c r="L313" i="6"/>
  <c r="D330" i="6"/>
  <c r="D301" i="6"/>
  <c r="D329" i="6"/>
  <c r="H311" i="6"/>
  <c r="L333" i="6"/>
  <c r="J307" i="6"/>
  <c r="F308" i="6"/>
  <c r="N304" i="6"/>
  <c r="N308" i="6"/>
  <c r="N316" i="6"/>
  <c r="J323" i="6"/>
  <c r="F328" i="6"/>
  <c r="F325" i="6"/>
  <c r="L305" i="6"/>
  <c r="L321" i="6"/>
  <c r="H301" i="6"/>
  <c r="D309" i="6"/>
  <c r="D317" i="6"/>
  <c r="L319" i="6"/>
  <c r="K72" i="6"/>
  <c r="H312" i="6"/>
  <c r="D316" i="6"/>
  <c r="N333" i="6"/>
  <c r="H327" i="6"/>
  <c r="N332" i="6"/>
  <c r="N310" i="6"/>
  <c r="N322" i="6"/>
  <c r="J313" i="6"/>
  <c r="F318" i="6"/>
  <c r="F333" i="6"/>
  <c r="N329" i="6"/>
  <c r="L310" i="6"/>
  <c r="H328" i="6"/>
  <c r="H310" i="6"/>
  <c r="H314" i="6"/>
  <c r="D302" i="6"/>
  <c r="D306" i="6"/>
  <c r="D322" i="6"/>
  <c r="N306" i="6"/>
  <c r="N314" i="6"/>
  <c r="J321" i="6"/>
  <c r="F306" i="6"/>
  <c r="J305" i="6"/>
  <c r="L323" i="6"/>
  <c r="D307" i="6"/>
  <c r="D323" i="6"/>
  <c r="F304" i="6"/>
  <c r="D324" i="6"/>
  <c r="L301" i="6"/>
  <c r="L317" i="6"/>
  <c r="H334" i="6"/>
  <c r="H305" i="6"/>
  <c r="H321" i="6"/>
  <c r="N328" i="6"/>
  <c r="N309" i="6"/>
  <c r="J320" i="6"/>
  <c r="J326" i="6"/>
  <c r="F330" i="6"/>
  <c r="F332" i="6"/>
  <c r="F309" i="6"/>
  <c r="F313" i="6"/>
  <c r="F329" i="6"/>
  <c r="J302" i="6"/>
  <c r="F301" i="6"/>
  <c r="H332" i="6"/>
  <c r="L325" i="6"/>
  <c r="H309" i="6"/>
  <c r="D305" i="6"/>
  <c r="D327" i="6"/>
  <c r="H325" i="6"/>
  <c r="F303" i="6"/>
  <c r="L320" i="6"/>
  <c r="H304" i="6"/>
  <c r="H316" i="6"/>
  <c r="D300" i="6"/>
  <c r="D304" i="6"/>
  <c r="D320" i="6"/>
  <c r="N312" i="6"/>
  <c r="N320" i="6"/>
  <c r="J325" i="6"/>
  <c r="J311" i="6"/>
  <c r="L327" i="6"/>
  <c r="L314" i="6"/>
  <c r="H318" i="6"/>
  <c r="D334" i="6"/>
  <c r="D310" i="6"/>
  <c r="N318" i="6"/>
  <c r="J333" i="6"/>
  <c r="J309" i="6"/>
  <c r="J330" i="6"/>
  <c r="F334" i="6"/>
  <c r="F310" i="6"/>
  <c r="F314" i="6"/>
  <c r="J328" i="6"/>
  <c r="L326" i="6"/>
  <c r="I325" i="6"/>
  <c r="K308" i="6"/>
  <c r="G305" i="6"/>
  <c r="G313" i="6"/>
  <c r="G317" i="6"/>
  <c r="G321" i="6"/>
  <c r="G325" i="6"/>
  <c r="G329" i="6"/>
  <c r="G333" i="6"/>
  <c r="C302" i="6"/>
  <c r="C306" i="6"/>
  <c r="C310" i="6"/>
  <c r="C314" i="6"/>
  <c r="C318" i="6"/>
  <c r="C322" i="6"/>
  <c r="C326" i="6"/>
  <c r="C330" i="6"/>
  <c r="C334" i="6"/>
  <c r="J324" i="6"/>
  <c r="H326" i="6"/>
  <c r="D311" i="6"/>
  <c r="N311" i="6"/>
  <c r="M304" i="6"/>
  <c r="M334" i="6"/>
  <c r="M302" i="6"/>
  <c r="M306" i="6"/>
  <c r="M310" i="6"/>
  <c r="M314" i="6"/>
  <c r="M318" i="6"/>
  <c r="M322" i="6"/>
  <c r="M324" i="6"/>
  <c r="I329" i="6"/>
  <c r="I328" i="6"/>
  <c r="I330" i="6"/>
  <c r="E301" i="6"/>
  <c r="E332" i="6"/>
  <c r="E327" i="6"/>
  <c r="E309" i="6"/>
  <c r="E313" i="6"/>
  <c r="E317" i="6"/>
  <c r="E321" i="6"/>
  <c r="E329" i="6"/>
  <c r="L328" i="6"/>
  <c r="D312" i="6"/>
  <c r="H323" i="6"/>
  <c r="L312" i="6"/>
  <c r="F305" i="6"/>
  <c r="L324" i="6"/>
  <c r="D319" i="6"/>
  <c r="H308" i="6"/>
  <c r="N45" i="6"/>
  <c r="N54" i="6" s="1"/>
  <c r="N72" i="6" s="1"/>
  <c r="K301" i="6"/>
  <c r="K309" i="6"/>
  <c r="G302" i="6"/>
  <c r="C303" i="6"/>
  <c r="C311" i="6"/>
  <c r="C315" i="6"/>
  <c r="C319" i="6"/>
  <c r="C323" i="6"/>
  <c r="C327" i="6"/>
  <c r="C331" i="6"/>
  <c r="L303" i="6"/>
  <c r="H307" i="6"/>
  <c r="N307" i="6"/>
  <c r="N315" i="6"/>
  <c r="N323" i="6"/>
  <c r="J306" i="6"/>
  <c r="J314" i="6"/>
  <c r="J322" i="6"/>
  <c r="F307" i="6"/>
  <c r="F319" i="6"/>
  <c r="F323" i="6"/>
  <c r="M330" i="6"/>
  <c r="J45" i="6"/>
  <c r="J54" i="6" s="1"/>
  <c r="J72" i="6" s="1"/>
  <c r="K74" i="6"/>
  <c r="N325" i="6"/>
  <c r="N305" i="6"/>
  <c r="N301" i="6"/>
  <c r="L218" i="6"/>
  <c r="L253" i="6" s="1"/>
  <c r="L212" i="6"/>
  <c r="H317" i="6"/>
  <c r="K73" i="6"/>
  <c r="G72" i="6"/>
  <c r="J218" i="6"/>
  <c r="J212" i="6"/>
  <c r="K304" i="6"/>
  <c r="K316" i="6"/>
  <c r="K328" i="6"/>
  <c r="I305" i="6"/>
  <c r="I313" i="6"/>
  <c r="E334" i="6"/>
  <c r="K303" i="6"/>
  <c r="K311" i="6"/>
  <c r="K315" i="6"/>
  <c r="K319" i="6"/>
  <c r="K323" i="6"/>
  <c r="K327" i="6"/>
  <c r="K331" i="6"/>
  <c r="G218" i="6"/>
  <c r="G212" i="6"/>
  <c r="G304" i="6"/>
  <c r="G308" i="6"/>
  <c r="G312" i="6"/>
  <c r="G316" i="6"/>
  <c r="G320" i="6"/>
  <c r="G324" i="6"/>
  <c r="G328" i="6"/>
  <c r="G332" i="6"/>
  <c r="C301" i="6"/>
  <c r="C309" i="6"/>
  <c r="C313" i="6"/>
  <c r="C317" i="6"/>
  <c r="C321" i="6"/>
  <c r="C325" i="6"/>
  <c r="C329" i="6"/>
  <c r="C333" i="6"/>
  <c r="F302" i="6"/>
  <c r="N334" i="6"/>
  <c r="N313" i="6"/>
  <c r="N317" i="6"/>
  <c r="N321" i="6"/>
  <c r="N331" i="6"/>
  <c r="J329" i="6"/>
  <c r="J308" i="6"/>
  <c r="J312" i="6"/>
  <c r="J316" i="6"/>
  <c r="F317" i="6"/>
  <c r="F321" i="6"/>
  <c r="E302" i="6"/>
  <c r="M303" i="6"/>
  <c r="M326" i="6"/>
  <c r="M333" i="6"/>
  <c r="M309" i="6"/>
  <c r="M313" i="6"/>
  <c r="M317" i="6"/>
  <c r="M321" i="6"/>
  <c r="M331" i="6"/>
  <c r="I302" i="6"/>
  <c r="I301" i="6"/>
  <c r="I324" i="6"/>
  <c r="I308" i="6"/>
  <c r="I312" i="6"/>
  <c r="I316" i="6"/>
  <c r="I320" i="6"/>
  <c r="I326" i="6"/>
  <c r="I331" i="6"/>
  <c r="E303" i="6"/>
  <c r="E328" i="6"/>
  <c r="E308" i="6"/>
  <c r="E312" i="6"/>
  <c r="E316" i="6"/>
  <c r="E320" i="6"/>
  <c r="E325" i="6"/>
  <c r="E330" i="6"/>
  <c r="F47" i="6"/>
  <c r="F56" i="6" s="1"/>
  <c r="F74" i="6" s="1"/>
  <c r="F46" i="6"/>
  <c r="F55" i="6" s="1"/>
  <c r="F73" i="6" s="1"/>
  <c r="L45" i="6"/>
  <c r="L54" i="6" s="1"/>
  <c r="L72" i="6" s="1"/>
  <c r="I47" i="6"/>
  <c r="I56" i="6" s="1"/>
  <c r="I74" i="6" s="1"/>
  <c r="I46" i="6"/>
  <c r="I55" i="6" s="1"/>
  <c r="I73" i="6" s="1"/>
  <c r="E45" i="6"/>
  <c r="E54" i="6" s="1"/>
  <c r="E72" i="6" s="1"/>
  <c r="H45" i="6"/>
  <c r="H54" i="6" s="1"/>
  <c r="H72" i="6" s="1"/>
  <c r="K48" i="6"/>
  <c r="C72" i="6"/>
  <c r="C74" i="6"/>
  <c r="K320" i="6"/>
  <c r="K332" i="6"/>
  <c r="G309" i="6"/>
  <c r="N212" i="6"/>
  <c r="N218" i="6"/>
  <c r="I317" i="6"/>
  <c r="E46" i="6"/>
  <c r="E55" i="6" s="1"/>
  <c r="E73" i="6" s="1"/>
  <c r="K57" i="6"/>
  <c r="H329" i="6"/>
  <c r="K305" i="6"/>
  <c r="K313" i="6"/>
  <c r="K317" i="6"/>
  <c r="K321" i="6"/>
  <c r="K325" i="6"/>
  <c r="K329" i="6"/>
  <c r="K333" i="6"/>
  <c r="G306" i="6"/>
  <c r="G314" i="6"/>
  <c r="G318" i="6"/>
  <c r="G322" i="6"/>
  <c r="G326" i="6"/>
  <c r="G330" i="6"/>
  <c r="G334" i="6"/>
  <c r="C307" i="6"/>
  <c r="D212" i="6"/>
  <c r="N326" i="6"/>
  <c r="J334" i="6"/>
  <c r="F315" i="6"/>
  <c r="J301" i="6"/>
  <c r="H253" i="6"/>
  <c r="H300" i="6"/>
  <c r="M301" i="6"/>
  <c r="M325" i="6"/>
  <c r="M307" i="6"/>
  <c r="M311" i="6"/>
  <c r="M315" i="6"/>
  <c r="M319" i="6"/>
  <c r="M323" i="6"/>
  <c r="M328" i="6"/>
  <c r="I212" i="6"/>
  <c r="I218" i="6"/>
  <c r="I306" i="6"/>
  <c r="I332" i="6"/>
  <c r="I310" i="6"/>
  <c r="I314" i="6"/>
  <c r="I318" i="6"/>
  <c r="I322" i="6"/>
  <c r="I334" i="6"/>
  <c r="E305" i="6"/>
  <c r="E218" i="6"/>
  <c r="E212" i="6"/>
  <c r="E331" i="6"/>
  <c r="E310" i="6"/>
  <c r="E314" i="6"/>
  <c r="E318" i="6"/>
  <c r="E322" i="6"/>
  <c r="E333" i="6"/>
  <c r="N47" i="6"/>
  <c r="N56" i="6" s="1"/>
  <c r="N74" i="6" s="1"/>
  <c r="N46" i="6"/>
  <c r="N55" i="6" s="1"/>
  <c r="N73" i="6" s="1"/>
  <c r="M45" i="6"/>
  <c r="M54" i="6" s="1"/>
  <c r="M72" i="6" s="1"/>
  <c r="D47" i="6"/>
  <c r="D56" i="6" s="1"/>
  <c r="D74" i="6" s="1"/>
  <c r="D46" i="6"/>
  <c r="D55" i="6" s="1"/>
  <c r="D73" i="6" s="1"/>
  <c r="M300" i="6"/>
  <c r="M335" i="6" s="1"/>
  <c r="M339" i="6" s="1"/>
  <c r="M253" i="6"/>
  <c r="C48" i="6"/>
  <c r="C73" i="6"/>
  <c r="G73" i="6"/>
  <c r="K218" i="6"/>
  <c r="K212" i="6"/>
  <c r="K312" i="6"/>
  <c r="K324" i="6"/>
  <c r="G301" i="6"/>
  <c r="F218" i="6"/>
  <c r="F212" i="6"/>
  <c r="I309" i="6"/>
  <c r="I321" i="6"/>
  <c r="E47" i="6"/>
  <c r="E56" i="6" s="1"/>
  <c r="E74" i="6" s="1"/>
  <c r="D328" i="6"/>
  <c r="K302" i="6"/>
  <c r="K306" i="6"/>
  <c r="K310" i="6"/>
  <c r="K314" i="6"/>
  <c r="K318" i="6"/>
  <c r="K322" i="6"/>
  <c r="K326" i="6"/>
  <c r="K330" i="6"/>
  <c r="K334" i="6"/>
  <c r="G303" i="6"/>
  <c r="G307" i="6"/>
  <c r="G311" i="6"/>
  <c r="G315" i="6"/>
  <c r="G319" i="6"/>
  <c r="G323" i="6"/>
  <c r="G327" i="6"/>
  <c r="G331" i="6"/>
  <c r="C218" i="6"/>
  <c r="C212" i="6"/>
  <c r="C304" i="6"/>
  <c r="C308" i="6"/>
  <c r="C312" i="6"/>
  <c r="C316" i="6"/>
  <c r="C320" i="6"/>
  <c r="C324" i="6"/>
  <c r="C328" i="6"/>
  <c r="C332" i="6"/>
  <c r="J303" i="6"/>
  <c r="N324" i="6"/>
  <c r="N330" i="6"/>
  <c r="N327" i="6"/>
  <c r="J315" i="6"/>
  <c r="J319" i="6"/>
  <c r="F326" i="6"/>
  <c r="F312" i="6"/>
  <c r="F316" i="6"/>
  <c r="F320" i="6"/>
  <c r="H212" i="6"/>
  <c r="M305" i="6"/>
  <c r="M329" i="6"/>
  <c r="M308" i="6"/>
  <c r="M312" i="6"/>
  <c r="M316" i="6"/>
  <c r="M320" i="6"/>
  <c r="M332" i="6"/>
  <c r="I304" i="6"/>
  <c r="I333" i="6"/>
  <c r="I307" i="6"/>
  <c r="I311" i="6"/>
  <c r="I315" i="6"/>
  <c r="I319" i="6"/>
  <c r="I323" i="6"/>
  <c r="I327" i="6"/>
  <c r="E324" i="6"/>
  <c r="E304" i="6"/>
  <c r="E307" i="6"/>
  <c r="E311" i="6"/>
  <c r="E315" i="6"/>
  <c r="E319" i="6"/>
  <c r="E323" i="6"/>
  <c r="E326" i="6"/>
  <c r="D253" i="6"/>
  <c r="J47" i="6"/>
  <c r="J56" i="6" s="1"/>
  <c r="J74" i="6" s="1"/>
  <c r="J46" i="6"/>
  <c r="J55" i="6" s="1"/>
  <c r="J73" i="6" s="1"/>
  <c r="F45" i="6"/>
  <c r="F54" i="6" s="1"/>
  <c r="F72" i="6" s="1"/>
  <c r="L47" i="6"/>
  <c r="L56" i="6" s="1"/>
  <c r="L74" i="6" s="1"/>
  <c r="L46" i="6"/>
  <c r="L55" i="6" s="1"/>
  <c r="L73" i="6" s="1"/>
  <c r="M47" i="6"/>
  <c r="M56" i="6" s="1"/>
  <c r="M74" i="6" s="1"/>
  <c r="M46" i="6"/>
  <c r="M55" i="6" s="1"/>
  <c r="M73" i="6" s="1"/>
  <c r="I45" i="6"/>
  <c r="I54" i="6" s="1"/>
  <c r="I72" i="6" s="1"/>
  <c r="D45" i="6"/>
  <c r="D54" i="6" s="1"/>
  <c r="D72" i="6" s="1"/>
  <c r="H47" i="6"/>
  <c r="H56" i="6" s="1"/>
  <c r="H74" i="6" s="1"/>
  <c r="H46" i="6"/>
  <c r="H55" i="6" s="1"/>
  <c r="H73" i="6" s="1"/>
  <c r="K345" i="5"/>
  <c r="G316" i="5"/>
  <c r="G324" i="5"/>
  <c r="G332" i="5"/>
  <c r="C318" i="5"/>
  <c r="M322" i="5"/>
  <c r="M330" i="5"/>
  <c r="M319" i="5"/>
  <c r="M327" i="5"/>
  <c r="M335" i="5"/>
  <c r="I345" i="5"/>
  <c r="I343" i="5"/>
  <c r="M347" i="5"/>
  <c r="I342" i="5"/>
  <c r="M315" i="5"/>
  <c r="M323" i="5"/>
  <c r="M331" i="5"/>
  <c r="K320" i="5"/>
  <c r="I337" i="5"/>
  <c r="G327" i="5"/>
  <c r="C334" i="5"/>
  <c r="K326" i="5"/>
  <c r="M316" i="5"/>
  <c r="M324" i="5"/>
  <c r="M332" i="5"/>
  <c r="M321" i="5"/>
  <c r="M329" i="5"/>
  <c r="G323" i="5"/>
  <c r="C332" i="5"/>
  <c r="I316" i="5"/>
  <c r="I324" i="5"/>
  <c r="I332" i="5"/>
  <c r="E319" i="5"/>
  <c r="E327" i="5"/>
  <c r="E335" i="5"/>
  <c r="K347" i="5"/>
  <c r="G338" i="5"/>
  <c r="G346" i="5"/>
  <c r="C338" i="5"/>
  <c r="M328" i="5"/>
  <c r="E326" i="5"/>
  <c r="M320" i="5"/>
  <c r="E337" i="5"/>
  <c r="D341" i="5"/>
  <c r="K318" i="5"/>
  <c r="G320" i="5"/>
  <c r="G328" i="5"/>
  <c r="C328" i="5"/>
  <c r="G334" i="5"/>
  <c r="K315" i="5"/>
  <c r="E332" i="5"/>
  <c r="I329" i="5"/>
  <c r="E324" i="5"/>
  <c r="I321" i="5"/>
  <c r="E316" i="5"/>
  <c r="E340" i="5"/>
  <c r="G335" i="5"/>
  <c r="K328" i="5"/>
  <c r="M338" i="5"/>
  <c r="M346" i="5"/>
  <c r="I320" i="5"/>
  <c r="I328" i="5"/>
  <c r="E315" i="5"/>
  <c r="E323" i="5"/>
  <c r="E331" i="5"/>
  <c r="I339" i="5"/>
  <c r="E341" i="5"/>
  <c r="E336" i="5"/>
  <c r="E344" i="5"/>
  <c r="G326" i="5"/>
  <c r="G318" i="5"/>
  <c r="M334" i="5"/>
  <c r="M318" i="5"/>
  <c r="I340" i="5"/>
  <c r="M343" i="5"/>
  <c r="K346" i="5"/>
  <c r="G337" i="5"/>
  <c r="C341" i="5"/>
  <c r="G325" i="5"/>
  <c r="M326" i="5"/>
  <c r="M340" i="5"/>
  <c r="K343" i="5"/>
  <c r="G342" i="5"/>
  <c r="C342" i="5"/>
  <c r="C346" i="5"/>
  <c r="G321" i="5"/>
  <c r="I318" i="5"/>
  <c r="I326" i="5"/>
  <c r="I334" i="5"/>
  <c r="E321" i="5"/>
  <c r="E329" i="5"/>
  <c r="K316" i="5"/>
  <c r="K330" i="5"/>
  <c r="K323" i="5"/>
  <c r="K331" i="5"/>
  <c r="G331" i="5"/>
  <c r="C321" i="5"/>
  <c r="C329" i="5"/>
  <c r="C330" i="5"/>
  <c r="K232" i="5"/>
  <c r="K314" i="5" s="1"/>
  <c r="K349" i="5" s="1"/>
  <c r="K353" i="5" s="1"/>
  <c r="M342" i="5"/>
  <c r="E348" i="5"/>
  <c r="N53" i="5"/>
  <c r="N64" i="5" s="1"/>
  <c r="N86" i="5" s="1"/>
  <c r="I344" i="5"/>
  <c r="E339" i="5"/>
  <c r="C336" i="5"/>
  <c r="G341" i="5"/>
  <c r="E55" i="5"/>
  <c r="E66" i="5" s="1"/>
  <c r="E88" i="5" s="1"/>
  <c r="K339" i="5"/>
  <c r="K322" i="5"/>
  <c r="M317" i="5"/>
  <c r="M325" i="5"/>
  <c r="M333" i="5"/>
  <c r="I341" i="5"/>
  <c r="F55" i="5"/>
  <c r="F66" i="5" s="1"/>
  <c r="F88" i="5" s="1"/>
  <c r="L55" i="5"/>
  <c r="L66" i="5" s="1"/>
  <c r="L88" i="5" s="1"/>
  <c r="G322" i="5"/>
  <c r="C326" i="5"/>
  <c r="H342" i="5"/>
  <c r="M348" i="5"/>
  <c r="D53" i="5"/>
  <c r="D64" i="5" s="1"/>
  <c r="D86" i="5" s="1"/>
  <c r="D51" i="5"/>
  <c r="D62" i="5" s="1"/>
  <c r="D54" i="5"/>
  <c r="D65" i="5" s="1"/>
  <c r="D87" i="5" s="1"/>
  <c r="H53" i="5"/>
  <c r="H64" i="5" s="1"/>
  <c r="H86" i="5" s="1"/>
  <c r="H52" i="5"/>
  <c r="H63" i="5" s="1"/>
  <c r="H85" i="5" s="1"/>
  <c r="I347" i="5"/>
  <c r="I51" i="5"/>
  <c r="I62" i="5" s="1"/>
  <c r="I52" i="5"/>
  <c r="I63" i="5" s="1"/>
  <c r="I85" i="5" s="1"/>
  <c r="F53" i="5"/>
  <c r="F64" i="5" s="1"/>
  <c r="F86" i="5" s="1"/>
  <c r="F51" i="5"/>
  <c r="F62" i="5" s="1"/>
  <c r="E346" i="5"/>
  <c r="I338" i="5"/>
  <c r="L343" i="5"/>
  <c r="H51" i="5"/>
  <c r="H62" i="5" s="1"/>
  <c r="H54" i="5"/>
  <c r="H65" i="5" s="1"/>
  <c r="H87" i="5" s="1"/>
  <c r="H55" i="5"/>
  <c r="H66" i="5" s="1"/>
  <c r="H88" i="5" s="1"/>
  <c r="E345" i="5"/>
  <c r="M339" i="5"/>
  <c r="K337" i="5"/>
  <c r="K341" i="5"/>
  <c r="G336" i="5"/>
  <c r="G348" i="5"/>
  <c r="C348" i="5"/>
  <c r="K319" i="5"/>
  <c r="K327" i="5"/>
  <c r="K335" i="5"/>
  <c r="G315" i="5"/>
  <c r="G329" i="5"/>
  <c r="C317" i="5"/>
  <c r="C325" i="5"/>
  <c r="C333" i="5"/>
  <c r="H338" i="5"/>
  <c r="L337" i="5"/>
  <c r="L315" i="5"/>
  <c r="L319" i="5"/>
  <c r="L323" i="5"/>
  <c r="L327" i="5"/>
  <c r="L331" i="5"/>
  <c r="L335" i="5"/>
  <c r="H339" i="5"/>
  <c r="H315" i="5"/>
  <c r="H319" i="5"/>
  <c r="H323" i="5"/>
  <c r="H327" i="5"/>
  <c r="H331" i="5"/>
  <c r="H335" i="5"/>
  <c r="D316" i="5"/>
  <c r="D320" i="5"/>
  <c r="D324" i="5"/>
  <c r="D328" i="5"/>
  <c r="D332" i="5"/>
  <c r="D336" i="5"/>
  <c r="C86" i="5"/>
  <c r="M85" i="5"/>
  <c r="E51" i="5"/>
  <c r="E62" i="5" s="1"/>
  <c r="G52" i="5"/>
  <c r="G63" i="5" s="1"/>
  <c r="G85" i="5" s="1"/>
  <c r="L317" i="5"/>
  <c r="L321" i="5"/>
  <c r="L325" i="5"/>
  <c r="N315" i="5"/>
  <c r="N319" i="5"/>
  <c r="N323" i="5"/>
  <c r="N327" i="5"/>
  <c r="N331" i="5"/>
  <c r="N335" i="5"/>
  <c r="N339" i="5"/>
  <c r="N340" i="5"/>
  <c r="J336" i="5"/>
  <c r="J316" i="5"/>
  <c r="J320" i="5"/>
  <c r="J324" i="5"/>
  <c r="J328" i="5"/>
  <c r="J332" i="5"/>
  <c r="J342" i="5"/>
  <c r="J347" i="5"/>
  <c r="F315" i="5"/>
  <c r="F319" i="5"/>
  <c r="F323" i="5"/>
  <c r="F327" i="5"/>
  <c r="F331" i="5"/>
  <c r="F335" i="5"/>
  <c r="F348" i="5"/>
  <c r="F338" i="5"/>
  <c r="E87" i="5"/>
  <c r="M53" i="5"/>
  <c r="M64" i="5" s="1"/>
  <c r="M86" i="5" s="1"/>
  <c r="N52" i="5"/>
  <c r="N63" i="5" s="1"/>
  <c r="K336" i="5"/>
  <c r="D337" i="5"/>
  <c r="C316" i="5"/>
  <c r="I322" i="5"/>
  <c r="I330" i="5"/>
  <c r="E317" i="5"/>
  <c r="E325" i="5"/>
  <c r="E333" i="5"/>
  <c r="C52" i="5"/>
  <c r="C63" i="5" s="1"/>
  <c r="C85" i="5" s="1"/>
  <c r="J62" i="5"/>
  <c r="N62" i="5"/>
  <c r="E343" i="5"/>
  <c r="M337" i="5"/>
  <c r="I346" i="5"/>
  <c r="K340" i="5"/>
  <c r="K344" i="5"/>
  <c r="K348" i="5"/>
  <c r="G339" i="5"/>
  <c r="G343" i="5"/>
  <c r="G347" i="5"/>
  <c r="C339" i="5"/>
  <c r="C343" i="5"/>
  <c r="C347" i="5"/>
  <c r="L340" i="5"/>
  <c r="L341" i="5"/>
  <c r="L316" i="5"/>
  <c r="L320" i="5"/>
  <c r="L324" i="5"/>
  <c r="L328" i="5"/>
  <c r="L332" i="5"/>
  <c r="L338" i="5"/>
  <c r="H343" i="5"/>
  <c r="H344" i="5"/>
  <c r="H316" i="5"/>
  <c r="H320" i="5"/>
  <c r="H324" i="5"/>
  <c r="H328" i="5"/>
  <c r="H332" i="5"/>
  <c r="H337" i="5"/>
  <c r="D342" i="5"/>
  <c r="D347" i="5"/>
  <c r="D317" i="5"/>
  <c r="D321" i="5"/>
  <c r="D325" i="5"/>
  <c r="D329" i="5"/>
  <c r="D333" i="5"/>
  <c r="D340" i="5"/>
  <c r="N341" i="5"/>
  <c r="N316" i="5"/>
  <c r="N320" i="5"/>
  <c r="N324" i="5"/>
  <c r="N328" i="5"/>
  <c r="N332" i="5"/>
  <c r="N338" i="5"/>
  <c r="N343" i="5"/>
  <c r="N344" i="5"/>
  <c r="J340" i="5"/>
  <c r="J317" i="5"/>
  <c r="J321" i="5"/>
  <c r="J325" i="5"/>
  <c r="J329" i="5"/>
  <c r="J333" i="5"/>
  <c r="J341" i="5"/>
  <c r="J346" i="5"/>
  <c r="F343" i="5"/>
  <c r="F316" i="5"/>
  <c r="F320" i="5"/>
  <c r="F324" i="5"/>
  <c r="F328" i="5"/>
  <c r="F332" i="5"/>
  <c r="F336" i="5"/>
  <c r="F337" i="5"/>
  <c r="F342" i="5"/>
  <c r="N54" i="5"/>
  <c r="N65" i="5" s="1"/>
  <c r="N87" i="5" s="1"/>
  <c r="J53" i="5"/>
  <c r="J64" i="5" s="1"/>
  <c r="J86" i="5" s="1"/>
  <c r="K52" i="5"/>
  <c r="K63" i="5" s="1"/>
  <c r="K85" i="5" s="1"/>
  <c r="M54" i="5"/>
  <c r="M65" i="5" s="1"/>
  <c r="M87" i="5" s="1"/>
  <c r="I53" i="5"/>
  <c r="I64" i="5" s="1"/>
  <c r="I86" i="5" s="1"/>
  <c r="E52" i="5"/>
  <c r="E63" i="5" s="1"/>
  <c r="E85" i="5" s="1"/>
  <c r="G55" i="5"/>
  <c r="G66" i="5" s="1"/>
  <c r="G88" i="5" s="1"/>
  <c r="G51" i="5"/>
  <c r="K54" i="5"/>
  <c r="K65" i="5" s="1"/>
  <c r="K87" i="5" s="1"/>
  <c r="J52" i="5"/>
  <c r="J63" i="5" s="1"/>
  <c r="J85" i="5" s="1"/>
  <c r="L336" i="5"/>
  <c r="H340" i="5"/>
  <c r="D343" i="5"/>
  <c r="M341" i="5"/>
  <c r="I336" i="5"/>
  <c r="G340" i="5"/>
  <c r="C340" i="5"/>
  <c r="C344" i="5"/>
  <c r="L347" i="5"/>
  <c r="G226" i="5"/>
  <c r="E226" i="5"/>
  <c r="L344" i="5"/>
  <c r="L345" i="5"/>
  <c r="L329" i="5"/>
  <c r="L333" i="5"/>
  <c r="L342" i="5"/>
  <c r="H347" i="5"/>
  <c r="H348" i="5"/>
  <c r="H317" i="5"/>
  <c r="H321" i="5"/>
  <c r="H325" i="5"/>
  <c r="H329" i="5"/>
  <c r="H333" i="5"/>
  <c r="H341" i="5"/>
  <c r="D232" i="5"/>
  <c r="D226" i="5"/>
  <c r="D318" i="5"/>
  <c r="D322" i="5"/>
  <c r="D326" i="5"/>
  <c r="D330" i="5"/>
  <c r="D334" i="5"/>
  <c r="D344" i="5"/>
  <c r="N345" i="5"/>
  <c r="N317" i="5"/>
  <c r="N321" i="5"/>
  <c r="N325" i="5"/>
  <c r="N329" i="5"/>
  <c r="N333" i="5"/>
  <c r="N342" i="5"/>
  <c r="N347" i="5"/>
  <c r="N348" i="5"/>
  <c r="J232" i="5"/>
  <c r="J226" i="5"/>
  <c r="J318" i="5"/>
  <c r="J322" i="5"/>
  <c r="J326" i="5"/>
  <c r="J330" i="5"/>
  <c r="J334" i="5"/>
  <c r="J345" i="5"/>
  <c r="J339" i="5"/>
  <c r="F347" i="5"/>
  <c r="F317" i="5"/>
  <c r="F321" i="5"/>
  <c r="F325" i="5"/>
  <c r="F329" i="5"/>
  <c r="F333" i="5"/>
  <c r="F340" i="5"/>
  <c r="F341" i="5"/>
  <c r="F346" i="5"/>
  <c r="I226" i="5"/>
  <c r="N55" i="5"/>
  <c r="N66" i="5" s="1"/>
  <c r="N88" i="5" s="1"/>
  <c r="J54" i="5"/>
  <c r="J65" i="5" s="1"/>
  <c r="J87" i="5" s="1"/>
  <c r="K55" i="5"/>
  <c r="K66" i="5" s="1"/>
  <c r="K88" i="5" s="1"/>
  <c r="K51" i="5"/>
  <c r="L54" i="5"/>
  <c r="L65" i="5" s="1"/>
  <c r="L87" i="5" s="1"/>
  <c r="L52" i="5"/>
  <c r="L63" i="5" s="1"/>
  <c r="L85" i="5" s="1"/>
  <c r="M55" i="5"/>
  <c r="M66" i="5" s="1"/>
  <c r="M88" i="5" s="1"/>
  <c r="I54" i="5"/>
  <c r="I65" i="5" s="1"/>
  <c r="I87" i="5" s="1"/>
  <c r="E53" i="5"/>
  <c r="E64" i="5" s="1"/>
  <c r="E86" i="5" s="1"/>
  <c r="M51" i="5"/>
  <c r="G54" i="5"/>
  <c r="G65" i="5" s="1"/>
  <c r="G87" i="5" s="1"/>
  <c r="C54" i="5"/>
  <c r="C65" i="5" s="1"/>
  <c r="C87" i="5" s="1"/>
  <c r="D55" i="5"/>
  <c r="D66" i="5" s="1"/>
  <c r="D88" i="5" s="1"/>
  <c r="F52" i="5"/>
  <c r="F63" i="5" s="1"/>
  <c r="F85" i="5" s="1"/>
  <c r="M314" i="5"/>
  <c r="M349" i="5" s="1"/>
  <c r="M353" i="5" s="1"/>
  <c r="M267" i="5"/>
  <c r="D338" i="5"/>
  <c r="C314" i="5"/>
  <c r="C267" i="5"/>
  <c r="N337" i="5"/>
  <c r="J337" i="5"/>
  <c r="K53" i="5"/>
  <c r="K64" i="5" s="1"/>
  <c r="K86" i="5" s="1"/>
  <c r="N85" i="5"/>
  <c r="K338" i="5"/>
  <c r="K342" i="5"/>
  <c r="G345" i="5"/>
  <c r="C337" i="5"/>
  <c r="C345" i="5"/>
  <c r="G314" i="5"/>
  <c r="G267" i="5"/>
  <c r="E314" i="5"/>
  <c r="E267" i="5"/>
  <c r="L348" i="5"/>
  <c r="L226" i="5"/>
  <c r="L232" i="5"/>
  <c r="L318" i="5"/>
  <c r="L322" i="5"/>
  <c r="L326" i="5"/>
  <c r="L330" i="5"/>
  <c r="L334" i="5"/>
  <c r="L346" i="5"/>
  <c r="H336" i="5"/>
  <c r="H226" i="5"/>
  <c r="H232" i="5"/>
  <c r="H318" i="5"/>
  <c r="H322" i="5"/>
  <c r="H326" i="5"/>
  <c r="H330" i="5"/>
  <c r="H334" i="5"/>
  <c r="H345" i="5"/>
  <c r="D339" i="5"/>
  <c r="D315" i="5"/>
  <c r="D319" i="5"/>
  <c r="D323" i="5"/>
  <c r="D327" i="5"/>
  <c r="D331" i="5"/>
  <c r="D335" i="5"/>
  <c r="D348" i="5"/>
  <c r="C226" i="5"/>
  <c r="N232" i="5"/>
  <c r="N226" i="5"/>
  <c r="N318" i="5"/>
  <c r="N322" i="5"/>
  <c r="N326" i="5"/>
  <c r="N330" i="5"/>
  <c r="N334" i="5"/>
  <c r="N346" i="5"/>
  <c r="N336" i="5"/>
  <c r="J348" i="5"/>
  <c r="J315" i="5"/>
  <c r="J319" i="5"/>
  <c r="J323" i="5"/>
  <c r="J327" i="5"/>
  <c r="J331" i="5"/>
  <c r="J335" i="5"/>
  <c r="J338" i="5"/>
  <c r="J343" i="5"/>
  <c r="F226" i="5"/>
  <c r="F232" i="5"/>
  <c r="F318" i="5"/>
  <c r="F322" i="5"/>
  <c r="F326" i="5"/>
  <c r="F330" i="5"/>
  <c r="F334" i="5"/>
  <c r="F344" i="5"/>
  <c r="F345" i="5"/>
  <c r="I314" i="5"/>
  <c r="I267" i="5"/>
  <c r="J55" i="5"/>
  <c r="J66" i="5" s="1"/>
  <c r="J88" i="5" s="1"/>
  <c r="F54" i="5"/>
  <c r="F65" i="5" s="1"/>
  <c r="F87" i="5" s="1"/>
  <c r="C55" i="5"/>
  <c r="C66" i="5" s="1"/>
  <c r="C88" i="5" s="1"/>
  <c r="C51" i="5"/>
  <c r="D52" i="5"/>
  <c r="D63" i="5" s="1"/>
  <c r="D85" i="5" s="1"/>
  <c r="I55" i="5"/>
  <c r="I66" i="5" s="1"/>
  <c r="I88" i="5" s="1"/>
  <c r="G53" i="5"/>
  <c r="G64" i="5" s="1"/>
  <c r="G86" i="5" s="1"/>
  <c r="L51" i="5"/>
  <c r="C341" i="4"/>
  <c r="L320" i="4"/>
  <c r="L336" i="4"/>
  <c r="H316" i="4"/>
  <c r="H332" i="4"/>
  <c r="D324" i="4"/>
  <c r="D340" i="4"/>
  <c r="L330" i="4"/>
  <c r="H318" i="4"/>
  <c r="D322" i="4"/>
  <c r="L339" i="4"/>
  <c r="D325" i="4"/>
  <c r="H313" i="4"/>
  <c r="N324" i="4"/>
  <c r="F322" i="4"/>
  <c r="J319" i="4"/>
  <c r="G341" i="4"/>
  <c r="C333" i="4"/>
  <c r="H315" i="4"/>
  <c r="H331" i="4"/>
  <c r="D308" i="4"/>
  <c r="D311" i="4"/>
  <c r="D327" i="4"/>
  <c r="K309" i="4"/>
  <c r="L321" i="4"/>
  <c r="L337" i="4"/>
  <c r="H329" i="4"/>
  <c r="L318" i="4"/>
  <c r="L334" i="4"/>
  <c r="H330" i="4"/>
  <c r="D310" i="4"/>
  <c r="D326" i="4"/>
  <c r="I333" i="4"/>
  <c r="D321" i="4"/>
  <c r="L311" i="4"/>
  <c r="L323" i="4"/>
  <c r="L335" i="4"/>
  <c r="E312" i="4"/>
  <c r="H338" i="4"/>
  <c r="H314" i="4"/>
  <c r="D339" i="4"/>
  <c r="L312" i="4"/>
  <c r="L328" i="4"/>
  <c r="H308" i="4"/>
  <c r="H324" i="4"/>
  <c r="D316" i="4"/>
  <c r="D332" i="4"/>
  <c r="L333" i="4"/>
  <c r="H309" i="4"/>
  <c r="D309" i="4"/>
  <c r="D333" i="4"/>
  <c r="N308" i="4"/>
  <c r="G339" i="4"/>
  <c r="C329" i="4"/>
  <c r="G314" i="4"/>
  <c r="K311" i="4"/>
  <c r="G332" i="4"/>
  <c r="K329" i="4"/>
  <c r="G328" i="4"/>
  <c r="C327" i="4"/>
  <c r="K325" i="4"/>
  <c r="C323" i="4"/>
  <c r="K317" i="4"/>
  <c r="G308" i="4"/>
  <c r="N321" i="4"/>
  <c r="J312" i="4"/>
  <c r="J308" i="4"/>
  <c r="L225" i="4"/>
  <c r="L260" i="4" s="1"/>
  <c r="H323" i="4"/>
  <c r="D319" i="4"/>
  <c r="D335" i="4"/>
  <c r="I314" i="4"/>
  <c r="L338" i="4"/>
  <c r="H333" i="4"/>
  <c r="H317" i="4"/>
  <c r="H322" i="4"/>
  <c r="G316" i="4"/>
  <c r="L313" i="4"/>
  <c r="L329" i="4"/>
  <c r="H321" i="4"/>
  <c r="H337" i="4"/>
  <c r="D317" i="4"/>
  <c r="D329" i="4"/>
  <c r="N336" i="4"/>
  <c r="J335" i="4"/>
  <c r="N328" i="4"/>
  <c r="F326" i="4"/>
  <c r="J323" i="4"/>
  <c r="N312" i="4"/>
  <c r="F310" i="4"/>
  <c r="J339" i="4"/>
  <c r="F340" i="4"/>
  <c r="C321" i="4"/>
  <c r="K339" i="4"/>
  <c r="L310" i="4"/>
  <c r="L326" i="4"/>
  <c r="H326" i="4"/>
  <c r="D318" i="4"/>
  <c r="D334" i="4"/>
  <c r="M316" i="4"/>
  <c r="N323" i="4"/>
  <c r="L308" i="4"/>
  <c r="L324" i="4"/>
  <c r="L340" i="4"/>
  <c r="H320" i="4"/>
  <c r="H336" i="4"/>
  <c r="D312" i="4"/>
  <c r="D328" i="4"/>
  <c r="M311" i="4"/>
  <c r="M315" i="4"/>
  <c r="M319" i="4"/>
  <c r="M323" i="4"/>
  <c r="M335" i="4"/>
  <c r="I308" i="4"/>
  <c r="I316" i="4"/>
  <c r="I324" i="4"/>
  <c r="I332" i="4"/>
  <c r="I336" i="4"/>
  <c r="E315" i="4"/>
  <c r="E323" i="4"/>
  <c r="E331" i="4"/>
  <c r="E340" i="4"/>
  <c r="F51" i="4"/>
  <c r="F61" i="4" s="1"/>
  <c r="F81" i="4" s="1"/>
  <c r="N78" i="4"/>
  <c r="L322" i="4"/>
  <c r="H310" i="4"/>
  <c r="H334" i="4"/>
  <c r="D314" i="4"/>
  <c r="D330" i="4"/>
  <c r="H51" i="4"/>
  <c r="H61" i="4" s="1"/>
  <c r="H81" i="4" s="1"/>
  <c r="H48" i="4"/>
  <c r="H58" i="4" s="1"/>
  <c r="H78" i="4" s="1"/>
  <c r="F50" i="4"/>
  <c r="F60" i="4" s="1"/>
  <c r="F80" i="4" s="1"/>
  <c r="L319" i="4"/>
  <c r="L331" i="4"/>
  <c r="H319" i="4"/>
  <c r="H335" i="4"/>
  <c r="D315" i="4"/>
  <c r="D331" i="4"/>
  <c r="E339" i="4"/>
  <c r="H339" i="4"/>
  <c r="L317" i="4"/>
  <c r="D336" i="4"/>
  <c r="H325" i="4"/>
  <c r="D320" i="4"/>
  <c r="L314" i="4"/>
  <c r="D338" i="4"/>
  <c r="M331" i="4"/>
  <c r="I320" i="4"/>
  <c r="J338" i="4"/>
  <c r="N335" i="4"/>
  <c r="J334" i="4"/>
  <c r="F333" i="4"/>
  <c r="J330" i="4"/>
  <c r="N327" i="4"/>
  <c r="J326" i="4"/>
  <c r="F325" i="4"/>
  <c r="F321" i="4"/>
  <c r="N319" i="4"/>
  <c r="J318" i="4"/>
  <c r="F317" i="4"/>
  <c r="N315" i="4"/>
  <c r="J314" i="4"/>
  <c r="F313" i="4"/>
  <c r="N311" i="4"/>
  <c r="F309" i="4"/>
  <c r="K340" i="4"/>
  <c r="F339" i="4"/>
  <c r="G337" i="4"/>
  <c r="G333" i="4"/>
  <c r="C332" i="4"/>
  <c r="G329" i="4"/>
  <c r="C328" i="4"/>
  <c r="K326" i="4"/>
  <c r="K322" i="4"/>
  <c r="G317" i="4"/>
  <c r="C316" i="4"/>
  <c r="G313" i="4"/>
  <c r="C312" i="4"/>
  <c r="K310" i="4"/>
  <c r="H341" i="4"/>
  <c r="H219" i="4"/>
  <c r="H50" i="4"/>
  <c r="H60" i="4" s="1"/>
  <c r="H80" i="4" s="1"/>
  <c r="M48" i="4"/>
  <c r="M58" i="4" s="1"/>
  <c r="M78" i="4" s="1"/>
  <c r="J51" i="4"/>
  <c r="J61" i="4" s="1"/>
  <c r="J81" i="4" s="1"/>
  <c r="E311" i="4"/>
  <c r="J332" i="4"/>
  <c r="F319" i="4"/>
  <c r="N313" i="4"/>
  <c r="H311" i="4"/>
  <c r="H327" i="4"/>
  <c r="D323" i="4"/>
  <c r="M324" i="4"/>
  <c r="M336" i="4"/>
  <c r="M341" i="4"/>
  <c r="I309" i="4"/>
  <c r="I317" i="4"/>
  <c r="I329" i="4"/>
  <c r="F49" i="4"/>
  <c r="F59" i="4" s="1"/>
  <c r="F79" i="4" s="1"/>
  <c r="E327" i="4"/>
  <c r="N340" i="4"/>
  <c r="J341" i="4"/>
  <c r="G336" i="4"/>
  <c r="K333" i="4"/>
  <c r="G320" i="4"/>
  <c r="C319" i="4"/>
  <c r="K313" i="4"/>
  <c r="C311" i="4"/>
  <c r="L316" i="4"/>
  <c r="L332" i="4"/>
  <c r="H312" i="4"/>
  <c r="H328" i="4"/>
  <c r="C50" i="4"/>
  <c r="C60" i="4" s="1"/>
  <c r="C80" i="4" s="1"/>
  <c r="N80" i="4"/>
  <c r="M51" i="4"/>
  <c r="M61" i="4" s="1"/>
  <c r="M81" i="4" s="1"/>
  <c r="E50" i="4"/>
  <c r="E60" i="4" s="1"/>
  <c r="E80" i="4" s="1"/>
  <c r="N225" i="4"/>
  <c r="N219" i="4"/>
  <c r="E225" i="4"/>
  <c r="E219" i="4"/>
  <c r="E319" i="4"/>
  <c r="J337" i="4"/>
  <c r="N334" i="4"/>
  <c r="F332" i="4"/>
  <c r="J329" i="4"/>
  <c r="J325" i="4"/>
  <c r="F320" i="4"/>
  <c r="N318" i="4"/>
  <c r="J317" i="4"/>
  <c r="F316" i="4"/>
  <c r="N314" i="4"/>
  <c r="J313" i="4"/>
  <c r="F312" i="4"/>
  <c r="N310" i="4"/>
  <c r="J309" i="4"/>
  <c r="F308" i="4"/>
  <c r="N339" i="4"/>
  <c r="J340" i="4"/>
  <c r="F341" i="4"/>
  <c r="C340" i="4"/>
  <c r="G335" i="4"/>
  <c r="C334" i="4"/>
  <c r="K332" i="4"/>
  <c r="G331" i="4"/>
  <c r="C330" i="4"/>
  <c r="G327" i="4"/>
  <c r="C326" i="4"/>
  <c r="K324" i="4"/>
  <c r="G323" i="4"/>
  <c r="K320" i="4"/>
  <c r="G319" i="4"/>
  <c r="C318" i="4"/>
  <c r="G315" i="4"/>
  <c r="K312" i="4"/>
  <c r="G311" i="4"/>
  <c r="C310" i="4"/>
  <c r="K308" i="4"/>
  <c r="G225" i="4"/>
  <c r="G219" i="4"/>
  <c r="M340" i="4"/>
  <c r="M310" i="4"/>
  <c r="M314" i="4"/>
  <c r="M318" i="4"/>
  <c r="M322" i="4"/>
  <c r="M326" i="4"/>
  <c r="M330" i="4"/>
  <c r="M334" i="4"/>
  <c r="M338" i="4"/>
  <c r="I225" i="4"/>
  <c r="I219" i="4"/>
  <c r="I311" i="4"/>
  <c r="I315" i="4"/>
  <c r="I319" i="4"/>
  <c r="I323" i="4"/>
  <c r="I327" i="4"/>
  <c r="I331" i="4"/>
  <c r="I335" i="4"/>
  <c r="I341" i="4"/>
  <c r="E310" i="4"/>
  <c r="E314" i="4"/>
  <c r="E318" i="4"/>
  <c r="E322" i="4"/>
  <c r="E326" i="4"/>
  <c r="E330" i="4"/>
  <c r="E334" i="4"/>
  <c r="E338" i="4"/>
  <c r="D51" i="4"/>
  <c r="D61" i="4" s="1"/>
  <c r="D81" i="4" s="1"/>
  <c r="L50" i="4"/>
  <c r="L60" i="4" s="1"/>
  <c r="L80" i="4" s="1"/>
  <c r="H49" i="4"/>
  <c r="H59" i="4" s="1"/>
  <c r="H79" i="4" s="1"/>
  <c r="D48" i="4"/>
  <c r="D58" i="4" s="1"/>
  <c r="D78" i="4" s="1"/>
  <c r="G50" i="4"/>
  <c r="G60" i="4" s="1"/>
  <c r="G80" i="4" s="1"/>
  <c r="C49" i="4"/>
  <c r="C59" i="4" s="1"/>
  <c r="C79" i="4" s="1"/>
  <c r="I50" i="4"/>
  <c r="I60" i="4" s="1"/>
  <c r="I80" i="4" s="1"/>
  <c r="E49" i="4"/>
  <c r="E59" i="4" s="1"/>
  <c r="E79" i="4" s="1"/>
  <c r="N81" i="4"/>
  <c r="J48" i="4"/>
  <c r="J58" i="4" s="1"/>
  <c r="J78" i="4" s="1"/>
  <c r="J49" i="4"/>
  <c r="J59" i="4" s="1"/>
  <c r="J79" i="4" s="1"/>
  <c r="C225" i="4"/>
  <c r="C219" i="4"/>
  <c r="M327" i="4"/>
  <c r="M339" i="4"/>
  <c r="I328" i="4"/>
  <c r="K51" i="4"/>
  <c r="K61" i="4" s="1"/>
  <c r="K81" i="4" s="1"/>
  <c r="N332" i="4"/>
  <c r="F330" i="4"/>
  <c r="J327" i="4"/>
  <c r="N316" i="4"/>
  <c r="F314" i="4"/>
  <c r="J311" i="4"/>
  <c r="J225" i="4"/>
  <c r="J219" i="4"/>
  <c r="N341" i="4"/>
  <c r="K330" i="4"/>
  <c r="G321" i="4"/>
  <c r="C320" i="4"/>
  <c r="K314" i="4"/>
  <c r="C308" i="4"/>
  <c r="D219" i="4"/>
  <c r="M308" i="4"/>
  <c r="M312" i="4"/>
  <c r="M320" i="4"/>
  <c r="M328" i="4"/>
  <c r="I313" i="4"/>
  <c r="I321" i="4"/>
  <c r="I325" i="4"/>
  <c r="E308" i="4"/>
  <c r="E316" i="4"/>
  <c r="E320" i="4"/>
  <c r="E324" i="4"/>
  <c r="E332" i="4"/>
  <c r="E336" i="4"/>
  <c r="E341" i="4"/>
  <c r="H307" i="4"/>
  <c r="H260" i="4"/>
  <c r="L51" i="4"/>
  <c r="L61" i="4" s="1"/>
  <c r="L81" i="4" s="1"/>
  <c r="D50" i="4"/>
  <c r="D60" i="4" s="1"/>
  <c r="D80" i="4" s="1"/>
  <c r="L48" i="4"/>
  <c r="L58" i="4" s="1"/>
  <c r="L78" i="4" s="1"/>
  <c r="G51" i="4"/>
  <c r="G61" i="4" s="1"/>
  <c r="G81" i="4" s="1"/>
  <c r="K49" i="4"/>
  <c r="K59" i="4" s="1"/>
  <c r="K79" i="4" s="1"/>
  <c r="G48" i="4"/>
  <c r="G58" i="4" s="1"/>
  <c r="G78" i="4" s="1"/>
  <c r="I51" i="4"/>
  <c r="I61" i="4" s="1"/>
  <c r="I81" i="4" s="1"/>
  <c r="M49" i="4"/>
  <c r="M59" i="4" s="1"/>
  <c r="M79" i="4" s="1"/>
  <c r="I48" i="4"/>
  <c r="I58" i="4" s="1"/>
  <c r="I78" i="4" s="1"/>
  <c r="N52" i="4"/>
  <c r="N79" i="4"/>
  <c r="F48" i="4"/>
  <c r="F58" i="4" s="1"/>
  <c r="F78" i="4" s="1"/>
  <c r="C315" i="4"/>
  <c r="M225" i="4"/>
  <c r="M219" i="4"/>
  <c r="I312" i="4"/>
  <c r="E335" i="4"/>
  <c r="D49" i="4"/>
  <c r="D59" i="4" s="1"/>
  <c r="D79" i="4" s="1"/>
  <c r="K48" i="4"/>
  <c r="K58" i="4" s="1"/>
  <c r="K78" i="4" s="1"/>
  <c r="N337" i="4"/>
  <c r="J336" i="4"/>
  <c r="N333" i="4"/>
  <c r="F331" i="4"/>
  <c r="N329" i="4"/>
  <c r="F327" i="4"/>
  <c r="N325" i="4"/>
  <c r="F323" i="4"/>
  <c r="J320" i="4"/>
  <c r="N317" i="4"/>
  <c r="F315" i="4"/>
  <c r="F311" i="4"/>
  <c r="N309" i="4"/>
  <c r="F225" i="4"/>
  <c r="F219" i="4"/>
  <c r="N338" i="4"/>
  <c r="G338" i="4"/>
  <c r="G334" i="4"/>
  <c r="K331" i="4"/>
  <c r="C325" i="4"/>
  <c r="K323" i="4"/>
  <c r="K319" i="4"/>
  <c r="C317" i="4"/>
  <c r="K315" i="4"/>
  <c r="G310" i="4"/>
  <c r="C309" i="4"/>
  <c r="K219" i="4"/>
  <c r="K225" i="4"/>
  <c r="D307" i="4"/>
  <c r="D260" i="4"/>
  <c r="M309" i="4"/>
  <c r="M313" i="4"/>
  <c r="M317" i="4"/>
  <c r="M321" i="4"/>
  <c r="M325" i="4"/>
  <c r="M329" i="4"/>
  <c r="M333" i="4"/>
  <c r="M337" i="4"/>
  <c r="I339" i="4"/>
  <c r="I310" i="4"/>
  <c r="I318" i="4"/>
  <c r="I322" i="4"/>
  <c r="I326" i="4"/>
  <c r="I330" i="4"/>
  <c r="I334" i="4"/>
  <c r="I338" i="4"/>
  <c r="E309" i="4"/>
  <c r="E313" i="4"/>
  <c r="E317" i="4"/>
  <c r="E321" i="4"/>
  <c r="E325" i="4"/>
  <c r="E329" i="4"/>
  <c r="E333" i="4"/>
  <c r="E337" i="4"/>
  <c r="L49" i="4"/>
  <c r="L59" i="4" s="1"/>
  <c r="L79" i="4" s="1"/>
  <c r="C51" i="4"/>
  <c r="C61" i="4" s="1"/>
  <c r="C81" i="4" s="1"/>
  <c r="K50" i="4"/>
  <c r="K60" i="4" s="1"/>
  <c r="K80" i="4" s="1"/>
  <c r="G49" i="4"/>
  <c r="G59" i="4" s="1"/>
  <c r="G79" i="4" s="1"/>
  <c r="C48" i="4"/>
  <c r="C58" i="4" s="1"/>
  <c r="C78" i="4" s="1"/>
  <c r="E51" i="4"/>
  <c r="E61" i="4" s="1"/>
  <c r="E81" i="4" s="1"/>
  <c r="M50" i="4"/>
  <c r="M60" i="4" s="1"/>
  <c r="M80" i="4" s="1"/>
  <c r="I49" i="4"/>
  <c r="I59" i="4" s="1"/>
  <c r="I79" i="4" s="1"/>
  <c r="E48" i="4"/>
  <c r="E58" i="4" s="1"/>
  <c r="E78" i="4" s="1"/>
  <c r="J50" i="4"/>
  <c r="J60" i="4" s="1"/>
  <c r="J80" i="4" s="1"/>
  <c r="K330" i="3"/>
  <c r="G319" i="3"/>
  <c r="M337" i="3"/>
  <c r="I340" i="3"/>
  <c r="H322" i="3"/>
  <c r="C323" i="3"/>
  <c r="K336" i="3"/>
  <c r="C316" i="3"/>
  <c r="C348" i="3"/>
  <c r="C324" i="3"/>
  <c r="G322" i="3"/>
  <c r="K315" i="3"/>
  <c r="K319" i="3"/>
  <c r="K331" i="3"/>
  <c r="C319" i="3"/>
  <c r="E316" i="3"/>
  <c r="K342" i="3"/>
  <c r="J334" i="3"/>
  <c r="N331" i="3"/>
  <c r="E334" i="3"/>
  <c r="E330" i="3"/>
  <c r="E326" i="3"/>
  <c r="E322" i="3"/>
  <c r="I342" i="3"/>
  <c r="E338" i="3"/>
  <c r="M226" i="3"/>
  <c r="G337" i="3"/>
  <c r="K341" i="3"/>
  <c r="E319" i="3"/>
  <c r="I344" i="3"/>
  <c r="F329" i="3"/>
  <c r="J326" i="3"/>
  <c r="M336" i="3"/>
  <c r="I335" i="3"/>
  <c r="C345" i="3"/>
  <c r="E52" i="3"/>
  <c r="E63" i="3" s="1"/>
  <c r="E85" i="3" s="1"/>
  <c r="C325" i="3"/>
  <c r="G345" i="3"/>
  <c r="C321" i="3"/>
  <c r="E55" i="3"/>
  <c r="E66" i="3" s="1"/>
  <c r="E88" i="3" s="1"/>
  <c r="E318" i="3"/>
  <c r="K335" i="3"/>
  <c r="G315" i="3"/>
  <c r="G335" i="3"/>
  <c r="C327" i="3"/>
  <c r="M320" i="3"/>
  <c r="I315" i="3"/>
  <c r="C331" i="3"/>
  <c r="K325" i="3"/>
  <c r="C329" i="3"/>
  <c r="G317" i="3"/>
  <c r="M332" i="3"/>
  <c r="I331" i="3"/>
  <c r="M328" i="3"/>
  <c r="I327" i="3"/>
  <c r="M324" i="3"/>
  <c r="I323" i="3"/>
  <c r="M321" i="3"/>
  <c r="I316" i="3"/>
  <c r="G330" i="3"/>
  <c r="G338" i="3"/>
  <c r="C318" i="3"/>
  <c r="C330" i="3"/>
  <c r="E54" i="3"/>
  <c r="E65" i="3" s="1"/>
  <c r="E87" i="3" s="1"/>
  <c r="I339" i="3"/>
  <c r="J332" i="3"/>
  <c r="N325" i="3"/>
  <c r="F319" i="3"/>
  <c r="N317" i="3"/>
  <c r="J316" i="3"/>
  <c r="E336" i="3"/>
  <c r="E332" i="3"/>
  <c r="E328" i="3"/>
  <c r="E324" i="3"/>
  <c r="M315" i="3"/>
  <c r="I318" i="3"/>
  <c r="G333" i="3"/>
  <c r="C317" i="3"/>
  <c r="G318" i="3"/>
  <c r="K226" i="3"/>
  <c r="M340" i="3"/>
  <c r="K320" i="3"/>
  <c r="K324" i="3"/>
  <c r="K344" i="3"/>
  <c r="K348" i="3"/>
  <c r="G316" i="3"/>
  <c r="G320" i="3"/>
  <c r="G332" i="3"/>
  <c r="C332" i="3"/>
  <c r="C336" i="3"/>
  <c r="C344" i="3"/>
  <c r="N348" i="3"/>
  <c r="J344" i="3"/>
  <c r="G346" i="3"/>
  <c r="C338" i="3"/>
  <c r="K326" i="3"/>
  <c r="K334" i="3"/>
  <c r="G342" i="3"/>
  <c r="K323" i="3"/>
  <c r="G323" i="3"/>
  <c r="C347" i="3"/>
  <c r="C339" i="3"/>
  <c r="E321" i="3"/>
  <c r="M314" i="3"/>
  <c r="M349" i="3" s="1"/>
  <c r="M353" i="3" s="1"/>
  <c r="I317" i="3"/>
  <c r="G334" i="3"/>
  <c r="C334" i="3"/>
  <c r="C342" i="3"/>
  <c r="C346" i="3"/>
  <c r="E320" i="3"/>
  <c r="K328" i="3"/>
  <c r="G336" i="3"/>
  <c r="C320" i="3"/>
  <c r="C328" i="3"/>
  <c r="C335" i="3"/>
  <c r="K329" i="3"/>
  <c r="K339" i="3"/>
  <c r="K327" i="3"/>
  <c r="G327" i="3"/>
  <c r="G329" i="3"/>
  <c r="K317" i="3"/>
  <c r="G325" i="3"/>
  <c r="C341" i="3"/>
  <c r="F328" i="3"/>
  <c r="K347" i="3"/>
  <c r="M316" i="3"/>
  <c r="I319" i="3"/>
  <c r="G339" i="3"/>
  <c r="L320" i="3"/>
  <c r="L341" i="3"/>
  <c r="L345" i="3"/>
  <c r="D321" i="3"/>
  <c r="D346" i="3"/>
  <c r="K322" i="3"/>
  <c r="C322" i="3"/>
  <c r="K343" i="3"/>
  <c r="E314" i="3"/>
  <c r="K316" i="3"/>
  <c r="K332" i="3"/>
  <c r="G324" i="3"/>
  <c r="M53" i="3"/>
  <c r="M64" i="3" s="1"/>
  <c r="M86" i="3" s="1"/>
  <c r="I55" i="3"/>
  <c r="I66" i="3" s="1"/>
  <c r="I88" i="3" s="1"/>
  <c r="K333" i="3"/>
  <c r="G328" i="3"/>
  <c r="E317" i="3"/>
  <c r="G347" i="3"/>
  <c r="K346" i="3"/>
  <c r="G331" i="3"/>
  <c r="G321" i="3"/>
  <c r="J336" i="3"/>
  <c r="F331" i="3"/>
  <c r="F323" i="3"/>
  <c r="N321" i="3"/>
  <c r="J320" i="3"/>
  <c r="F315" i="3"/>
  <c r="C343" i="3"/>
  <c r="M334" i="3"/>
  <c r="I333" i="3"/>
  <c r="M330" i="3"/>
  <c r="I329" i="3"/>
  <c r="M326" i="3"/>
  <c r="I325" i="3"/>
  <c r="M322" i="3"/>
  <c r="E315" i="3"/>
  <c r="E339" i="3"/>
  <c r="K321" i="3"/>
  <c r="C333" i="3"/>
  <c r="D55" i="3"/>
  <c r="D66" i="3" s="1"/>
  <c r="D88" i="3" s="1"/>
  <c r="M51" i="3"/>
  <c r="M62" i="3" s="1"/>
  <c r="M84" i="3" s="1"/>
  <c r="L328" i="3"/>
  <c r="L336" i="3"/>
  <c r="H318" i="3"/>
  <c r="H326" i="3"/>
  <c r="D325" i="3"/>
  <c r="D333" i="3"/>
  <c r="E345" i="3"/>
  <c r="J329" i="3"/>
  <c r="N326" i="3"/>
  <c r="M344" i="3"/>
  <c r="E342" i="3"/>
  <c r="C51" i="3"/>
  <c r="C62" i="3" s="1"/>
  <c r="C84" i="3" s="1"/>
  <c r="L332" i="3"/>
  <c r="H330" i="3"/>
  <c r="H344" i="3"/>
  <c r="D337" i="3"/>
  <c r="M318" i="3"/>
  <c r="I321" i="3"/>
  <c r="M348" i="3"/>
  <c r="E346" i="3"/>
  <c r="K340" i="3"/>
  <c r="H319" i="3"/>
  <c r="C337" i="3"/>
  <c r="N55" i="3"/>
  <c r="N66" i="3" s="1"/>
  <c r="N88" i="3" s="1"/>
  <c r="G54" i="3"/>
  <c r="G65" i="3" s="1"/>
  <c r="G87" i="3" s="1"/>
  <c r="N54" i="3"/>
  <c r="N65" i="3" s="1"/>
  <c r="N87" i="3" s="1"/>
  <c r="H54" i="3"/>
  <c r="H65" i="3" s="1"/>
  <c r="H87" i="3" s="1"/>
  <c r="H52" i="3"/>
  <c r="H63" i="3" s="1"/>
  <c r="H85" i="3" s="1"/>
  <c r="N52" i="3"/>
  <c r="N63" i="3" s="1"/>
  <c r="N85" i="3" s="1"/>
  <c r="E84" i="3"/>
  <c r="L324" i="3"/>
  <c r="H334" i="3"/>
  <c r="D329" i="3"/>
  <c r="L53" i="3"/>
  <c r="L64" i="3" s="1"/>
  <c r="L86" i="3" s="1"/>
  <c r="M345" i="3"/>
  <c r="F335" i="3"/>
  <c r="F327" i="3"/>
  <c r="J324" i="3"/>
  <c r="G348" i="3"/>
  <c r="G340" i="3"/>
  <c r="M319" i="3"/>
  <c r="I314" i="3"/>
  <c r="N338" i="3"/>
  <c r="N346" i="3"/>
  <c r="J342" i="3"/>
  <c r="F338" i="3"/>
  <c r="F342" i="3"/>
  <c r="F346" i="3"/>
  <c r="M342" i="3"/>
  <c r="I337" i="3"/>
  <c r="L318" i="3"/>
  <c r="L322" i="3"/>
  <c r="L326" i="3"/>
  <c r="L330" i="3"/>
  <c r="L334" i="3"/>
  <c r="L340" i="3"/>
  <c r="H324" i="3"/>
  <c r="H328" i="3"/>
  <c r="H332" i="3"/>
  <c r="H336" i="3"/>
  <c r="D323" i="3"/>
  <c r="D327" i="3"/>
  <c r="D331" i="3"/>
  <c r="D335" i="3"/>
  <c r="D344" i="3"/>
  <c r="D348" i="3"/>
  <c r="K318" i="3"/>
  <c r="G326" i="3"/>
  <c r="C326" i="3"/>
  <c r="F55" i="3"/>
  <c r="F66" i="3" s="1"/>
  <c r="F88" i="3" s="1"/>
  <c r="F54" i="3"/>
  <c r="F65" i="3" s="1"/>
  <c r="F87" i="3" s="1"/>
  <c r="D51" i="3"/>
  <c r="D62" i="3" s="1"/>
  <c r="D84" i="3" s="1"/>
  <c r="G53" i="3"/>
  <c r="G64" i="3" s="1"/>
  <c r="G86" i="3" s="1"/>
  <c r="J51" i="3"/>
  <c r="J62" i="3" s="1"/>
  <c r="J84" i="3" s="1"/>
  <c r="I53" i="3"/>
  <c r="I64" i="3" s="1"/>
  <c r="I86" i="3" s="1"/>
  <c r="M87" i="3"/>
  <c r="N329" i="3"/>
  <c r="J346" i="3"/>
  <c r="I267" i="3"/>
  <c r="H348" i="3"/>
  <c r="K55" i="3"/>
  <c r="K66" i="3" s="1"/>
  <c r="K88" i="3" s="1"/>
  <c r="K53" i="3"/>
  <c r="K64" i="3" s="1"/>
  <c r="K86" i="3" s="1"/>
  <c r="J333" i="3"/>
  <c r="F332" i="3"/>
  <c r="N330" i="3"/>
  <c r="J325" i="3"/>
  <c r="F324" i="3"/>
  <c r="N322" i="3"/>
  <c r="J321" i="3"/>
  <c r="F320" i="3"/>
  <c r="N318" i="3"/>
  <c r="J317" i="3"/>
  <c r="F316" i="3"/>
  <c r="N232" i="3"/>
  <c r="N226" i="3"/>
  <c r="M339" i="3"/>
  <c r="E337" i="3"/>
  <c r="M335" i="3"/>
  <c r="I334" i="3"/>
  <c r="E333" i="3"/>
  <c r="M331" i="3"/>
  <c r="I330" i="3"/>
  <c r="E329" i="3"/>
  <c r="M327" i="3"/>
  <c r="I326" i="3"/>
  <c r="E325" i="3"/>
  <c r="M323" i="3"/>
  <c r="I322" i="3"/>
  <c r="N339" i="3"/>
  <c r="N343" i="3"/>
  <c r="N347" i="3"/>
  <c r="J339" i="3"/>
  <c r="J343" i="3"/>
  <c r="J347" i="3"/>
  <c r="F343" i="3"/>
  <c r="F347" i="3"/>
  <c r="E348" i="3"/>
  <c r="I345" i="3"/>
  <c r="E340" i="3"/>
  <c r="L317" i="3"/>
  <c r="L321" i="3"/>
  <c r="L325" i="3"/>
  <c r="L329" i="3"/>
  <c r="L333" i="3"/>
  <c r="L339" i="3"/>
  <c r="L342" i="3"/>
  <c r="L346" i="3"/>
  <c r="H315" i="3"/>
  <c r="H323" i="3"/>
  <c r="H327" i="3"/>
  <c r="H331" i="3"/>
  <c r="H335" i="3"/>
  <c r="H340" i="3"/>
  <c r="H345" i="3"/>
  <c r="D232" i="3"/>
  <c r="D226" i="3"/>
  <c r="D318" i="3"/>
  <c r="D322" i="3"/>
  <c r="D326" i="3"/>
  <c r="D330" i="3"/>
  <c r="D334" i="3"/>
  <c r="D341" i="3"/>
  <c r="D343" i="3"/>
  <c r="D347" i="3"/>
  <c r="K314" i="3"/>
  <c r="K349" i="3" s="1"/>
  <c r="K353" i="3" s="1"/>
  <c r="K267" i="3"/>
  <c r="J55" i="3"/>
  <c r="J66" i="3" s="1"/>
  <c r="J88" i="3" s="1"/>
  <c r="G55" i="3"/>
  <c r="G66" i="3" s="1"/>
  <c r="G88" i="3" s="1"/>
  <c r="K54" i="3"/>
  <c r="K65" i="3" s="1"/>
  <c r="K87" i="3" s="1"/>
  <c r="K52" i="3"/>
  <c r="K63" i="3" s="1"/>
  <c r="K85" i="3" s="1"/>
  <c r="J54" i="3"/>
  <c r="J65" i="3" s="1"/>
  <c r="J87" i="3" s="1"/>
  <c r="D54" i="3"/>
  <c r="D65" i="3" s="1"/>
  <c r="D87" i="3" s="1"/>
  <c r="H53" i="3"/>
  <c r="H64" i="3" s="1"/>
  <c r="H86" i="3" s="1"/>
  <c r="D52" i="3"/>
  <c r="D63" i="3" s="1"/>
  <c r="D85" i="3" s="1"/>
  <c r="C53" i="3"/>
  <c r="C64" i="3" s="1"/>
  <c r="C86" i="3" s="1"/>
  <c r="N53" i="3"/>
  <c r="N64" i="3" s="1"/>
  <c r="N86" i="3" s="1"/>
  <c r="J52" i="3"/>
  <c r="J63" i="3" s="1"/>
  <c r="J85" i="3" s="1"/>
  <c r="F51" i="3"/>
  <c r="F62" i="3" s="1"/>
  <c r="F84" i="3" s="1"/>
  <c r="I54" i="3"/>
  <c r="I65" i="3" s="1"/>
  <c r="I87" i="3" s="1"/>
  <c r="E53" i="3"/>
  <c r="E64" i="3" s="1"/>
  <c r="E86" i="3" s="1"/>
  <c r="J338" i="3"/>
  <c r="I343" i="3"/>
  <c r="L316" i="3"/>
  <c r="H232" i="3"/>
  <c r="H226" i="3"/>
  <c r="H339" i="3"/>
  <c r="D342" i="3"/>
  <c r="E226" i="3"/>
  <c r="N335" i="3"/>
  <c r="F325" i="3"/>
  <c r="N323" i="3"/>
  <c r="J322" i="3"/>
  <c r="F317" i="3"/>
  <c r="N315" i="3"/>
  <c r="J232" i="3"/>
  <c r="J226" i="3"/>
  <c r="G344" i="3"/>
  <c r="N340" i="3"/>
  <c r="N344" i="3"/>
  <c r="J340" i="3"/>
  <c r="J348" i="3"/>
  <c r="F340" i="3"/>
  <c r="F344" i="3"/>
  <c r="F348" i="3"/>
  <c r="I347" i="3"/>
  <c r="L232" i="3"/>
  <c r="L226" i="3"/>
  <c r="L343" i="3"/>
  <c r="L347" i="3"/>
  <c r="H316" i="3"/>
  <c r="H320" i="3"/>
  <c r="H346" i="3"/>
  <c r="D315" i="3"/>
  <c r="D319" i="3"/>
  <c r="D338" i="3"/>
  <c r="C226" i="3"/>
  <c r="G226" i="3"/>
  <c r="C55" i="3"/>
  <c r="C66" i="3" s="1"/>
  <c r="C88" i="3" s="1"/>
  <c r="C52" i="3"/>
  <c r="C63" i="3" s="1"/>
  <c r="C85" i="3" s="1"/>
  <c r="L55" i="3"/>
  <c r="L66" i="3" s="1"/>
  <c r="L88" i="3" s="1"/>
  <c r="D53" i="3"/>
  <c r="D64" i="3" s="1"/>
  <c r="D86" i="3" s="1"/>
  <c r="L51" i="3"/>
  <c r="L62" i="3" s="1"/>
  <c r="L84" i="3" s="1"/>
  <c r="G52" i="3"/>
  <c r="G63" i="3" s="1"/>
  <c r="G85" i="3" s="1"/>
  <c r="J53" i="3"/>
  <c r="J64" i="3" s="1"/>
  <c r="J86" i="3" s="1"/>
  <c r="F52" i="3"/>
  <c r="F63" i="3" s="1"/>
  <c r="F85" i="3" s="1"/>
  <c r="I52" i="3"/>
  <c r="I63" i="3" s="1"/>
  <c r="I85" i="3" s="1"/>
  <c r="N342" i="3"/>
  <c r="E267" i="3"/>
  <c r="M343" i="3"/>
  <c r="N336" i="3"/>
  <c r="F334" i="3"/>
  <c r="J331" i="3"/>
  <c r="F330" i="3"/>
  <c r="N328" i="3"/>
  <c r="J327" i="3"/>
  <c r="F326" i="3"/>
  <c r="N324" i="3"/>
  <c r="J323" i="3"/>
  <c r="F322" i="3"/>
  <c r="N320" i="3"/>
  <c r="J315" i="3"/>
  <c r="F232" i="3"/>
  <c r="F226" i="3"/>
  <c r="E341" i="3"/>
  <c r="I338" i="3"/>
  <c r="I336" i="3"/>
  <c r="E335" i="3"/>
  <c r="M333" i="3"/>
  <c r="I332" i="3"/>
  <c r="E331" i="3"/>
  <c r="M329" i="3"/>
  <c r="I328" i="3"/>
  <c r="E327" i="3"/>
  <c r="M325" i="3"/>
  <c r="I324" i="3"/>
  <c r="E323" i="3"/>
  <c r="N337" i="3"/>
  <c r="N341" i="3"/>
  <c r="N345" i="3"/>
  <c r="J337" i="3"/>
  <c r="J341" i="3"/>
  <c r="J345" i="3"/>
  <c r="F337" i="3"/>
  <c r="F341" i="3"/>
  <c r="F345" i="3"/>
  <c r="I226" i="3"/>
  <c r="M346" i="3"/>
  <c r="E344" i="3"/>
  <c r="I341" i="3"/>
  <c r="M338" i="3"/>
  <c r="H341" i="3"/>
  <c r="L315" i="3"/>
  <c r="L323" i="3"/>
  <c r="L327" i="3"/>
  <c r="L331" i="3"/>
  <c r="L335" i="3"/>
  <c r="L337" i="3"/>
  <c r="L344" i="3"/>
  <c r="L348" i="3"/>
  <c r="H317" i="3"/>
  <c r="H321" i="3"/>
  <c r="H325" i="3"/>
  <c r="H329" i="3"/>
  <c r="H333" i="3"/>
  <c r="H338" i="3"/>
  <c r="H343" i="3"/>
  <c r="H347" i="3"/>
  <c r="D316" i="3"/>
  <c r="D320" i="3"/>
  <c r="D324" i="3"/>
  <c r="D328" i="3"/>
  <c r="D332" i="3"/>
  <c r="D336" i="3"/>
  <c r="D339" i="3"/>
  <c r="D345" i="3"/>
  <c r="G314" i="3"/>
  <c r="G267" i="3"/>
  <c r="C314" i="3"/>
  <c r="C267" i="3"/>
  <c r="C54" i="3"/>
  <c r="C65" i="3" s="1"/>
  <c r="C87" i="3" s="1"/>
  <c r="G51" i="3"/>
  <c r="G62" i="3" s="1"/>
  <c r="G84" i="3" s="1"/>
  <c r="H55" i="3"/>
  <c r="H66" i="3" s="1"/>
  <c r="H88" i="3" s="1"/>
  <c r="L54" i="3"/>
  <c r="L65" i="3" s="1"/>
  <c r="L87" i="3" s="1"/>
  <c r="L52" i="3"/>
  <c r="L63" i="3" s="1"/>
  <c r="L85" i="3" s="1"/>
  <c r="H51" i="3"/>
  <c r="H62" i="3" s="1"/>
  <c r="H84" i="3" s="1"/>
  <c r="K51" i="3"/>
  <c r="K62" i="3" s="1"/>
  <c r="K84" i="3" s="1"/>
  <c r="F53" i="3"/>
  <c r="F64" i="3" s="1"/>
  <c r="F86" i="3" s="1"/>
  <c r="N51" i="3"/>
  <c r="N62" i="3" s="1"/>
  <c r="N84" i="3" s="1"/>
  <c r="M52" i="3"/>
  <c r="M63" i="3" s="1"/>
  <c r="M85" i="3" s="1"/>
  <c r="I51" i="3"/>
  <c r="I62" i="3" s="1"/>
  <c r="I84" i="3" s="1"/>
  <c r="M55" i="3"/>
  <c r="M66" i="3" s="1"/>
  <c r="M88" i="3" s="1"/>
  <c r="H57" i="2"/>
  <c r="H69" i="2" s="1"/>
  <c r="H93" i="2" s="1"/>
  <c r="H58" i="2"/>
  <c r="H70" i="2" s="1"/>
  <c r="H94" i="2" s="1"/>
  <c r="H59" i="2"/>
  <c r="H71" i="2" s="1"/>
  <c r="H95" i="2" s="1"/>
  <c r="G333" i="2"/>
  <c r="K329" i="2"/>
  <c r="C335" i="2"/>
  <c r="C59" i="2"/>
  <c r="C71" i="2" s="1"/>
  <c r="C95" i="2" s="1"/>
  <c r="K322" i="2"/>
  <c r="G330" i="2"/>
  <c r="C326" i="2"/>
  <c r="C340" i="2"/>
  <c r="K327" i="2"/>
  <c r="K331" i="2"/>
  <c r="K336" i="2"/>
  <c r="G353" i="2"/>
  <c r="G331" i="2"/>
  <c r="C352" i="2"/>
  <c r="C337" i="2"/>
  <c r="G324" i="2"/>
  <c r="C328" i="2"/>
  <c r="K354" i="2"/>
  <c r="C323" i="2"/>
  <c r="C56" i="2"/>
  <c r="C68" i="2" s="1"/>
  <c r="C92" i="2" s="1"/>
  <c r="C55" i="2"/>
  <c r="C67" i="2" s="1"/>
  <c r="C58" i="2"/>
  <c r="C70" i="2" s="1"/>
  <c r="C94" i="2" s="1"/>
  <c r="K325" i="2"/>
  <c r="G338" i="2"/>
  <c r="C333" i="2"/>
  <c r="C339" i="2"/>
  <c r="C346" i="2"/>
  <c r="K345" i="2"/>
  <c r="K351" i="2"/>
  <c r="G346" i="2"/>
  <c r="N337" i="2"/>
  <c r="N341" i="2"/>
  <c r="N345" i="2"/>
  <c r="N349" i="2"/>
  <c r="G345" i="2"/>
  <c r="C324" i="2"/>
  <c r="J340" i="2"/>
  <c r="J344" i="2"/>
  <c r="J348" i="2"/>
  <c r="J352" i="2"/>
  <c r="G343" i="2"/>
  <c r="K353" i="2"/>
  <c r="K339" i="2"/>
  <c r="K324" i="2"/>
  <c r="K333" i="2"/>
  <c r="G328" i="2"/>
  <c r="G337" i="2"/>
  <c r="C332" i="2"/>
  <c r="C336" i="2"/>
  <c r="K330" i="2"/>
  <c r="K346" i="2"/>
  <c r="C325" i="2"/>
  <c r="C329" i="2"/>
  <c r="K326" i="2"/>
  <c r="K335" i="2"/>
  <c r="G335" i="2"/>
  <c r="C330" i="2"/>
  <c r="C348" i="2"/>
  <c r="K344" i="2"/>
  <c r="F339" i="2"/>
  <c r="F343" i="2"/>
  <c r="F347" i="2"/>
  <c r="F351" i="2"/>
  <c r="F355" i="2"/>
  <c r="C355" i="2"/>
  <c r="G344" i="2"/>
  <c r="N353" i="2"/>
  <c r="C345" i="2"/>
  <c r="K328" i="2"/>
  <c r="G332" i="2"/>
  <c r="G341" i="2"/>
  <c r="C334" i="2"/>
  <c r="K239" i="2"/>
  <c r="K274" i="2" s="1"/>
  <c r="I335" i="2"/>
  <c r="I331" i="2"/>
  <c r="I327" i="2"/>
  <c r="I323" i="2"/>
  <c r="F344" i="2"/>
  <c r="F352" i="2"/>
  <c r="G348" i="2"/>
  <c r="J327" i="2"/>
  <c r="C342" i="2"/>
  <c r="C338" i="2"/>
  <c r="E335" i="2"/>
  <c r="E331" i="2"/>
  <c r="E327" i="2"/>
  <c r="E323" i="2"/>
  <c r="N338" i="2"/>
  <c r="N342" i="2"/>
  <c r="N346" i="2"/>
  <c r="N350" i="2"/>
  <c r="N354" i="2"/>
  <c r="K341" i="2"/>
  <c r="C349" i="2"/>
  <c r="K337" i="2"/>
  <c r="F331" i="2"/>
  <c r="K350" i="2"/>
  <c r="G323" i="2"/>
  <c r="C327" i="2"/>
  <c r="C350" i="2"/>
  <c r="G339" i="2"/>
  <c r="E337" i="2"/>
  <c r="M335" i="2"/>
  <c r="E333" i="2"/>
  <c r="M331" i="2"/>
  <c r="E329" i="2"/>
  <c r="M327" i="2"/>
  <c r="E325" i="2"/>
  <c r="M323" i="2"/>
  <c r="N340" i="2"/>
  <c r="N344" i="2"/>
  <c r="N348" i="2"/>
  <c r="N352" i="2"/>
  <c r="J337" i="2"/>
  <c r="J341" i="2"/>
  <c r="J345" i="2"/>
  <c r="J349" i="2"/>
  <c r="J353" i="2"/>
  <c r="K349" i="2"/>
  <c r="J330" i="2"/>
  <c r="F329" i="2"/>
  <c r="K342" i="2"/>
  <c r="G325" i="2"/>
  <c r="G334" i="2"/>
  <c r="F340" i="2"/>
  <c r="F348" i="2"/>
  <c r="F326" i="2"/>
  <c r="G322" i="2"/>
  <c r="G326" i="2"/>
  <c r="C344" i="2"/>
  <c r="I334" i="2"/>
  <c r="I330" i="2"/>
  <c r="I326" i="2"/>
  <c r="I322" i="2"/>
  <c r="I339" i="2"/>
  <c r="I343" i="2"/>
  <c r="I347" i="2"/>
  <c r="I351" i="2"/>
  <c r="I355" i="2"/>
  <c r="N335" i="2"/>
  <c r="J326" i="2"/>
  <c r="F325" i="2"/>
  <c r="N323" i="2"/>
  <c r="E334" i="2"/>
  <c r="E330" i="2"/>
  <c r="E326" i="2"/>
  <c r="E322" i="2"/>
  <c r="K355" i="2"/>
  <c r="F334" i="2"/>
  <c r="N332" i="2"/>
  <c r="F322" i="2"/>
  <c r="C57" i="2"/>
  <c r="C69" i="2" s="1"/>
  <c r="C93" i="2" s="1"/>
  <c r="L325" i="2"/>
  <c r="L329" i="2"/>
  <c r="L333" i="2"/>
  <c r="L347" i="2"/>
  <c r="L355" i="2"/>
  <c r="H336" i="2"/>
  <c r="H340" i="2"/>
  <c r="H348" i="2"/>
  <c r="D338" i="2"/>
  <c r="D324" i="2"/>
  <c r="D328" i="2"/>
  <c r="D332" i="2"/>
  <c r="D336" i="2"/>
  <c r="D341" i="2"/>
  <c r="D353" i="2"/>
  <c r="K334" i="2"/>
  <c r="G329" i="2"/>
  <c r="M56" i="2"/>
  <c r="M68" i="2" s="1"/>
  <c r="M92" i="2" s="1"/>
  <c r="H91" i="2"/>
  <c r="N56" i="2"/>
  <c r="N68" i="2" s="1"/>
  <c r="N92" i="2" s="1"/>
  <c r="I58" i="2"/>
  <c r="I70" i="2" s="1"/>
  <c r="I94" i="2" s="1"/>
  <c r="L56" i="2"/>
  <c r="L68" i="2" s="1"/>
  <c r="L92" i="2" s="1"/>
  <c r="M334" i="2"/>
  <c r="M330" i="2"/>
  <c r="M326" i="2"/>
  <c r="C351" i="2"/>
  <c r="G342" i="2"/>
  <c r="K332" i="2"/>
  <c r="L338" i="2"/>
  <c r="L324" i="2"/>
  <c r="L328" i="2"/>
  <c r="L332" i="2"/>
  <c r="L354" i="2"/>
  <c r="H323" i="2"/>
  <c r="H327" i="2"/>
  <c r="H331" i="2"/>
  <c r="H339" i="2"/>
  <c r="H351" i="2"/>
  <c r="D323" i="2"/>
  <c r="D327" i="2"/>
  <c r="D331" i="2"/>
  <c r="D352" i="2"/>
  <c r="G59" i="2"/>
  <c r="G71" i="2" s="1"/>
  <c r="G95" i="2" s="1"/>
  <c r="G57" i="2"/>
  <c r="G69" i="2" s="1"/>
  <c r="G93" i="2" s="1"/>
  <c r="I59" i="2"/>
  <c r="I71" i="2" s="1"/>
  <c r="I95" i="2" s="1"/>
  <c r="E57" i="2"/>
  <c r="E69" i="2" s="1"/>
  <c r="E93" i="2" s="1"/>
  <c r="K338" i="2"/>
  <c r="J338" i="2"/>
  <c r="J342" i="2"/>
  <c r="J346" i="2"/>
  <c r="J350" i="2"/>
  <c r="J354" i="2"/>
  <c r="C343" i="2"/>
  <c r="M338" i="2"/>
  <c r="M342" i="2"/>
  <c r="M346" i="2"/>
  <c r="M350" i="2"/>
  <c r="M354" i="2"/>
  <c r="E338" i="2"/>
  <c r="E342" i="2"/>
  <c r="E346" i="2"/>
  <c r="E350" i="2"/>
  <c r="E354" i="2"/>
  <c r="G350" i="2"/>
  <c r="J331" i="2"/>
  <c r="F330" i="2"/>
  <c r="N324" i="2"/>
  <c r="J323" i="2"/>
  <c r="C322" i="2"/>
  <c r="G58" i="2"/>
  <c r="G70" i="2" s="1"/>
  <c r="G94" i="2" s="1"/>
  <c r="J56" i="2"/>
  <c r="J68" i="2" s="1"/>
  <c r="J92" i="2" s="1"/>
  <c r="N54" i="2"/>
  <c r="N66" i="2" s="1"/>
  <c r="N90" i="2" s="1"/>
  <c r="E58" i="2"/>
  <c r="E70" i="2" s="1"/>
  <c r="E94" i="2" s="1"/>
  <c r="M55" i="2"/>
  <c r="M67" i="2" s="1"/>
  <c r="M91" i="2" s="1"/>
  <c r="K348" i="2"/>
  <c r="C347" i="2"/>
  <c r="K323" i="2"/>
  <c r="G327" i="2"/>
  <c r="G349" i="2"/>
  <c r="G336" i="2"/>
  <c r="C331" i="2"/>
  <c r="G55" i="2"/>
  <c r="G67" i="2" s="1"/>
  <c r="G91" i="2" s="1"/>
  <c r="M59" i="2"/>
  <c r="M71" i="2" s="1"/>
  <c r="M95" i="2" s="1"/>
  <c r="I57" i="2"/>
  <c r="I69" i="2" s="1"/>
  <c r="I93" i="2" s="1"/>
  <c r="I55" i="2"/>
  <c r="I67" i="2" s="1"/>
  <c r="I91" i="2" s="1"/>
  <c r="D58" i="2"/>
  <c r="D70" i="2" s="1"/>
  <c r="D94" i="2" s="1"/>
  <c r="D57" i="2"/>
  <c r="D69" i="2" s="1"/>
  <c r="D93" i="2" s="1"/>
  <c r="M336" i="2"/>
  <c r="M332" i="2"/>
  <c r="M328" i="2"/>
  <c r="M324" i="2"/>
  <c r="I340" i="2"/>
  <c r="I348" i="2"/>
  <c r="L343" i="2"/>
  <c r="D345" i="2"/>
  <c r="F59" i="2"/>
  <c r="F71" i="2" s="1"/>
  <c r="F95" i="2" s="1"/>
  <c r="F55" i="2"/>
  <c r="F67" i="2" s="1"/>
  <c r="F91" i="2" s="1"/>
  <c r="G351" i="2"/>
  <c r="K340" i="2"/>
  <c r="I337" i="2"/>
  <c r="E336" i="2"/>
  <c r="I333" i="2"/>
  <c r="E332" i="2"/>
  <c r="I329" i="2"/>
  <c r="E328" i="2"/>
  <c r="I325" i="2"/>
  <c r="E324" i="2"/>
  <c r="M322" i="2"/>
  <c r="I239" i="2"/>
  <c r="I233" i="2"/>
  <c r="N339" i="2"/>
  <c r="N343" i="2"/>
  <c r="N347" i="2"/>
  <c r="N351" i="2"/>
  <c r="N355" i="2"/>
  <c r="F338" i="2"/>
  <c r="F342" i="2"/>
  <c r="F346" i="2"/>
  <c r="F350" i="2"/>
  <c r="F354" i="2"/>
  <c r="G340" i="2"/>
  <c r="M340" i="2"/>
  <c r="M344" i="2"/>
  <c r="M348" i="2"/>
  <c r="M352" i="2"/>
  <c r="I338" i="2"/>
  <c r="I342" i="2"/>
  <c r="I346" i="2"/>
  <c r="I350" i="2"/>
  <c r="I354" i="2"/>
  <c r="E340" i="2"/>
  <c r="E344" i="2"/>
  <c r="E348" i="2"/>
  <c r="E352" i="2"/>
  <c r="C353" i="2"/>
  <c r="K347" i="2"/>
  <c r="N334" i="2"/>
  <c r="J333" i="2"/>
  <c r="F332" i="2"/>
  <c r="J329" i="2"/>
  <c r="F328" i="2"/>
  <c r="N326" i="2"/>
  <c r="N322" i="2"/>
  <c r="J239" i="2"/>
  <c r="J233" i="2"/>
  <c r="G321" i="2"/>
  <c r="G274" i="2"/>
  <c r="L323" i="2"/>
  <c r="L327" i="2"/>
  <c r="L331" i="2"/>
  <c r="L335" i="2"/>
  <c r="L341" i="2"/>
  <c r="L345" i="2"/>
  <c r="L349" i="2"/>
  <c r="L353" i="2"/>
  <c r="H322" i="2"/>
  <c r="H326" i="2"/>
  <c r="H330" i="2"/>
  <c r="H334" i="2"/>
  <c r="H338" i="2"/>
  <c r="H342" i="2"/>
  <c r="H346" i="2"/>
  <c r="H350" i="2"/>
  <c r="H354" i="2"/>
  <c r="D322" i="2"/>
  <c r="D326" i="2"/>
  <c r="D330" i="2"/>
  <c r="D334" i="2"/>
  <c r="D339" i="2"/>
  <c r="D343" i="2"/>
  <c r="D347" i="2"/>
  <c r="D351" i="2"/>
  <c r="D355" i="2"/>
  <c r="C233" i="2"/>
  <c r="K58" i="2"/>
  <c r="K70" i="2" s="1"/>
  <c r="K94" i="2" s="1"/>
  <c r="K57" i="2"/>
  <c r="K69" i="2" s="1"/>
  <c r="K93" i="2" s="1"/>
  <c r="G54" i="2"/>
  <c r="G66" i="2" s="1"/>
  <c r="G90" i="2" s="1"/>
  <c r="N59" i="2"/>
  <c r="N71" i="2" s="1"/>
  <c r="N95" i="2" s="1"/>
  <c r="J58" i="2"/>
  <c r="J70" i="2" s="1"/>
  <c r="J94" i="2" s="1"/>
  <c r="J57" i="2"/>
  <c r="J69" i="2" s="1"/>
  <c r="J93" i="2" s="1"/>
  <c r="N55" i="2"/>
  <c r="N67" i="2" s="1"/>
  <c r="N91" i="2" s="1"/>
  <c r="F54" i="2"/>
  <c r="F66" i="2" s="1"/>
  <c r="F90" i="2" s="1"/>
  <c r="M58" i="2"/>
  <c r="M70" i="2" s="1"/>
  <c r="M94" i="2" s="1"/>
  <c r="M57" i="2"/>
  <c r="M69" i="2" s="1"/>
  <c r="M93" i="2" s="1"/>
  <c r="E56" i="2"/>
  <c r="E68" i="2" s="1"/>
  <c r="E92" i="2" s="1"/>
  <c r="I54" i="2"/>
  <c r="I66" i="2" s="1"/>
  <c r="I90" i="2" s="1"/>
  <c r="L58" i="2"/>
  <c r="L70" i="2" s="1"/>
  <c r="L94" i="2" s="1"/>
  <c r="L57" i="2"/>
  <c r="L69" i="2" s="1"/>
  <c r="L93" i="2" s="1"/>
  <c r="D56" i="2"/>
  <c r="D68" i="2" s="1"/>
  <c r="D92" i="2" s="1"/>
  <c r="H90" i="2"/>
  <c r="M337" i="2"/>
  <c r="M341" i="2"/>
  <c r="M345" i="2"/>
  <c r="M349" i="2"/>
  <c r="M353" i="2"/>
  <c r="E341" i="2"/>
  <c r="E345" i="2"/>
  <c r="E349" i="2"/>
  <c r="E353" i="2"/>
  <c r="C341" i="2"/>
  <c r="N331" i="2"/>
  <c r="J322" i="2"/>
  <c r="F239" i="2"/>
  <c r="F233" i="2"/>
  <c r="G233" i="2"/>
  <c r="L336" i="2"/>
  <c r="L346" i="2"/>
  <c r="L350" i="2"/>
  <c r="H335" i="2"/>
  <c r="H343" i="2"/>
  <c r="H347" i="2"/>
  <c r="H355" i="2"/>
  <c r="D335" i="2"/>
  <c r="D340" i="2"/>
  <c r="D344" i="2"/>
  <c r="C274" i="2"/>
  <c r="C321" i="2"/>
  <c r="K59" i="2"/>
  <c r="K71" i="2" s="1"/>
  <c r="K95" i="2" s="1"/>
  <c r="K55" i="2"/>
  <c r="K67" i="2" s="1"/>
  <c r="K91" i="2" s="1"/>
  <c r="J59" i="2"/>
  <c r="J71" i="2" s="1"/>
  <c r="J95" i="2" s="1"/>
  <c r="F58" i="2"/>
  <c r="F70" i="2" s="1"/>
  <c r="F94" i="2" s="1"/>
  <c r="F57" i="2"/>
  <c r="F69" i="2" s="1"/>
  <c r="F93" i="2" s="1"/>
  <c r="J55" i="2"/>
  <c r="J67" i="2" s="1"/>
  <c r="J91" i="2" s="1"/>
  <c r="E54" i="2"/>
  <c r="E66" i="2" s="1"/>
  <c r="E90" i="2" s="1"/>
  <c r="L59" i="2"/>
  <c r="L71" i="2" s="1"/>
  <c r="L95" i="2" s="1"/>
  <c r="L55" i="2"/>
  <c r="L67" i="2" s="1"/>
  <c r="L91" i="2" s="1"/>
  <c r="D54" i="2"/>
  <c r="D66" i="2" s="1"/>
  <c r="D90" i="2" s="1"/>
  <c r="I352" i="2"/>
  <c r="L239" i="2"/>
  <c r="L233" i="2"/>
  <c r="L351" i="2"/>
  <c r="H328" i="2"/>
  <c r="H344" i="2"/>
  <c r="K56" i="2"/>
  <c r="K68" i="2" s="1"/>
  <c r="K92" i="2" s="1"/>
  <c r="E239" i="2"/>
  <c r="E233" i="2"/>
  <c r="I344" i="2"/>
  <c r="L339" i="2"/>
  <c r="H324" i="2"/>
  <c r="H332" i="2"/>
  <c r="H352" i="2"/>
  <c r="D349" i="2"/>
  <c r="G347" i="2"/>
  <c r="I336" i="2"/>
  <c r="M333" i="2"/>
  <c r="I332" i="2"/>
  <c r="M329" i="2"/>
  <c r="I328" i="2"/>
  <c r="M325" i="2"/>
  <c r="I324" i="2"/>
  <c r="M239" i="2"/>
  <c r="M233" i="2"/>
  <c r="J339" i="2"/>
  <c r="J343" i="2"/>
  <c r="J347" i="2"/>
  <c r="J351" i="2"/>
  <c r="J355" i="2"/>
  <c r="F341" i="2"/>
  <c r="F345" i="2"/>
  <c r="F349" i="2"/>
  <c r="F353" i="2"/>
  <c r="G352" i="2"/>
  <c r="M339" i="2"/>
  <c r="M343" i="2"/>
  <c r="M347" i="2"/>
  <c r="M351" i="2"/>
  <c r="M355" i="2"/>
  <c r="I341" i="2"/>
  <c r="I345" i="2"/>
  <c r="I349" i="2"/>
  <c r="I353" i="2"/>
  <c r="E339" i="2"/>
  <c r="E343" i="2"/>
  <c r="E347" i="2"/>
  <c r="E351" i="2"/>
  <c r="E355" i="2"/>
  <c r="G354" i="2"/>
  <c r="K343" i="2"/>
  <c r="F335" i="2"/>
  <c r="N329" i="2"/>
  <c r="J328" i="2"/>
  <c r="N325" i="2"/>
  <c r="J324" i="2"/>
  <c r="F323" i="2"/>
  <c r="N239" i="2"/>
  <c r="N233" i="2"/>
  <c r="L322" i="2"/>
  <c r="L326" i="2"/>
  <c r="L330" i="2"/>
  <c r="L334" i="2"/>
  <c r="L340" i="2"/>
  <c r="L344" i="2"/>
  <c r="L348" i="2"/>
  <c r="L352" i="2"/>
  <c r="H239" i="2"/>
  <c r="H233" i="2"/>
  <c r="H325" i="2"/>
  <c r="H329" i="2"/>
  <c r="H333" i="2"/>
  <c r="H337" i="2"/>
  <c r="H341" i="2"/>
  <c r="H345" i="2"/>
  <c r="H349" i="2"/>
  <c r="H353" i="2"/>
  <c r="D239" i="2"/>
  <c r="D233" i="2"/>
  <c r="D325" i="2"/>
  <c r="D329" i="2"/>
  <c r="D333" i="2"/>
  <c r="D337" i="2"/>
  <c r="D342" i="2"/>
  <c r="D346" i="2"/>
  <c r="D350" i="2"/>
  <c r="D354" i="2"/>
  <c r="G56" i="2"/>
  <c r="G68" i="2" s="1"/>
  <c r="G92" i="2" s="1"/>
  <c r="K54" i="2"/>
  <c r="K66" i="2" s="1"/>
  <c r="K90" i="2" s="1"/>
  <c r="N58" i="2"/>
  <c r="N70" i="2" s="1"/>
  <c r="N94" i="2" s="1"/>
  <c r="N57" i="2"/>
  <c r="N69" i="2" s="1"/>
  <c r="N93" i="2" s="1"/>
  <c r="F56" i="2"/>
  <c r="F68" i="2" s="1"/>
  <c r="F92" i="2" s="1"/>
  <c r="J54" i="2"/>
  <c r="J66" i="2" s="1"/>
  <c r="J90" i="2" s="1"/>
  <c r="E59" i="2"/>
  <c r="E71" i="2" s="1"/>
  <c r="E95" i="2" s="1"/>
  <c r="I56" i="2"/>
  <c r="I68" i="2" s="1"/>
  <c r="I92" i="2" s="1"/>
  <c r="E55" i="2"/>
  <c r="E67" i="2" s="1"/>
  <c r="E91" i="2" s="1"/>
  <c r="M54" i="2"/>
  <c r="M66" i="2" s="1"/>
  <c r="M90" i="2" s="1"/>
  <c r="D59" i="2"/>
  <c r="D71" i="2" s="1"/>
  <c r="D95" i="2" s="1"/>
  <c r="H92" i="2"/>
  <c r="D55" i="2"/>
  <c r="D67" i="2" s="1"/>
  <c r="D91" i="2" s="1"/>
  <c r="L54" i="2"/>
  <c r="L66" i="2" s="1"/>
  <c r="L90" i="2" s="1"/>
  <c r="K267" i="5" l="1"/>
  <c r="G48" i="6"/>
  <c r="N56" i="5"/>
  <c r="J328" i="9"/>
  <c r="J363" i="9" s="1"/>
  <c r="J367" i="9" s="1"/>
  <c r="L64" i="9"/>
  <c r="H363" i="9"/>
  <c r="H367" i="9" s="1"/>
  <c r="N328" i="9"/>
  <c r="N363" i="9" s="1"/>
  <c r="N367" i="9" s="1"/>
  <c r="I103" i="9"/>
  <c r="I107" i="9" s="1"/>
  <c r="I77" i="9"/>
  <c r="M64" i="9"/>
  <c r="E328" i="9"/>
  <c r="E363" i="9" s="1"/>
  <c r="E367" i="9" s="1"/>
  <c r="E281" i="9"/>
  <c r="M328" i="9"/>
  <c r="M363" i="9" s="1"/>
  <c r="M367" i="9" s="1"/>
  <c r="M281" i="9"/>
  <c r="K103" i="9"/>
  <c r="K107" i="9" s="1"/>
  <c r="K77" i="9"/>
  <c r="J64" i="9"/>
  <c r="H64" i="9"/>
  <c r="H77" i="9"/>
  <c r="H103" i="9"/>
  <c r="H107" i="9" s="1"/>
  <c r="E103" i="9"/>
  <c r="E107" i="9" s="1"/>
  <c r="E77" i="9"/>
  <c r="F64" i="9"/>
  <c r="K328" i="9"/>
  <c r="K363" i="9" s="1"/>
  <c r="K367" i="9" s="1"/>
  <c r="K281" i="9"/>
  <c r="F363" i="9"/>
  <c r="F367" i="9" s="1"/>
  <c r="G328" i="9"/>
  <c r="G363" i="9" s="1"/>
  <c r="G367" i="9" s="1"/>
  <c r="G281" i="9"/>
  <c r="D103" i="9"/>
  <c r="D107" i="9" s="1"/>
  <c r="D77" i="9"/>
  <c r="D363" i="9"/>
  <c r="D367" i="9" s="1"/>
  <c r="C103" i="9"/>
  <c r="C107" i="9" s="1"/>
  <c r="C77" i="9"/>
  <c r="G64" i="9"/>
  <c r="I328" i="9"/>
  <c r="I363" i="9" s="1"/>
  <c r="I367" i="9" s="1"/>
  <c r="I281" i="9"/>
  <c r="J103" i="9"/>
  <c r="J107" i="9" s="1"/>
  <c r="J77" i="9"/>
  <c r="N64" i="9"/>
  <c r="C328" i="9"/>
  <c r="C363" i="9" s="1"/>
  <c r="C367" i="9" s="1"/>
  <c r="C281" i="9"/>
  <c r="L103" i="9"/>
  <c r="L107" i="9" s="1"/>
  <c r="L77" i="9"/>
  <c r="C64" i="9"/>
  <c r="H44" i="8"/>
  <c r="L246" i="8"/>
  <c r="D328" i="8"/>
  <c r="D332" i="8" s="1"/>
  <c r="F52" i="8"/>
  <c r="F68" i="8"/>
  <c r="F72" i="8" s="1"/>
  <c r="J44" i="8"/>
  <c r="H68" i="8"/>
  <c r="H72" i="8" s="1"/>
  <c r="H52" i="8"/>
  <c r="D44" i="8"/>
  <c r="C293" i="8"/>
  <c r="C328" i="8" s="1"/>
  <c r="C332" i="8" s="1"/>
  <c r="C246" i="8"/>
  <c r="K68" i="8"/>
  <c r="K72" i="8" s="1"/>
  <c r="K52" i="8"/>
  <c r="L44" i="8"/>
  <c r="H328" i="8"/>
  <c r="H332" i="8" s="1"/>
  <c r="N293" i="8"/>
  <c r="N328" i="8" s="1"/>
  <c r="N332" i="8" s="1"/>
  <c r="N246" i="8"/>
  <c r="E293" i="8"/>
  <c r="E328" i="8" s="1"/>
  <c r="E332" i="8" s="1"/>
  <c r="E246" i="8"/>
  <c r="G293" i="8"/>
  <c r="G328" i="8" s="1"/>
  <c r="G332" i="8" s="1"/>
  <c r="G246" i="8"/>
  <c r="F44" i="8"/>
  <c r="M293" i="8"/>
  <c r="M328" i="8" s="1"/>
  <c r="M332" i="8" s="1"/>
  <c r="M246" i="8"/>
  <c r="K293" i="8"/>
  <c r="K328" i="8" s="1"/>
  <c r="K332" i="8" s="1"/>
  <c r="K246" i="8"/>
  <c r="E44" i="8"/>
  <c r="I44" i="8"/>
  <c r="C44" i="8"/>
  <c r="M44" i="8"/>
  <c r="G44" i="8"/>
  <c r="N44" i="8"/>
  <c r="J293" i="8"/>
  <c r="J328" i="8" s="1"/>
  <c r="J332" i="8" s="1"/>
  <c r="J246" i="8"/>
  <c r="I293" i="8"/>
  <c r="I328" i="8" s="1"/>
  <c r="I332" i="8" s="1"/>
  <c r="I246" i="8"/>
  <c r="F293" i="8"/>
  <c r="F328" i="8" s="1"/>
  <c r="F332" i="8" s="1"/>
  <c r="F246" i="8"/>
  <c r="K44" i="8"/>
  <c r="C68" i="8"/>
  <c r="C72" i="8" s="1"/>
  <c r="C52" i="8"/>
  <c r="M68" i="8"/>
  <c r="M72" i="8" s="1"/>
  <c r="M52" i="8"/>
  <c r="K48" i="7"/>
  <c r="K57" i="7"/>
  <c r="L300" i="7"/>
  <c r="L335" i="7" s="1"/>
  <c r="L339" i="7" s="1"/>
  <c r="L253" i="7"/>
  <c r="G300" i="7"/>
  <c r="G335" i="7" s="1"/>
  <c r="G339" i="7" s="1"/>
  <c r="G253" i="7"/>
  <c r="K300" i="7"/>
  <c r="K335" i="7" s="1"/>
  <c r="K339" i="7" s="1"/>
  <c r="K253" i="7"/>
  <c r="I75" i="7"/>
  <c r="I79" i="7" s="1"/>
  <c r="I57" i="7"/>
  <c r="N75" i="7"/>
  <c r="N57" i="7"/>
  <c r="C300" i="7"/>
  <c r="C335" i="7" s="1"/>
  <c r="C339" i="7" s="1"/>
  <c r="C253" i="7"/>
  <c r="H300" i="7"/>
  <c r="H335" i="7" s="1"/>
  <c r="H339" i="7" s="1"/>
  <c r="H253" i="7"/>
  <c r="C57" i="7"/>
  <c r="C75" i="7"/>
  <c r="C79" i="7" s="1"/>
  <c r="H48" i="7"/>
  <c r="L48" i="7"/>
  <c r="N300" i="7"/>
  <c r="N335" i="7" s="1"/>
  <c r="N339" i="7" s="1"/>
  <c r="N253" i="7"/>
  <c r="M300" i="7"/>
  <c r="M335" i="7" s="1"/>
  <c r="M339" i="7" s="1"/>
  <c r="M253" i="7"/>
  <c r="M75" i="7"/>
  <c r="M79" i="7" s="1"/>
  <c r="J300" i="7"/>
  <c r="J335" i="7" s="1"/>
  <c r="J339" i="7" s="1"/>
  <c r="J253" i="7"/>
  <c r="F48" i="7"/>
  <c r="I335" i="7"/>
  <c r="I339" i="7" s="1"/>
  <c r="J75" i="7"/>
  <c r="J79" i="7" s="1"/>
  <c r="J57" i="7"/>
  <c r="D48" i="7"/>
  <c r="G75" i="7"/>
  <c r="G79" i="7" s="1"/>
  <c r="G57" i="7"/>
  <c r="E75" i="7"/>
  <c r="E79" i="7" s="1"/>
  <c r="E57" i="7"/>
  <c r="D300" i="7"/>
  <c r="D335" i="7" s="1"/>
  <c r="D339" i="7" s="1"/>
  <c r="D253" i="7"/>
  <c r="E335" i="7"/>
  <c r="E339" i="7" s="1"/>
  <c r="F253" i="7"/>
  <c r="F300" i="7"/>
  <c r="F335" i="7" s="1"/>
  <c r="F339" i="7" s="1"/>
  <c r="F75" i="7"/>
  <c r="F79" i="7" s="1"/>
  <c r="F57" i="7"/>
  <c r="D75" i="7"/>
  <c r="D79" i="7" s="1"/>
  <c r="D57" i="7"/>
  <c r="G48" i="7"/>
  <c r="N48" i="6"/>
  <c r="D335" i="6"/>
  <c r="D339" i="6" s="1"/>
  <c r="N57" i="6"/>
  <c r="H335" i="6"/>
  <c r="H339" i="6" s="1"/>
  <c r="L300" i="6"/>
  <c r="L335" i="6" s="1"/>
  <c r="L339" i="6" s="1"/>
  <c r="G75" i="6"/>
  <c r="G79" i="6" s="1"/>
  <c r="G57" i="6"/>
  <c r="E48" i="6"/>
  <c r="L48" i="6"/>
  <c r="J300" i="6"/>
  <c r="J335" i="6" s="1"/>
  <c r="J339" i="6" s="1"/>
  <c r="J253" i="6"/>
  <c r="C300" i="6"/>
  <c r="C335" i="6" s="1"/>
  <c r="C339" i="6" s="1"/>
  <c r="C253" i="6"/>
  <c r="F300" i="6"/>
  <c r="F335" i="6" s="1"/>
  <c r="F339" i="6" s="1"/>
  <c r="F253" i="6"/>
  <c r="I253" i="6"/>
  <c r="I300" i="6"/>
  <c r="I335" i="6" s="1"/>
  <c r="I339" i="6" s="1"/>
  <c r="H75" i="6"/>
  <c r="H79" i="6" s="1"/>
  <c r="H57" i="6"/>
  <c r="K300" i="6"/>
  <c r="K335" i="6" s="1"/>
  <c r="K339" i="6" s="1"/>
  <c r="K253" i="6"/>
  <c r="N300" i="6"/>
  <c r="N335" i="6" s="1"/>
  <c r="N339" i="6" s="1"/>
  <c r="N253" i="6"/>
  <c r="D48" i="6"/>
  <c r="F48" i="6"/>
  <c r="J48" i="6"/>
  <c r="I48" i="6"/>
  <c r="F75" i="6"/>
  <c r="F79" i="6" s="1"/>
  <c r="F57" i="6"/>
  <c r="C75" i="6"/>
  <c r="C79" i="6" s="1"/>
  <c r="C57" i="6"/>
  <c r="J75" i="6"/>
  <c r="J79" i="6" s="1"/>
  <c r="J57" i="6"/>
  <c r="E300" i="6"/>
  <c r="E335" i="6" s="1"/>
  <c r="E339" i="6" s="1"/>
  <c r="E253" i="6"/>
  <c r="K75" i="6"/>
  <c r="K79" i="6" s="1"/>
  <c r="M48" i="6"/>
  <c r="G300" i="6"/>
  <c r="G335" i="6" s="1"/>
  <c r="G339" i="6" s="1"/>
  <c r="G253" i="6"/>
  <c r="I75" i="6"/>
  <c r="I79" i="6" s="1"/>
  <c r="I57" i="6"/>
  <c r="H48" i="6"/>
  <c r="H56" i="5"/>
  <c r="I349" i="5"/>
  <c r="I353" i="5" s="1"/>
  <c r="E349" i="5"/>
  <c r="E353" i="5" s="1"/>
  <c r="C349" i="5"/>
  <c r="C353" i="5" s="1"/>
  <c r="L62" i="5"/>
  <c r="L56" i="5"/>
  <c r="C62" i="5"/>
  <c r="C56" i="5"/>
  <c r="F314" i="5"/>
  <c r="F349" i="5" s="1"/>
  <c r="F353" i="5" s="1"/>
  <c r="F267" i="5"/>
  <c r="L314" i="5"/>
  <c r="L349" i="5" s="1"/>
  <c r="L353" i="5" s="1"/>
  <c r="L267" i="5"/>
  <c r="M62" i="5"/>
  <c r="M56" i="5"/>
  <c r="K62" i="5"/>
  <c r="K56" i="5"/>
  <c r="J314" i="5"/>
  <c r="J349" i="5" s="1"/>
  <c r="J353" i="5" s="1"/>
  <c r="J267" i="5"/>
  <c r="D56" i="5"/>
  <c r="G62" i="5"/>
  <c r="G56" i="5"/>
  <c r="E56" i="5"/>
  <c r="H84" i="5"/>
  <c r="H89" i="5" s="1"/>
  <c r="H93" i="5" s="1"/>
  <c r="H67" i="5"/>
  <c r="F56" i="5"/>
  <c r="E84" i="5"/>
  <c r="E89" i="5" s="1"/>
  <c r="E93" i="5" s="1"/>
  <c r="E67" i="5"/>
  <c r="N84" i="5"/>
  <c r="N89" i="5" s="1"/>
  <c r="N67" i="5"/>
  <c r="G349" i="5"/>
  <c r="G353" i="5" s="1"/>
  <c r="F84" i="5"/>
  <c r="F89" i="5" s="1"/>
  <c r="F93" i="5" s="1"/>
  <c r="F67" i="5"/>
  <c r="I56" i="5"/>
  <c r="J56" i="5"/>
  <c r="N314" i="5"/>
  <c r="N349" i="5" s="1"/>
  <c r="N353" i="5" s="1"/>
  <c r="N267" i="5"/>
  <c r="H267" i="5"/>
  <c r="H314" i="5"/>
  <c r="H349" i="5" s="1"/>
  <c r="H353" i="5" s="1"/>
  <c r="D267" i="5"/>
  <c r="D314" i="5"/>
  <c r="D349" i="5" s="1"/>
  <c r="D353" i="5" s="1"/>
  <c r="D84" i="5"/>
  <c r="D89" i="5" s="1"/>
  <c r="D93" i="5" s="1"/>
  <c r="D67" i="5"/>
  <c r="I84" i="5"/>
  <c r="I89" i="5" s="1"/>
  <c r="I93" i="5" s="1"/>
  <c r="I67" i="5"/>
  <c r="J84" i="5"/>
  <c r="J89" i="5" s="1"/>
  <c r="J93" i="5" s="1"/>
  <c r="J67" i="5"/>
  <c r="L307" i="4"/>
  <c r="L342" i="4" s="1"/>
  <c r="L346" i="4" s="1"/>
  <c r="D342" i="4"/>
  <c r="D346" i="4" s="1"/>
  <c r="H342" i="4"/>
  <c r="H346" i="4" s="1"/>
  <c r="F307" i="4"/>
  <c r="F342" i="4" s="1"/>
  <c r="F346" i="4" s="1"/>
  <c r="F260" i="4"/>
  <c r="H82" i="4"/>
  <c r="H86" i="4" s="1"/>
  <c r="H62" i="4"/>
  <c r="E260" i="4"/>
  <c r="E307" i="4"/>
  <c r="E342" i="4" s="1"/>
  <c r="E346" i="4" s="1"/>
  <c r="E82" i="4"/>
  <c r="E86" i="4" s="1"/>
  <c r="E62" i="4"/>
  <c r="H52" i="4"/>
  <c r="C307" i="4"/>
  <c r="C342" i="4" s="1"/>
  <c r="C346" i="4" s="1"/>
  <c r="C260" i="4"/>
  <c r="I52" i="4"/>
  <c r="L52" i="4"/>
  <c r="C52" i="4"/>
  <c r="K52" i="4"/>
  <c r="M307" i="4"/>
  <c r="M342" i="4" s="1"/>
  <c r="M346" i="4" s="1"/>
  <c r="M260" i="4"/>
  <c r="D52" i="4"/>
  <c r="C62" i="4"/>
  <c r="C82" i="4"/>
  <c r="C86" i="4" s="1"/>
  <c r="K62" i="4"/>
  <c r="K82" i="4"/>
  <c r="K86" i="4" s="1"/>
  <c r="G52" i="4"/>
  <c r="G307" i="4"/>
  <c r="G342" i="4" s="1"/>
  <c r="G346" i="4" s="1"/>
  <c r="G260" i="4"/>
  <c r="M52" i="4"/>
  <c r="K307" i="4"/>
  <c r="K342" i="4" s="1"/>
  <c r="K346" i="4" s="1"/>
  <c r="K260" i="4"/>
  <c r="F52" i="4"/>
  <c r="N82" i="4"/>
  <c r="N62" i="4"/>
  <c r="J307" i="4"/>
  <c r="J342" i="4" s="1"/>
  <c r="J346" i="4" s="1"/>
  <c r="J260" i="4"/>
  <c r="E52" i="4"/>
  <c r="J52" i="4"/>
  <c r="I307" i="4"/>
  <c r="I342" i="4" s="1"/>
  <c r="I346" i="4" s="1"/>
  <c r="I260" i="4"/>
  <c r="N307" i="4"/>
  <c r="N342" i="4" s="1"/>
  <c r="N346" i="4" s="1"/>
  <c r="N260" i="4"/>
  <c r="M82" i="4"/>
  <c r="M86" i="4" s="1"/>
  <c r="M62" i="4"/>
  <c r="C349" i="3"/>
  <c r="C353" i="3" s="1"/>
  <c r="I349" i="3"/>
  <c r="I353" i="3" s="1"/>
  <c r="G349" i="3"/>
  <c r="G353" i="3" s="1"/>
  <c r="E349" i="3"/>
  <c r="E353" i="3" s="1"/>
  <c r="F314" i="3"/>
  <c r="F349" i="3" s="1"/>
  <c r="F353" i="3" s="1"/>
  <c r="F267" i="3"/>
  <c r="I56" i="3"/>
  <c r="H56" i="3"/>
  <c r="L314" i="3"/>
  <c r="L349" i="3" s="1"/>
  <c r="L353" i="3" s="1"/>
  <c r="L267" i="3"/>
  <c r="L56" i="3"/>
  <c r="N314" i="3"/>
  <c r="N349" i="3" s="1"/>
  <c r="N353" i="3" s="1"/>
  <c r="N267" i="3"/>
  <c r="M56" i="3"/>
  <c r="J56" i="3"/>
  <c r="N56" i="3"/>
  <c r="M89" i="3"/>
  <c r="M93" i="3" s="1"/>
  <c r="M67" i="3"/>
  <c r="J89" i="3"/>
  <c r="J93" i="3" s="1"/>
  <c r="J67" i="3"/>
  <c r="G56" i="3"/>
  <c r="K56" i="3"/>
  <c r="E56" i="3"/>
  <c r="C56" i="3"/>
  <c r="F56" i="3"/>
  <c r="D56" i="3"/>
  <c r="G89" i="3"/>
  <c r="G93" i="3" s="1"/>
  <c r="G67" i="3"/>
  <c r="I89" i="3"/>
  <c r="I93" i="3" s="1"/>
  <c r="I67" i="3"/>
  <c r="J314" i="3"/>
  <c r="J349" i="3" s="1"/>
  <c r="J353" i="3" s="1"/>
  <c r="J267" i="3"/>
  <c r="H314" i="3"/>
  <c r="H349" i="3" s="1"/>
  <c r="H353" i="3" s="1"/>
  <c r="H267" i="3"/>
  <c r="D267" i="3"/>
  <c r="D314" i="3"/>
  <c r="D349" i="3" s="1"/>
  <c r="D353" i="3" s="1"/>
  <c r="C89" i="3"/>
  <c r="C93" i="3" s="1"/>
  <c r="C67" i="3"/>
  <c r="F89" i="3"/>
  <c r="F93" i="3" s="1"/>
  <c r="F67" i="3"/>
  <c r="D67" i="3"/>
  <c r="D89" i="3"/>
  <c r="D93" i="3" s="1"/>
  <c r="H60" i="2"/>
  <c r="C91" i="2"/>
  <c r="C96" i="2" s="1"/>
  <c r="C100" i="2" s="1"/>
  <c r="C72" i="2"/>
  <c r="C60" i="2"/>
  <c r="K321" i="2"/>
  <c r="K356" i="2" s="1"/>
  <c r="K360" i="2" s="1"/>
  <c r="C356" i="2"/>
  <c r="C360" i="2" s="1"/>
  <c r="D321" i="2"/>
  <c r="D356" i="2" s="1"/>
  <c r="D360" i="2" s="1"/>
  <c r="D274" i="2"/>
  <c r="N321" i="2"/>
  <c r="N356" i="2" s="1"/>
  <c r="N360" i="2" s="1"/>
  <c r="N274" i="2"/>
  <c r="E321" i="2"/>
  <c r="E356" i="2" s="1"/>
  <c r="E360" i="2" s="1"/>
  <c r="E274" i="2"/>
  <c r="L60" i="2"/>
  <c r="J60" i="2"/>
  <c r="K60" i="2"/>
  <c r="N60" i="2"/>
  <c r="I321" i="2"/>
  <c r="I356" i="2" s="1"/>
  <c r="I360" i="2" s="1"/>
  <c r="I274" i="2"/>
  <c r="G60" i="2"/>
  <c r="I60" i="2"/>
  <c r="D60" i="2"/>
  <c r="J321" i="2"/>
  <c r="J356" i="2" s="1"/>
  <c r="J360" i="2" s="1"/>
  <c r="J274" i="2"/>
  <c r="F60" i="2"/>
  <c r="H321" i="2"/>
  <c r="H356" i="2" s="1"/>
  <c r="H360" i="2" s="1"/>
  <c r="H274" i="2"/>
  <c r="M321" i="2"/>
  <c r="M356" i="2" s="1"/>
  <c r="M360" i="2" s="1"/>
  <c r="M274" i="2"/>
  <c r="G96" i="2"/>
  <c r="G100" i="2" s="1"/>
  <c r="G72" i="2"/>
  <c r="I96" i="2"/>
  <c r="I100" i="2" s="1"/>
  <c r="I72" i="2"/>
  <c r="M60" i="2"/>
  <c r="F321" i="2"/>
  <c r="F356" i="2" s="1"/>
  <c r="F360" i="2" s="1"/>
  <c r="F274" i="2"/>
  <c r="E60" i="2"/>
  <c r="L321" i="2"/>
  <c r="L356" i="2" s="1"/>
  <c r="L360" i="2" s="1"/>
  <c r="L274" i="2"/>
  <c r="M96" i="2"/>
  <c r="M100" i="2" s="1"/>
  <c r="M72" i="2"/>
  <c r="H96" i="2"/>
  <c r="H100" i="2" s="1"/>
  <c r="H72" i="2"/>
  <c r="G356" i="2"/>
  <c r="G360" i="2" s="1"/>
  <c r="E96" i="2"/>
  <c r="E100" i="2" s="1"/>
  <c r="E72" i="2"/>
  <c r="M77" i="9" l="1"/>
  <c r="M103" i="9"/>
  <c r="M107" i="9" s="1"/>
  <c r="N103" i="9"/>
  <c r="N77" i="9"/>
  <c r="G103" i="9"/>
  <c r="G107" i="9" s="1"/>
  <c r="G77" i="9"/>
  <c r="F103" i="9"/>
  <c r="F107" i="9" s="1"/>
  <c r="F77" i="9"/>
  <c r="N68" i="8"/>
  <c r="N52" i="8"/>
  <c r="E68" i="8"/>
  <c r="E72" i="8" s="1"/>
  <c r="E52" i="8"/>
  <c r="J52" i="8"/>
  <c r="J68" i="8"/>
  <c r="J72" i="8" s="1"/>
  <c r="L68" i="8"/>
  <c r="L72" i="8" s="1"/>
  <c r="L52" i="8"/>
  <c r="D68" i="8"/>
  <c r="D72" i="8" s="1"/>
  <c r="D52" i="8"/>
  <c r="G68" i="8"/>
  <c r="G72" i="8" s="1"/>
  <c r="G52" i="8"/>
  <c r="I68" i="8"/>
  <c r="I72" i="8" s="1"/>
  <c r="I52" i="8"/>
  <c r="K75" i="7"/>
  <c r="K79" i="7" s="1"/>
  <c r="H75" i="7"/>
  <c r="H79" i="7" s="1"/>
  <c r="H57" i="7"/>
  <c r="L75" i="7"/>
  <c r="L79" i="7" s="1"/>
  <c r="L57" i="7"/>
  <c r="N75" i="6"/>
  <c r="E75" i="6"/>
  <c r="E79" i="6" s="1"/>
  <c r="E57" i="6"/>
  <c r="D75" i="6"/>
  <c r="D79" i="6" s="1"/>
  <c r="D57" i="6"/>
  <c r="M57" i="6"/>
  <c r="M75" i="6"/>
  <c r="M79" i="6" s="1"/>
  <c r="L75" i="6"/>
  <c r="L79" i="6" s="1"/>
  <c r="L57" i="6"/>
  <c r="G84" i="5"/>
  <c r="G89" i="5" s="1"/>
  <c r="G93" i="5" s="1"/>
  <c r="G67" i="5"/>
  <c r="K84" i="5"/>
  <c r="K89" i="5" s="1"/>
  <c r="K93" i="5" s="1"/>
  <c r="K67" i="5"/>
  <c r="C84" i="5"/>
  <c r="C89" i="5" s="1"/>
  <c r="C93" i="5" s="1"/>
  <c r="C67" i="5"/>
  <c r="M84" i="5"/>
  <c r="M89" i="5" s="1"/>
  <c r="M93" i="5" s="1"/>
  <c r="M67" i="5"/>
  <c r="L84" i="5"/>
  <c r="L89" i="5" s="1"/>
  <c r="L93" i="5" s="1"/>
  <c r="L67" i="5"/>
  <c r="J82" i="4"/>
  <c r="J86" i="4" s="1"/>
  <c r="J62" i="4"/>
  <c r="D82" i="4"/>
  <c r="D86" i="4" s="1"/>
  <c r="D62" i="4"/>
  <c r="I82" i="4"/>
  <c r="I86" i="4" s="1"/>
  <c r="I62" i="4"/>
  <c r="G62" i="4"/>
  <c r="G82" i="4"/>
  <c r="G86" i="4" s="1"/>
  <c r="L82" i="4"/>
  <c r="L86" i="4" s="1"/>
  <c r="L62" i="4"/>
  <c r="F82" i="4"/>
  <c r="F86" i="4" s="1"/>
  <c r="F62" i="4"/>
  <c r="L67" i="3"/>
  <c r="L89" i="3"/>
  <c r="L93" i="3" s="1"/>
  <c r="H89" i="3"/>
  <c r="H93" i="3" s="1"/>
  <c r="H67" i="3"/>
  <c r="E89" i="3"/>
  <c r="E93" i="3" s="1"/>
  <c r="E67" i="3"/>
  <c r="N89" i="3"/>
  <c r="N67" i="3"/>
  <c r="K89" i="3"/>
  <c r="K93" i="3" s="1"/>
  <c r="K67" i="3"/>
  <c r="F96" i="2"/>
  <c r="F100" i="2" s="1"/>
  <c r="F72" i="2"/>
  <c r="D96" i="2"/>
  <c r="D100" i="2" s="1"/>
  <c r="D72" i="2"/>
  <c r="K96" i="2"/>
  <c r="K100" i="2" s="1"/>
  <c r="K72" i="2"/>
  <c r="L96" i="2"/>
  <c r="L100" i="2" s="1"/>
  <c r="L72" i="2"/>
  <c r="N96" i="2"/>
  <c r="N72" i="2"/>
  <c r="J72" i="2"/>
  <c r="J96" i="2"/>
  <c r="J100" i="2" s="1"/>
  <c r="N79" i="7" l="1"/>
  <c r="N93" i="3"/>
  <c r="O93" i="3" s="1"/>
  <c r="N107" i="9"/>
  <c r="O107" i="9" s="1"/>
  <c r="N72" i="8"/>
  <c r="O72" i="8" s="1"/>
  <c r="N79" i="6"/>
  <c r="O79" i="6" s="1"/>
  <c r="N93" i="5"/>
  <c r="O93" i="5" s="1"/>
  <c r="N86" i="4"/>
  <c r="O86" i="4" s="1"/>
  <c r="N100" i="2"/>
  <c r="O100" i="2" s="1"/>
  <c r="O79" i="7" l="1"/>
</calcChain>
</file>

<file path=xl/sharedStrings.xml><?xml version="1.0" encoding="utf-8"?>
<sst xmlns="http://schemas.openxmlformats.org/spreadsheetml/2006/main" count="2556" uniqueCount="76">
  <si>
    <t>Indeks Williamsons</t>
  </si>
  <si>
    <t>ATAS DASAR HARGA BERLAKU</t>
  </si>
  <si>
    <t>Langkah 1</t>
  </si>
  <si>
    <t>PDRB KABUPATEN/KOTA DI PROPINSI JAWA TENGAH ADHB 2010 - 2020</t>
  </si>
  <si>
    <t>No</t>
  </si>
  <si>
    <t>Kabupaten/Kota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</si>
  <si>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</si>
  <si>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</si>
  <si>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</si>
  <si>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</si>
  <si>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</si>
  <si>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</si>
  <si>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</si>
  <si>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</si>
  <si>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</si>
  <si>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</si>
  <si>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</si>
  <si>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 xml:space="preserve">Wonogiri </t>
  </si>
  <si>
    <t>Karanganyar</t>
  </si>
  <si>
    <t>Sragen</t>
  </si>
  <si>
    <t>Grobogan</t>
  </si>
  <si>
    <t xml:space="preserve">Blora </t>
  </si>
  <si>
    <t>Rembang</t>
  </si>
  <si>
    <t>Pati</t>
  </si>
  <si>
    <t>Kudus</t>
  </si>
  <si>
    <t xml:space="preserve">Jepara </t>
  </si>
  <si>
    <t>Demak</t>
  </si>
  <si>
    <t xml:space="preserve">Semarang </t>
  </si>
  <si>
    <t>Temanggung</t>
  </si>
  <si>
    <t>Kendal</t>
  </si>
  <si>
    <t>Batang</t>
  </si>
  <si>
    <t>Pekalongan</t>
  </si>
  <si>
    <t>Pemalang</t>
  </si>
  <si>
    <t>Tegal</t>
  </si>
  <si>
    <t>Brebes</t>
  </si>
  <si>
    <t xml:space="preserve"> Kota Magelang</t>
  </si>
  <si>
    <t xml:space="preserve"> Kota Surakarta</t>
  </si>
  <si>
    <t xml:space="preserve"> Kota Salatiga</t>
  </si>
  <si>
    <t xml:space="preserve"> Kota Semarang</t>
  </si>
  <si>
    <t xml:space="preserve"> Kota Pekalongan</t>
  </si>
  <si>
    <t xml:space="preserve"> Kota Tegal</t>
  </si>
  <si>
    <t>JML Kabupaten/Kota</t>
  </si>
  <si>
    <t>Rata-Rata (  )</t>
  </si>
  <si>
    <t>Langkah 2</t>
  </si>
  <si>
    <t>Provinsi Jawa Tengah</t>
  </si>
  <si>
    <t>Langkah 3</t>
  </si>
  <si>
    <t>PDRB PER KAPITA KABUPATEN/KOTA DI PROPINSI JAWA TENGAH ADHB 2010 - 2020</t>
  </si>
  <si>
    <t>Yi</t>
  </si>
  <si>
    <t>Langkah 4</t>
  </si>
  <si>
    <t>Yi-Y</t>
  </si>
  <si>
    <t>JUMLAH</t>
  </si>
  <si>
    <r>
      <t>(yi-    )</t>
    </r>
    <r>
      <rPr>
        <b/>
        <vertAlign val="superscript"/>
        <sz val="8"/>
        <rFont val="Trebuchet MS"/>
        <family val="2"/>
      </rPr>
      <t>2</t>
    </r>
  </si>
  <si>
    <t>Langkah 5</t>
  </si>
  <si>
    <r>
      <t>n</t>
    </r>
    <r>
      <rPr>
        <b/>
        <vertAlign val="subscript"/>
        <sz val="8"/>
        <rFont val="Trebuchet MS"/>
        <family val="2"/>
      </rPr>
      <t>i</t>
    </r>
    <r>
      <rPr>
        <b/>
        <sz val="8"/>
        <rFont val="Trebuchet MS"/>
        <family val="2"/>
      </rPr>
      <t>/n</t>
    </r>
  </si>
  <si>
    <t>Langkah 6</t>
  </si>
  <si>
    <r>
      <t>(yi-    )</t>
    </r>
    <r>
      <rPr>
        <b/>
        <vertAlign val="superscript"/>
        <sz val="8"/>
        <rFont val="Trebuchet MS"/>
        <family val="2"/>
      </rPr>
      <t xml:space="preserve">2 </t>
    </r>
    <r>
      <rPr>
        <b/>
        <sz val="8"/>
        <rFont val="Trebuchet MS"/>
        <family val="2"/>
      </rPr>
      <t>n</t>
    </r>
    <r>
      <rPr>
        <b/>
        <vertAlign val="subscript"/>
        <sz val="8"/>
        <rFont val="Trebuchet MS"/>
        <family val="2"/>
      </rPr>
      <t>i</t>
    </r>
    <r>
      <rPr>
        <b/>
        <sz val="8"/>
        <rFont val="Trebuchet MS"/>
        <family val="2"/>
      </rPr>
      <t>/n</t>
    </r>
  </si>
  <si>
    <t>Indeks Williamson</t>
  </si>
  <si>
    <t>ATAS DASAR HARGA KONSTAN</t>
  </si>
  <si>
    <t>PDRB PERKAPITA KABUPATEN/KOTA DI PROPINSI JAWA TENGAH ADHK 2010 - 2016</t>
  </si>
  <si>
    <t>(yi-    )</t>
  </si>
  <si>
    <t>Kawasan Kedungsepur</t>
  </si>
  <si>
    <t>Kawasan Purwomanggung</t>
  </si>
  <si>
    <t>Kawasan Bregasmalang</t>
  </si>
  <si>
    <t>Kawasan Barlingmascakep</t>
  </si>
  <si>
    <t>Kawasan Petanglong</t>
  </si>
  <si>
    <t>Kawasan Wanarakuti</t>
  </si>
  <si>
    <t>Kawasan Banglor</t>
  </si>
  <si>
    <t>Kawasan Subosukawonosraten</t>
  </si>
  <si>
    <t>Kedungsepur</t>
  </si>
  <si>
    <t>Purwomanggung</t>
  </si>
  <si>
    <t>Bregasmalang</t>
  </si>
  <si>
    <t>Barlingmascakep</t>
  </si>
  <si>
    <t>Petanglong</t>
  </si>
  <si>
    <t>Wanarakuti</t>
  </si>
  <si>
    <t>Banglor</t>
  </si>
  <si>
    <t>Subosukawonosraten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</si>
</sst>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_);_(* \(#,##0\);_(* &quot;-&quot;_);_(@_)"/>
    <numFmt numFmtId="165" formatCode="_(* #,##0.00_);_(* \(#,##0.00\);_(* &quot;-&quot;??_);_(@_)"/>
    <numFmt numFmtId="166" formatCode="#,##0\ "/>
    <numFmt numFmtId="167" formatCode="#,##0\ \ "/>
    <numFmt numFmtId="168" formatCode="#,##0.0000\ "/>
    <numFmt numFmtId="169" formatCode="_(* #,##0.00_);_(* \(#,##0.00\);_(* &quot;-&quot;_);_(@_)"/>
    <numFmt numFmtId="170" formatCode="_(* #,##0.0000_);_(* \(#,##0.0000\);_(* &quot;-&quot;_);_(@_)"/>
    <numFmt numFmtId="171" formatCode="_-* #,##0.000_-;\-* #,##0.000_-;_-* &quot;-&quot;??_-;_-@_-"/>
    <numFmt numFmtId="172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rebuchet MS"/>
      <family val="2"/>
    </font>
    <font>
      <sz val="10"/>
      <name val="Trebuchet MS"/>
      <family val="2"/>
    </font>
    <font>
      <sz val="8"/>
      <color indexed="12"/>
      <name val="Trebuchet MS"/>
      <family val="2"/>
    </font>
    <font>
      <b/>
      <sz val="14"/>
      <name val="Trebuchet MS"/>
      <family val="2"/>
    </font>
    <font>
      <b/>
      <i/>
      <sz val="8"/>
      <color indexed="1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sz val="9"/>
      <name val="CG Omega"/>
      <family val="2"/>
    </font>
    <font>
      <b/>
      <sz val="8"/>
      <color indexed="10"/>
      <name val="Trebuchet MS"/>
      <family val="2"/>
    </font>
    <font>
      <sz val="9"/>
      <color indexed="8"/>
      <name val="CG Omega"/>
      <family val="2"/>
    </font>
    <font>
      <sz val="28"/>
      <color rgb="FFFF0000"/>
      <name val="Trebuchet MS"/>
      <family val="2"/>
    </font>
    <font>
      <b/>
      <vertAlign val="superscript"/>
      <sz val="8"/>
      <name val="Trebuchet MS"/>
      <family val="2"/>
    </font>
    <font>
      <b/>
      <vertAlign val="subscript"/>
      <sz val="8"/>
      <name val="Trebuchet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2" xfId="0" applyFont="1" applyBorder="1" applyAlignment="1">
      <alignment horizontal="center"/>
    </xf>
    <xf numFmtId="0" fontId="8" fillId="0" borderId="1" xfId="0" applyFont="1" applyBorder="1"/>
    <xf numFmtId="4" fontId="9" fillId="0" borderId="1" xfId="0" applyNumberFormat="1" applyFont="1" applyBorder="1" applyAlignment="1">
      <alignment horizontal="right"/>
    </xf>
    <xf numFmtId="165" fontId="1" fillId="0" borderId="0" xfId="2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6" fontId="7" fillId="0" borderId="6" xfId="0" applyNumberFormat="1" applyFont="1" applyBorder="1"/>
    <xf numFmtId="0" fontId="2" fillId="0" borderId="1" xfId="0" applyFont="1" applyBorder="1"/>
    <xf numFmtId="0" fontId="10" fillId="0" borderId="1" xfId="0" applyFont="1" applyBorder="1"/>
    <xf numFmtId="166" fontId="7" fillId="0" borderId="1" xfId="0" applyNumberFormat="1" applyFont="1" applyBorder="1"/>
    <xf numFmtId="166" fontId="2" fillId="0" borderId="0" xfId="0" applyNumberFormat="1" applyFont="1"/>
    <xf numFmtId="37" fontId="11" fillId="0" borderId="1" xfId="0" applyNumberFormat="1" applyFont="1" applyBorder="1"/>
    <xf numFmtId="167" fontId="2" fillId="0" borderId="1" xfId="0" applyNumberFormat="1" applyFont="1" applyBorder="1" applyAlignment="1">
      <alignment vertical="center"/>
    </xf>
    <xf numFmtId="0" fontId="12" fillId="0" borderId="0" xfId="0" applyFont="1"/>
    <xf numFmtId="0" fontId="2" fillId="0" borderId="7" xfId="0" applyFont="1" applyBorder="1"/>
    <xf numFmtId="0" fontId="10" fillId="0" borderId="7" xfId="0" applyFont="1" applyBorder="1"/>
    <xf numFmtId="166" fontId="7" fillId="0" borderId="7" xfId="0" applyNumberFormat="1" applyFont="1" applyBorder="1"/>
    <xf numFmtId="166" fontId="7" fillId="0" borderId="8" xfId="0" applyNumberFormat="1" applyFont="1" applyBorder="1"/>
    <xf numFmtId="0" fontId="10" fillId="0" borderId="0" xfId="0" applyFont="1"/>
    <xf numFmtId="166" fontId="7" fillId="0" borderId="0" xfId="0" applyNumberFormat="1" applyFont="1"/>
    <xf numFmtId="0" fontId="10" fillId="0" borderId="9" xfId="0" applyFont="1" applyBorder="1"/>
    <xf numFmtId="166" fontId="7" fillId="0" borderId="9" xfId="0" applyNumberFormat="1" applyFont="1" applyBorder="1"/>
    <xf numFmtId="166" fontId="2" fillId="0" borderId="1" xfId="0" applyNumberFormat="1" applyFont="1" applyBorder="1"/>
    <xf numFmtId="166" fontId="2" fillId="0" borderId="6" xfId="0" applyNumberFormat="1" applyFont="1" applyBorder="1"/>
    <xf numFmtId="168" fontId="2" fillId="0" borderId="1" xfId="0" applyNumberFormat="1" applyFont="1" applyBorder="1"/>
    <xf numFmtId="168" fontId="2" fillId="0" borderId="4" xfId="0" applyNumberFormat="1" applyFont="1" applyBorder="1"/>
    <xf numFmtId="168" fontId="7" fillId="0" borderId="6" xfId="0" applyNumberFormat="1" applyFont="1" applyBorder="1"/>
    <xf numFmtId="166" fontId="2" fillId="0" borderId="4" xfId="0" applyNumberFormat="1" applyFont="1" applyBorder="1"/>
    <xf numFmtId="169" fontId="10" fillId="0" borderId="1" xfId="1" applyNumberFormat="1" applyFont="1" applyBorder="1" applyAlignment="1">
      <alignment vertical="center"/>
    </xf>
    <xf numFmtId="170" fontId="3" fillId="0" borderId="0" xfId="1" applyNumberFormat="1" applyFont="1"/>
    <xf numFmtId="4" fontId="9" fillId="0" borderId="1" xfId="0" applyNumberFormat="1" applyFont="1" applyBorder="1"/>
    <xf numFmtId="4" fontId="9" fillId="0" borderId="5" xfId="0" applyNumberFormat="1" applyFont="1" applyBorder="1"/>
    <xf numFmtId="0" fontId="2" fillId="0" borderId="8" xfId="0" applyFont="1" applyBorder="1"/>
    <xf numFmtId="4" fontId="9" fillId="0" borderId="5" xfId="0" applyNumberFormat="1" applyFont="1" applyBorder="1" applyAlignment="1">
      <alignment horizontal="right"/>
    </xf>
    <xf numFmtId="164" fontId="7" fillId="0" borderId="6" xfId="1" applyFont="1" applyBorder="1"/>
    <xf numFmtId="4" fontId="9" fillId="0" borderId="1" xfId="1" applyNumberFormat="1" applyFont="1" applyFill="1" applyBorder="1" applyAlignment="1">
      <alignment horizontal="right"/>
    </xf>
    <xf numFmtId="166" fontId="7" fillId="0" borderId="11" xfId="0" applyNumberFormat="1" applyFont="1" applyBorder="1"/>
    <xf numFmtId="171" fontId="0" fillId="0" borderId="0" xfId="0" applyNumberFormat="1"/>
    <xf numFmtId="172" fontId="0" fillId="0" borderId="0" xfId="0" applyNumberForma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_Indek William miga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4.6296296296296294E-2"/>
          <c:w val="0.9388888888888888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Wanarakuti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5111111111111111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A-4EAA-826A-E9E5FA34C41C}"/>
                </c:ext>
              </c:extLst>
            </c:dLbl>
            <c:dLbl>
              <c:idx val="1"/>
              <c:layout>
                <c:manualLayout>
                  <c:x val="-5.511111111111106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A-4EAA-826A-E9E5FA34C41C}"/>
                </c:ext>
              </c:extLst>
            </c:dLbl>
            <c:dLbl>
              <c:idx val="2"/>
              <c:layout>
                <c:manualLayout>
                  <c:x val="-5.5111111111111111E-2"/>
                  <c:y val="-9.724349491855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EA-4EAA-826A-E9E5FA34C41C}"/>
                </c:ext>
              </c:extLst>
            </c:dLbl>
            <c:dLbl>
              <c:idx val="3"/>
              <c:layout>
                <c:manualLayout>
                  <c:x val="-5.5111111111111215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EA-4EAA-826A-E9E5FA34C41C}"/>
                </c:ext>
              </c:extLst>
            </c:dLbl>
            <c:dLbl>
              <c:idx val="4"/>
              <c:layout>
                <c:manualLayout>
                  <c:x val="-5.5111111111111111E-2"/>
                  <c:y val="-7.6354257801108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EA-4EAA-826A-E9E5FA34C41C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Wanarakuti!$K$13:$O$13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Wanarakuti!$K$344:$O$344</c:f>
              <c:numCache>
                <c:formatCode>_-* #,##0.000_-;\-* #,##0.000_-;_-* "-"??_-;_-@_-</c:formatCode>
                <c:ptCount val="5"/>
                <c:pt idx="0">
                  <c:v>0.72728851605686973</c:v>
                </c:pt>
                <c:pt idx="1">
                  <c:v>0.71503900392445441</c:v>
                </c:pt>
                <c:pt idx="2">
                  <c:v>0.72479365157769382</c:v>
                </c:pt>
                <c:pt idx="3">
                  <c:v>0.69</c:v>
                </c:pt>
                <c:pt idx="4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A-4EAA-826A-E9E5FA34C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12677759"/>
        <c:axId val="783277951"/>
      </c:lineChart>
      <c:catAx>
        <c:axId val="11126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7951"/>
        <c:crosses val="autoZero"/>
        <c:auto val="1"/>
        <c:lblAlgn val="ctr"/>
        <c:lblOffset val="100"/>
        <c:noMultiLvlLbl val="0"/>
      </c:catAx>
      <c:valAx>
        <c:axId val="783277951"/>
        <c:scaling>
          <c:orientation val="minMax"/>
        </c:scaling>
        <c:delete val="1"/>
        <c:axPos val="l"/>
        <c:numFmt formatCode="_-* #,##0.000_-;\-* #,##0.000_-;_-* &quot;-&quot;??_-;_-@_-" sourceLinked="1"/>
        <c:majorTickMark val="none"/>
        <c:minorTickMark val="none"/>
        <c:tickLblPos val="nextTo"/>
        <c:crossAx val="11126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4.6296296296296294E-2"/>
          <c:w val="0.9388888888888888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Banglor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5111111111111111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1A-4271-816C-0A50CEEB1523}"/>
                </c:ext>
              </c:extLst>
            </c:dLbl>
            <c:dLbl>
              <c:idx val="1"/>
              <c:layout>
                <c:manualLayout>
                  <c:x val="-5.5111111111111062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A-4271-816C-0A50CEEB1523}"/>
                </c:ext>
              </c:extLst>
            </c:dLbl>
            <c:dLbl>
              <c:idx val="2"/>
              <c:layout>
                <c:manualLayout>
                  <c:x val="-5.5111111111111111E-2"/>
                  <c:y val="-9.024314668999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A-4271-816C-0A50CEEB1523}"/>
                </c:ext>
              </c:extLst>
            </c:dLbl>
            <c:dLbl>
              <c:idx val="3"/>
              <c:layout>
                <c:manualLayout>
                  <c:x val="-5.5111111111111215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A-4271-816C-0A50CEEB1523}"/>
                </c:ext>
              </c:extLst>
            </c:dLbl>
            <c:dLbl>
              <c:idx val="4"/>
              <c:layout>
                <c:manualLayout>
                  <c:x val="-5.5111111111111111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A-4271-816C-0A50CEEB1523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Banglor!$K$71:$O$71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Banglor!$K$336:$O$336</c:f>
              <c:numCache>
                <c:formatCode>_-* #,##0.000_-;\-* #,##0.000_-;_-* "-"??_-;_-@_-</c:formatCode>
                <c:ptCount val="5"/>
                <c:pt idx="0">
                  <c:v>1.5371323833526091E-2</c:v>
                </c:pt>
                <c:pt idx="1">
                  <c:v>7.5718362528925491E-3</c:v>
                </c:pt>
                <c:pt idx="2">
                  <c:v>5.1904253146848746E-2</c:v>
                </c:pt>
                <c:pt idx="3">
                  <c:v>1.2999999999999999E-2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A-4271-816C-0A50CEEB15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12677759"/>
        <c:axId val="783277951"/>
      </c:lineChart>
      <c:catAx>
        <c:axId val="11126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7951"/>
        <c:crosses val="autoZero"/>
        <c:auto val="1"/>
        <c:lblAlgn val="ctr"/>
        <c:lblOffset val="100"/>
        <c:noMultiLvlLbl val="0"/>
      </c:catAx>
      <c:valAx>
        <c:axId val="783277951"/>
        <c:scaling>
          <c:orientation val="minMax"/>
        </c:scaling>
        <c:delete val="1"/>
        <c:axPos val="l"/>
        <c:numFmt formatCode="_-* #,##0.000_-;\-* #,##0.000_-;_-* &quot;-&quot;??_-;_-@_-" sourceLinked="1"/>
        <c:majorTickMark val="none"/>
        <c:minorTickMark val="none"/>
        <c:tickLblPos val="nextTo"/>
        <c:crossAx val="11126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4.6296296296296294E-2"/>
          <c:w val="0.9388888888888888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Subosukawonosraten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284776902887138E-2"/>
                  <c:y val="-9.0243146689997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6-4205-AC28-5EC675269F05}"/>
                </c:ext>
              </c:extLst>
            </c:dLbl>
            <c:dLbl>
              <c:idx val="1"/>
              <c:layout>
                <c:manualLayout>
                  <c:x val="-5.2284776902887138E-2"/>
                  <c:y val="-8.561351706036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6-4205-AC28-5EC675269F05}"/>
                </c:ext>
              </c:extLst>
            </c:dLbl>
            <c:dLbl>
              <c:idx val="2"/>
              <c:layout>
                <c:manualLayout>
                  <c:x val="-5.2284776902887138E-2"/>
                  <c:y val="-0.122650554097404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6-4205-AC28-5EC675269F05}"/>
                </c:ext>
              </c:extLst>
            </c:dLbl>
            <c:dLbl>
              <c:idx val="3"/>
              <c:layout>
                <c:manualLayout>
                  <c:x val="-5.2284776902887138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86-4205-AC28-5EC675269F05}"/>
                </c:ext>
              </c:extLst>
            </c:dLbl>
            <c:dLbl>
              <c:idx val="4"/>
              <c:layout>
                <c:manualLayout>
                  <c:x val="-5.2284776902887242E-2"/>
                  <c:y val="-7.2681600395518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86-4205-AC28-5EC675269F05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Subosukawonosraten!$K$13:$O$13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Subosukawonosraten!$K$372:$O$372</c:f>
              <c:numCache>
                <c:formatCode>0.000</c:formatCode>
                <c:ptCount val="5"/>
                <c:pt idx="0">
                  <c:v>0.438</c:v>
                </c:pt>
                <c:pt idx="1">
                  <c:v>0.44030824536473323</c:v>
                </c:pt>
                <c:pt idx="2">
                  <c:v>0.4388578103473787</c:v>
                </c:pt>
                <c:pt idx="3">
                  <c:v>0.439</c:v>
                </c:pt>
                <c:pt idx="4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86-4205-AC28-5EC675269F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12677759"/>
        <c:axId val="783277951"/>
      </c:lineChart>
      <c:catAx>
        <c:axId val="11126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7951"/>
        <c:crosses val="autoZero"/>
        <c:auto val="1"/>
        <c:lblAlgn val="ctr"/>
        <c:lblOffset val="100"/>
        <c:noMultiLvlLbl val="0"/>
      </c:catAx>
      <c:valAx>
        <c:axId val="78327795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1126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Subosukawonosraten!$T$385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244070720137983E-3"/>
                  <c:y val="-1.63048039376990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31-448A-A469-20E488A7F55D}"/>
                </c:ext>
              </c:extLst>
            </c:dLbl>
            <c:dLbl>
              <c:idx val="2"/>
              <c:layout>
                <c:manualLayout>
                  <c:x val="-8.62440707201379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31-448A-A469-20E488A7F55D}"/>
                </c:ext>
              </c:extLst>
            </c:dLbl>
            <c:dLbl>
              <c:idx val="3"/>
              <c:layout>
                <c:manualLayout>
                  <c:x val="-6.46830530401034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31-448A-A469-20E488A7F55D}"/>
                </c:ext>
              </c:extLst>
            </c:dLbl>
            <c:dLbl>
              <c:idx val="5"/>
              <c:layout>
                <c:manualLayout>
                  <c:x val="-1.29366106080207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31-448A-A469-20E488A7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Subosukawonosraten!$R$386:$R$393</c:f>
              <c:strCache>
                <c:ptCount val="8"/>
                <c:pt idx="0">
                  <c:v>Kedungsepur</c:v>
                </c:pt>
                <c:pt idx="1">
                  <c:v>Purwomanggung</c:v>
                </c:pt>
                <c:pt idx="2">
                  <c:v>Bregasmalang</c:v>
                </c:pt>
                <c:pt idx="3">
                  <c:v>Barlingmascakep</c:v>
                </c:pt>
                <c:pt idx="4">
                  <c:v>Petanglong</c:v>
                </c:pt>
                <c:pt idx="5">
                  <c:v>Wanarakuti</c:v>
                </c:pt>
                <c:pt idx="6">
                  <c:v>Banglor</c:v>
                </c:pt>
                <c:pt idx="7">
                  <c:v>Subosukawonosraten</c:v>
                </c:pt>
              </c:strCache>
            </c:strRef>
          </c:cat>
          <c:val>
            <c:numRef>
              <c:f>Subosukawonosraten!$T$386:$T$393</c:f>
              <c:numCache>
                <c:formatCode>0.000</c:formatCode>
                <c:ptCount val="8"/>
                <c:pt idx="0">
                  <c:v>0.64841154669362999</c:v>
                </c:pt>
                <c:pt idx="1">
                  <c:v>0.57974985753469976</c:v>
                </c:pt>
                <c:pt idx="2">
                  <c:v>0.33514165740663165</c:v>
                </c:pt>
                <c:pt idx="3">
                  <c:v>0.29202174570974926</c:v>
                </c:pt>
                <c:pt idx="4">
                  <c:v>0.24046093849474209</c:v>
                </c:pt>
                <c:pt idx="5">
                  <c:v>0.72479365157769382</c:v>
                </c:pt>
                <c:pt idx="6">
                  <c:v>5.1904253146848746E-2</c:v>
                </c:pt>
                <c:pt idx="7">
                  <c:v>0.43885781034737864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1-448A-A469-20E488A7F55D}"/>
            </c:ext>
          </c:extLst>
        </c:ser>
        <c:ser>
          <c:idx val="2"/>
          <c:order val="2"/>
          <c:tx>
            <c:strRef>
              <c:f>Subosukawonosraten!$U$385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Subosukawonosraten!$R$386:$R$393</c:f>
              <c:strCache>
                <c:ptCount val="8"/>
                <c:pt idx="0">
                  <c:v>Kedungsepur</c:v>
                </c:pt>
                <c:pt idx="1">
                  <c:v>Purwomanggung</c:v>
                </c:pt>
                <c:pt idx="2">
                  <c:v>Bregasmalang</c:v>
                </c:pt>
                <c:pt idx="3">
                  <c:v>Barlingmascakep</c:v>
                </c:pt>
                <c:pt idx="4">
                  <c:v>Petanglong</c:v>
                </c:pt>
                <c:pt idx="5">
                  <c:v>Wanarakuti</c:v>
                </c:pt>
                <c:pt idx="6">
                  <c:v>Banglor</c:v>
                </c:pt>
                <c:pt idx="7">
                  <c:v>Subosukawonosraten</c:v>
                </c:pt>
              </c:strCache>
            </c:strRef>
          </c:cat>
          <c:val>
            <c:numRef>
              <c:f>Subosukawonosraten!$U$386:$U$393</c:f>
              <c:numCache>
                <c:formatCode>0.000</c:formatCode>
                <c:ptCount val="8"/>
                <c:pt idx="0">
                  <c:v>0.66059865817363783</c:v>
                </c:pt>
                <c:pt idx="1">
                  <c:v>0.58156716105188344</c:v>
                </c:pt>
                <c:pt idx="2">
                  <c:v>0.33172502596492132</c:v>
                </c:pt>
                <c:pt idx="3">
                  <c:v>0.28600883488643031</c:v>
                </c:pt>
                <c:pt idx="4">
                  <c:v>0.24247501486514825</c:v>
                </c:pt>
                <c:pt idx="5">
                  <c:v>0.68990946508805995</c:v>
                </c:pt>
                <c:pt idx="6">
                  <c:v>1.2695776004289642E-2</c:v>
                </c:pt>
                <c:pt idx="7">
                  <c:v>0.43893377571310283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1-448A-A469-20E488A7F55D}"/>
            </c:ext>
          </c:extLst>
        </c:ser>
        <c:ser>
          <c:idx val="3"/>
          <c:order val="3"/>
          <c:tx>
            <c:strRef>
              <c:f>Subosukawonosraten!$V$385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7.9056151563384177E-17"/>
                  <c:y val="-8.1524019688495149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31-448A-A469-20E488A7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Subosukawonosraten!$R$386:$R$393</c:f>
              <c:strCache>
                <c:ptCount val="8"/>
                <c:pt idx="0">
                  <c:v>Kedungsepur</c:v>
                </c:pt>
                <c:pt idx="1">
                  <c:v>Purwomanggung</c:v>
                </c:pt>
                <c:pt idx="2">
                  <c:v>Bregasmalang</c:v>
                </c:pt>
                <c:pt idx="3">
                  <c:v>Barlingmascakep</c:v>
                </c:pt>
                <c:pt idx="4">
                  <c:v>Petanglong</c:v>
                </c:pt>
                <c:pt idx="5">
                  <c:v>Wanarakuti</c:v>
                </c:pt>
                <c:pt idx="6">
                  <c:v>Banglor</c:v>
                </c:pt>
                <c:pt idx="7">
                  <c:v>Subosukawonosraten</c:v>
                </c:pt>
              </c:strCache>
            </c:strRef>
          </c:cat>
          <c:val>
            <c:numRef>
              <c:f>Subosukawonosraten!$V$386:$V$393</c:f>
              <c:numCache>
                <c:formatCode>0.000</c:formatCode>
                <c:ptCount val="8"/>
                <c:pt idx="0">
                  <c:v>0.66463388600587681</c:v>
                </c:pt>
                <c:pt idx="1">
                  <c:v>0.58811774887919699</c:v>
                </c:pt>
                <c:pt idx="2">
                  <c:v>0.33385070734207917</c:v>
                </c:pt>
                <c:pt idx="3">
                  <c:v>0.28364277356427597</c:v>
                </c:pt>
                <c:pt idx="4">
                  <c:v>0.253382637501881</c:v>
                </c:pt>
                <c:pt idx="5">
                  <c:v>0.66714945450444352</c:v>
                </c:pt>
                <c:pt idx="6">
                  <c:v>1.6867047831690275E-2</c:v>
                </c:pt>
                <c:pt idx="7">
                  <c:v>0.44266763999557235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1-448A-A469-20E488A7F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297055"/>
        <c:axId val="675767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Subosukawonosraten!$S$385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Subosukawonosraten!$R$386:$R$393</c15:sqref>
                        </c15:formulaRef>
                      </c:ext>
                    </c:extLst>
                    <c:strCache>
                      <c:ptCount val="8"/>
                      <c:pt idx="0">
                        <c:v>Kedungsepur</c:v>
                      </c:pt>
                      <c:pt idx="1">
                        <c:v>Purwomanggung</c:v>
                      </c:pt>
                      <c:pt idx="2">
                        <c:v>Bregasmalang</c:v>
                      </c:pt>
                      <c:pt idx="3">
                        <c:v>Barlingmascakep</c:v>
                      </c:pt>
                      <c:pt idx="4">
                        <c:v>Petanglong</c:v>
                      </c:pt>
                      <c:pt idx="5">
                        <c:v>Wanarakuti</c:v>
                      </c:pt>
                      <c:pt idx="6">
                        <c:v>Banglor</c:v>
                      </c:pt>
                      <c:pt idx="7">
                        <c:v>Subosukawonosraten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Subosukawonosraten!$S$386:$S$393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31-448A-A469-20E488A7F55D}"/>
                  </c:ext>
                </c:extLst>
              </c15:ser>
            </c15:filteredBarSeries>
          </c:ext>
        </c:extLst>
      </c:barChart>
      <c:catAx>
        <c:axId val="67829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67999"/>
        <c:crosses val="autoZero"/>
        <c:auto val="1"/>
        <c:lblAlgn val="ctr"/>
        <c:lblOffset val="100"/>
        <c:noMultiLvlLbl val="0"/>
      </c:catAx>
      <c:valAx>
        <c:axId val="67576799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782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20</xdr:row>
          <xdr:rowOff>0</xdr:rowOff>
        </xdr:from>
        <xdr:to>
          <xdr:col>1</xdr:col>
          <xdr:colOff>792480</xdr:colOff>
          <xdr:row>21</xdr:row>
          <xdr:rowOff>38100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62</xdr:row>
          <xdr:rowOff>0</xdr:rowOff>
        </xdr:from>
        <xdr:to>
          <xdr:col>1</xdr:col>
          <xdr:colOff>68580</xdr:colOff>
          <xdr:row>63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86</xdr:row>
          <xdr:rowOff>0</xdr:rowOff>
        </xdr:from>
        <xdr:to>
          <xdr:col>1</xdr:col>
          <xdr:colOff>68580</xdr:colOff>
          <xdr:row>87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101</xdr:row>
          <xdr:rowOff>106680</xdr:rowOff>
        </xdr:from>
        <xdr:to>
          <xdr:col>4</xdr:col>
          <xdr:colOff>609600</xdr:colOff>
          <xdr:row>106</xdr:row>
          <xdr:rowOff>137160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46</xdr:row>
          <xdr:rowOff>0</xdr:rowOff>
        </xdr:from>
        <xdr:to>
          <xdr:col>1</xdr:col>
          <xdr:colOff>792480</xdr:colOff>
          <xdr:row>47</xdr:row>
          <xdr:rowOff>38100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19</xdr:row>
          <xdr:rowOff>0</xdr:rowOff>
        </xdr:from>
        <xdr:to>
          <xdr:col>1</xdr:col>
          <xdr:colOff>792480</xdr:colOff>
          <xdr:row>20</xdr:row>
          <xdr:rowOff>38100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58</xdr:row>
          <xdr:rowOff>0</xdr:rowOff>
        </xdr:from>
        <xdr:to>
          <xdr:col>1</xdr:col>
          <xdr:colOff>68580</xdr:colOff>
          <xdr:row>59</xdr:row>
          <xdr:rowOff>38100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80</xdr:row>
          <xdr:rowOff>0</xdr:rowOff>
        </xdr:from>
        <xdr:to>
          <xdr:col>1</xdr:col>
          <xdr:colOff>68580</xdr:colOff>
          <xdr:row>81</xdr:row>
          <xdr:rowOff>38100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94</xdr:row>
          <xdr:rowOff>106680</xdr:rowOff>
        </xdr:from>
        <xdr:to>
          <xdr:col>4</xdr:col>
          <xdr:colOff>609600</xdr:colOff>
          <xdr:row>99</xdr:row>
          <xdr:rowOff>137160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43</xdr:row>
          <xdr:rowOff>0</xdr:rowOff>
        </xdr:from>
        <xdr:to>
          <xdr:col>1</xdr:col>
          <xdr:colOff>792480</xdr:colOff>
          <xdr:row>44</xdr:row>
          <xdr:rowOff>38100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18</xdr:row>
          <xdr:rowOff>0</xdr:rowOff>
        </xdr:from>
        <xdr:to>
          <xdr:col>1</xdr:col>
          <xdr:colOff>792480</xdr:colOff>
          <xdr:row>19</xdr:row>
          <xdr:rowOff>38100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54</xdr:row>
          <xdr:rowOff>0</xdr:rowOff>
        </xdr:from>
        <xdr:to>
          <xdr:col>1</xdr:col>
          <xdr:colOff>68580</xdr:colOff>
          <xdr:row>55</xdr:row>
          <xdr:rowOff>38100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74</xdr:row>
          <xdr:rowOff>0</xdr:rowOff>
        </xdr:from>
        <xdr:to>
          <xdr:col>1</xdr:col>
          <xdr:colOff>68580</xdr:colOff>
          <xdr:row>75</xdr:row>
          <xdr:rowOff>38100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87</xdr:row>
          <xdr:rowOff>106680</xdr:rowOff>
        </xdr:from>
        <xdr:to>
          <xdr:col>4</xdr:col>
          <xdr:colOff>609600</xdr:colOff>
          <xdr:row>92</xdr:row>
          <xdr:rowOff>137160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40</xdr:row>
          <xdr:rowOff>0</xdr:rowOff>
        </xdr:from>
        <xdr:to>
          <xdr:col>1</xdr:col>
          <xdr:colOff>792480</xdr:colOff>
          <xdr:row>41</xdr:row>
          <xdr:rowOff>38100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19</xdr:row>
          <xdr:rowOff>0</xdr:rowOff>
        </xdr:from>
        <xdr:to>
          <xdr:col>1</xdr:col>
          <xdr:colOff>792480</xdr:colOff>
          <xdr:row>20</xdr:row>
          <xdr:rowOff>38100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58</xdr:row>
          <xdr:rowOff>0</xdr:rowOff>
        </xdr:from>
        <xdr:to>
          <xdr:col>1</xdr:col>
          <xdr:colOff>68580</xdr:colOff>
          <xdr:row>59</xdr:row>
          <xdr:rowOff>38100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80</xdr:row>
          <xdr:rowOff>0</xdr:rowOff>
        </xdr:from>
        <xdr:to>
          <xdr:col>1</xdr:col>
          <xdr:colOff>68580</xdr:colOff>
          <xdr:row>81</xdr:row>
          <xdr:rowOff>38100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143</xdr:row>
          <xdr:rowOff>0</xdr:rowOff>
        </xdr:from>
        <xdr:to>
          <xdr:col>1</xdr:col>
          <xdr:colOff>792480</xdr:colOff>
          <xdr:row>356</xdr:row>
          <xdr:rowOff>76200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187</xdr:row>
          <xdr:rowOff>0</xdr:rowOff>
        </xdr:from>
        <xdr:to>
          <xdr:col>1</xdr:col>
          <xdr:colOff>68580</xdr:colOff>
          <xdr:row>356</xdr:row>
          <xdr:rowOff>76200</xdr:rowOff>
        </xdr:to>
        <xdr:sp macro="" textlink="">
          <xdr:nvSpPr>
            <xdr:cNvPr id="5132" name="Object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228</xdr:row>
          <xdr:rowOff>0</xdr:rowOff>
        </xdr:from>
        <xdr:to>
          <xdr:col>1</xdr:col>
          <xdr:colOff>68580</xdr:colOff>
          <xdr:row>356</xdr:row>
          <xdr:rowOff>76200</xdr:rowOff>
        </xdr:to>
        <xdr:sp macro="" textlink="">
          <xdr:nvSpPr>
            <xdr:cNvPr id="5133" name="Object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310</xdr:row>
          <xdr:rowOff>0</xdr:rowOff>
        </xdr:from>
        <xdr:to>
          <xdr:col>1</xdr:col>
          <xdr:colOff>68580</xdr:colOff>
          <xdr:row>356</xdr:row>
          <xdr:rowOff>76200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94</xdr:row>
          <xdr:rowOff>106680</xdr:rowOff>
        </xdr:from>
        <xdr:to>
          <xdr:col>4</xdr:col>
          <xdr:colOff>609600</xdr:colOff>
          <xdr:row>99</xdr:row>
          <xdr:rowOff>137160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42</xdr:row>
          <xdr:rowOff>0</xdr:rowOff>
        </xdr:from>
        <xdr:to>
          <xdr:col>1</xdr:col>
          <xdr:colOff>784860</xdr:colOff>
          <xdr:row>43</xdr:row>
          <xdr:rowOff>45720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43</xdr:row>
          <xdr:rowOff>0</xdr:rowOff>
        </xdr:from>
        <xdr:to>
          <xdr:col>1</xdr:col>
          <xdr:colOff>792480</xdr:colOff>
          <xdr:row>44</xdr:row>
          <xdr:rowOff>38100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17</xdr:row>
          <xdr:rowOff>0</xdr:rowOff>
        </xdr:from>
        <xdr:to>
          <xdr:col>1</xdr:col>
          <xdr:colOff>792480</xdr:colOff>
          <xdr:row>18</xdr:row>
          <xdr:rowOff>38100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50</xdr:row>
          <xdr:rowOff>0</xdr:rowOff>
        </xdr:from>
        <xdr:to>
          <xdr:col>1</xdr:col>
          <xdr:colOff>68580</xdr:colOff>
          <xdr:row>51</xdr:row>
          <xdr:rowOff>38100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68</xdr:row>
          <xdr:rowOff>0</xdr:rowOff>
        </xdr:from>
        <xdr:to>
          <xdr:col>1</xdr:col>
          <xdr:colOff>68580</xdr:colOff>
          <xdr:row>69</xdr:row>
          <xdr:rowOff>38100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4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4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80</xdr:row>
          <xdr:rowOff>106680</xdr:rowOff>
        </xdr:from>
        <xdr:to>
          <xdr:col>4</xdr:col>
          <xdr:colOff>609600</xdr:colOff>
          <xdr:row>85</xdr:row>
          <xdr:rowOff>137160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37</xdr:row>
          <xdr:rowOff>0</xdr:rowOff>
        </xdr:from>
        <xdr:to>
          <xdr:col>1</xdr:col>
          <xdr:colOff>792480</xdr:colOff>
          <xdr:row>38</xdr:row>
          <xdr:rowOff>38100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17</xdr:row>
          <xdr:rowOff>0</xdr:rowOff>
        </xdr:from>
        <xdr:to>
          <xdr:col>1</xdr:col>
          <xdr:colOff>792480</xdr:colOff>
          <xdr:row>18</xdr:row>
          <xdr:rowOff>38100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5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50</xdr:row>
          <xdr:rowOff>0</xdr:rowOff>
        </xdr:from>
        <xdr:to>
          <xdr:col>1</xdr:col>
          <xdr:colOff>68580</xdr:colOff>
          <xdr:row>51</xdr:row>
          <xdr:rowOff>38100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5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68</xdr:row>
          <xdr:rowOff>0</xdr:rowOff>
        </xdr:from>
        <xdr:to>
          <xdr:col>1</xdr:col>
          <xdr:colOff>68580</xdr:colOff>
          <xdr:row>69</xdr:row>
          <xdr:rowOff>38100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5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5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129</xdr:row>
          <xdr:rowOff>0</xdr:rowOff>
        </xdr:from>
        <xdr:to>
          <xdr:col>1</xdr:col>
          <xdr:colOff>792480</xdr:colOff>
          <xdr:row>343</xdr:row>
          <xdr:rowOff>83820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5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173</xdr:row>
          <xdr:rowOff>0</xdr:rowOff>
        </xdr:from>
        <xdr:to>
          <xdr:col>1</xdr:col>
          <xdr:colOff>68580</xdr:colOff>
          <xdr:row>343</xdr:row>
          <xdr:rowOff>83820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5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214</xdr:row>
          <xdr:rowOff>0</xdr:rowOff>
        </xdr:from>
        <xdr:to>
          <xdr:col>1</xdr:col>
          <xdr:colOff>68580</xdr:colOff>
          <xdr:row>343</xdr:row>
          <xdr:rowOff>83820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5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296</xdr:row>
          <xdr:rowOff>0</xdr:rowOff>
        </xdr:from>
        <xdr:to>
          <xdr:col>1</xdr:col>
          <xdr:colOff>68580</xdr:colOff>
          <xdr:row>343</xdr:row>
          <xdr:rowOff>83820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5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80</xdr:row>
          <xdr:rowOff>106680</xdr:rowOff>
        </xdr:from>
        <xdr:to>
          <xdr:col>4</xdr:col>
          <xdr:colOff>609600</xdr:colOff>
          <xdr:row>85</xdr:row>
          <xdr:rowOff>137160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5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37</xdr:row>
          <xdr:rowOff>0</xdr:rowOff>
        </xdr:from>
        <xdr:to>
          <xdr:col>1</xdr:col>
          <xdr:colOff>792480</xdr:colOff>
          <xdr:row>38</xdr:row>
          <xdr:rowOff>38100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5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187099</xdr:colOff>
      <xdr:row>347</xdr:row>
      <xdr:rowOff>118382</xdr:rowOff>
    </xdr:from>
    <xdr:to>
      <xdr:col>14</xdr:col>
      <xdr:colOff>187099</xdr:colOff>
      <xdr:row>362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6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16</xdr:row>
          <xdr:rowOff>0</xdr:rowOff>
        </xdr:from>
        <xdr:to>
          <xdr:col>1</xdr:col>
          <xdr:colOff>792480</xdr:colOff>
          <xdr:row>17</xdr:row>
          <xdr:rowOff>38100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6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46</xdr:row>
          <xdr:rowOff>0</xdr:rowOff>
        </xdr:from>
        <xdr:to>
          <xdr:col>1</xdr:col>
          <xdr:colOff>68580</xdr:colOff>
          <xdr:row>47</xdr:row>
          <xdr:rowOff>38100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62</xdr:row>
          <xdr:rowOff>0</xdr:rowOff>
        </xdr:from>
        <xdr:to>
          <xdr:col>1</xdr:col>
          <xdr:colOff>68580</xdr:colOff>
          <xdr:row>63</xdr:row>
          <xdr:rowOff>38100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73</xdr:row>
          <xdr:rowOff>106680</xdr:rowOff>
        </xdr:from>
        <xdr:to>
          <xdr:col>4</xdr:col>
          <xdr:colOff>609600</xdr:colOff>
          <xdr:row>78</xdr:row>
          <xdr:rowOff>137160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34</xdr:row>
          <xdr:rowOff>0</xdr:rowOff>
        </xdr:from>
        <xdr:to>
          <xdr:col>1</xdr:col>
          <xdr:colOff>792480</xdr:colOff>
          <xdr:row>35</xdr:row>
          <xdr:rowOff>38100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6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337</xdr:row>
      <xdr:rowOff>0</xdr:rowOff>
    </xdr:from>
    <xdr:to>
      <xdr:col>12</xdr:col>
      <xdr:colOff>0</xdr:colOff>
      <xdr:row>352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21</xdr:row>
          <xdr:rowOff>0</xdr:rowOff>
        </xdr:from>
        <xdr:to>
          <xdr:col>1</xdr:col>
          <xdr:colOff>792480</xdr:colOff>
          <xdr:row>22</xdr:row>
          <xdr:rowOff>38100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66</xdr:row>
          <xdr:rowOff>0</xdr:rowOff>
        </xdr:from>
        <xdr:to>
          <xdr:col>1</xdr:col>
          <xdr:colOff>68580</xdr:colOff>
          <xdr:row>67</xdr:row>
          <xdr:rowOff>38100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7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274320</xdr:colOff>
          <xdr:row>92</xdr:row>
          <xdr:rowOff>0</xdr:rowOff>
        </xdr:from>
        <xdr:to>
          <xdr:col>1</xdr:col>
          <xdr:colOff>68580</xdr:colOff>
          <xdr:row>93</xdr:row>
          <xdr:rowOff>38100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7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0</xdr:row>
          <xdr:rowOff>106680</xdr:rowOff>
        </xdr:from>
        <xdr:to>
          <xdr:col>4</xdr:col>
          <xdr:colOff>609600</xdr:colOff>
          <xdr:row>5</xdr:row>
          <xdr:rowOff>137160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7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108</xdr:row>
          <xdr:rowOff>106680</xdr:rowOff>
        </xdr:from>
        <xdr:to>
          <xdr:col>4</xdr:col>
          <xdr:colOff>609600</xdr:colOff>
          <xdr:row>113</xdr:row>
          <xdr:rowOff>137160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7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640080</xdr:colOff>
          <xdr:row>49</xdr:row>
          <xdr:rowOff>0</xdr:rowOff>
        </xdr:from>
        <xdr:to>
          <xdr:col>1</xdr:col>
          <xdr:colOff>792480</xdr:colOff>
          <xdr:row>50</xdr:row>
          <xdr:rowOff>38100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7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373</xdr:row>
      <xdr:rowOff>0</xdr:rowOff>
    </xdr:from>
    <xdr:to>
      <xdr:col>14</xdr:col>
      <xdr:colOff>723900</xdr:colOff>
      <xdr:row>388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830580</xdr:colOff>
      <xdr:row>394</xdr:row>
      <xdr:rowOff>57150</xdr:rowOff>
    </xdr:from>
    <xdr:to>
      <xdr:col>24</xdr:col>
      <xdr:colOff>15240</xdr:colOff>
      <xdr:row>413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ublikasi%20Indeks%20Williamson\2021\Penghitungan%20Indeks%20Williamson%20Jateng_2010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k William tanpa migas"/>
      <sheetName val="Indek William migas"/>
      <sheetName val="Data_Entropy"/>
      <sheetName val="Entropy_00"/>
      <sheetName val="Entropy_01"/>
      <sheetName val="Entropy_02"/>
      <sheetName val="Entropy_03"/>
      <sheetName val="Entropy_04"/>
      <sheetName val="Entropy_05"/>
      <sheetName val="Rekap_Entropy"/>
      <sheetName val="lq jateng-KONSTAN"/>
      <sheetName val="lq jateng-BERLAKU"/>
      <sheetName val="LQ_1995"/>
      <sheetName val="LQ_2005"/>
      <sheetName val="LK Shift Share"/>
      <sheetName val="Rekap SS"/>
      <sheetName val="SI"/>
      <sheetName val="Latihan"/>
    </sheetNames>
    <sheetDataSet>
      <sheetData sheetId="0" refreshError="1">
        <row r="13">
          <cell r="C13">
            <v>2010</v>
          </cell>
          <cell r="D13">
            <v>2011</v>
          </cell>
          <cell r="E13">
            <v>2012</v>
          </cell>
          <cell r="F13">
            <v>2013</v>
          </cell>
          <cell r="G13">
            <v>2014</v>
          </cell>
          <cell r="H13">
            <v>2015</v>
          </cell>
          <cell r="I13">
            <v>2016</v>
          </cell>
          <cell r="J13">
            <v>2017</v>
          </cell>
          <cell r="K13">
            <v>2018</v>
          </cell>
          <cell r="L13">
            <v>2019</v>
          </cell>
          <cell r="M13">
            <v>2020</v>
          </cell>
          <cell r="N13">
            <v>2021</v>
          </cell>
        </row>
        <row r="53">
          <cell r="A53" t="str">
            <v>PENDUDUK PROPINSI JAWA TENGAH TAHUN 2010 - 2020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7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oleObject" Target="../embeddings/oleObject14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3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9.bin"/><Relationship Id="rId11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13" Type="http://schemas.openxmlformats.org/officeDocument/2006/relationships/oleObject" Target="../embeddings/oleObject2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0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6.bin"/><Relationship Id="rId11" Type="http://schemas.openxmlformats.org/officeDocument/2006/relationships/oleObject" Target="../embeddings/oleObject19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8.bin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13" Type="http://schemas.openxmlformats.org/officeDocument/2006/relationships/oleObject" Target="../embeddings/oleObject28.bin"/><Relationship Id="rId18" Type="http://schemas.openxmlformats.org/officeDocument/2006/relationships/oleObject" Target="../embeddings/oleObject3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7.bin"/><Relationship Id="rId17" Type="http://schemas.openxmlformats.org/officeDocument/2006/relationships/oleObject" Target="../embeddings/oleObject32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31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3.bin"/><Relationship Id="rId11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30.bin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2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13" Type="http://schemas.openxmlformats.org/officeDocument/2006/relationships/oleObject" Target="../embeddings/oleObject40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5.bin"/><Relationship Id="rId11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7.bin"/><Relationship Id="rId4" Type="http://schemas.openxmlformats.org/officeDocument/2006/relationships/oleObject" Target="../embeddings/oleObject34.bin"/><Relationship Id="rId9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3.bin"/><Relationship Id="rId13" Type="http://schemas.openxmlformats.org/officeDocument/2006/relationships/oleObject" Target="../embeddings/oleObject47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6.bin"/><Relationship Id="rId17" Type="http://schemas.openxmlformats.org/officeDocument/2006/relationships/oleObject" Target="../embeddings/oleObject51.bin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5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42.bin"/><Relationship Id="rId11" Type="http://schemas.openxmlformats.org/officeDocument/2006/relationships/oleObject" Target="../embeddings/oleObject45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49.bin"/><Relationship Id="rId10" Type="http://schemas.openxmlformats.org/officeDocument/2006/relationships/oleObject" Target="../embeddings/oleObject44.bin"/><Relationship Id="rId4" Type="http://schemas.openxmlformats.org/officeDocument/2006/relationships/oleObject" Target="../embeddings/oleObject4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4.bin"/><Relationship Id="rId13" Type="http://schemas.openxmlformats.org/officeDocument/2006/relationships/oleObject" Target="../embeddings/oleObject58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53.bin"/><Relationship Id="rId11" Type="http://schemas.openxmlformats.org/officeDocument/2006/relationships/oleObject" Target="../embeddings/oleObject5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5.bin"/><Relationship Id="rId4" Type="http://schemas.openxmlformats.org/officeDocument/2006/relationships/oleObject" Target="../embeddings/oleObject52.bin"/><Relationship Id="rId9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1.bin"/><Relationship Id="rId13" Type="http://schemas.openxmlformats.org/officeDocument/2006/relationships/oleObject" Target="../embeddings/oleObject65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64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60.bin"/><Relationship Id="rId11" Type="http://schemas.openxmlformats.org/officeDocument/2006/relationships/oleObject" Target="../embeddings/oleObject63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2.bin"/><Relationship Id="rId4" Type="http://schemas.openxmlformats.org/officeDocument/2006/relationships/oleObject" Target="../embeddings/oleObject59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3"/>
  <sheetViews>
    <sheetView workbookViewId="0">
      <pane xSplit="2" ySplit="13" topLeftCell="M85" activePane="bottomRight" state="frozen"/>
      <selection pane="topRight" activeCell="C1" sqref="C1"/>
      <selection pane="bottomLeft" activeCell="A14" sqref="A14"/>
      <selection pane="bottomRight" activeCell="S89" sqref="S89:W90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8" width="18.88671875" customWidth="1"/>
    <col min="9" max="9" width="19.88671875" customWidth="1"/>
    <col min="10" max="10" width="18.88671875" customWidth="1"/>
    <col min="11" max="11" width="18.5546875" customWidth="1"/>
    <col min="12" max="12" width="18.88671875" customWidth="1"/>
    <col min="13" max="15" width="19" customWidth="1"/>
  </cols>
  <sheetData>
    <row r="1" spans="1:23" ht="15" hidden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hidden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hidden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hidden="1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hidden="1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hidden="1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15</v>
      </c>
      <c r="B14" s="9" t="s">
        <v>20</v>
      </c>
      <c r="C14" s="10">
        <v>12766021.740655076</v>
      </c>
      <c r="D14" s="10">
        <v>13886641.623044493</v>
      </c>
      <c r="E14" s="10">
        <v>15217930.309273018</v>
      </c>
      <c r="F14" s="10">
        <v>16626336.250663297</v>
      </c>
      <c r="G14" s="10">
        <v>18181835.660371233</v>
      </c>
      <c r="H14" s="10">
        <v>20182089.20448618</v>
      </c>
      <c r="I14" s="10">
        <v>21764917.279999997</v>
      </c>
      <c r="J14" s="10">
        <v>23463543.249999996</v>
      </c>
      <c r="K14" s="10">
        <v>25407053.220000003</v>
      </c>
      <c r="L14" s="10">
        <v>27278521.82</v>
      </c>
      <c r="M14" s="10">
        <v>27268744.500200003</v>
      </c>
      <c r="N14" s="45">
        <v>28815024.859999999</v>
      </c>
      <c r="O14" s="45">
        <v>31819468.189999994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21</v>
      </c>
      <c r="B15" s="9" t="s">
        <v>26</v>
      </c>
      <c r="C15" s="10">
        <v>11647735.648922324</v>
      </c>
      <c r="D15" s="10">
        <v>12900563.218765577</v>
      </c>
      <c r="E15" s="10">
        <v>14207562.060638798</v>
      </c>
      <c r="F15" s="10">
        <v>15770997.223742085</v>
      </c>
      <c r="G15" s="10">
        <v>17381397.077778731</v>
      </c>
      <c r="H15" s="10">
        <v>19333986.408201341</v>
      </c>
      <c r="I15" s="10">
        <v>20938835.690000001</v>
      </c>
      <c r="J15" s="10">
        <v>22621049.050000004</v>
      </c>
      <c r="K15" s="10">
        <v>24429141.740000002</v>
      </c>
      <c r="L15" s="10">
        <v>26184294.579999998</v>
      </c>
      <c r="M15" s="10">
        <v>26546066.410733007</v>
      </c>
      <c r="N15" s="45">
        <v>27649980.000000004</v>
      </c>
      <c r="O15" s="45">
        <v>30256163.850000001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2">
        <v>22</v>
      </c>
      <c r="B16" s="9" t="s">
        <v>27</v>
      </c>
      <c r="C16" s="10">
        <v>21572136.866577886</v>
      </c>
      <c r="D16" s="10">
        <v>24440560.478009</v>
      </c>
      <c r="E16" s="10">
        <v>27024981.678150572</v>
      </c>
      <c r="F16" s="10">
        <v>29789069.832476784</v>
      </c>
      <c r="G16" s="10">
        <v>33160762.120143875</v>
      </c>
      <c r="H16" s="10">
        <v>36378517.14645499</v>
      </c>
      <c r="I16" s="10">
        <v>39528618.880000003</v>
      </c>
      <c r="J16" s="10">
        <v>42621419.919999994</v>
      </c>
      <c r="K16" s="10">
        <v>46188055.960000008</v>
      </c>
      <c r="L16" s="10">
        <v>49620375.460000008</v>
      </c>
      <c r="M16" s="10">
        <v>49046716.57</v>
      </c>
      <c r="N16" s="45">
        <v>51796320.010000005</v>
      </c>
      <c r="O16" s="45">
        <v>56632203.739999987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2">
        <v>24</v>
      </c>
      <c r="B17" s="9" t="s">
        <v>29</v>
      </c>
      <c r="C17" s="10">
        <v>18798278.368271753</v>
      </c>
      <c r="D17" s="10">
        <v>21121513.456529818</v>
      </c>
      <c r="E17" s="10">
        <v>23112029.252775639</v>
      </c>
      <c r="F17" s="10">
        <v>25274543.427850939</v>
      </c>
      <c r="G17" s="10">
        <v>28194358.493971828</v>
      </c>
      <c r="H17" s="10">
        <v>30951644.158295635</v>
      </c>
      <c r="I17" s="10">
        <v>33797968.330000006</v>
      </c>
      <c r="J17" s="10">
        <v>36520986.430000007</v>
      </c>
      <c r="K17" s="10">
        <v>39548993.260000005</v>
      </c>
      <c r="L17" s="10">
        <v>42550706.970000006</v>
      </c>
      <c r="M17" s="10">
        <v>42586186.690000005</v>
      </c>
      <c r="N17" s="45">
        <v>45164800.803069994</v>
      </c>
      <c r="O17" s="45">
        <v>49705156.302955732</v>
      </c>
      <c r="Q17" s="11"/>
      <c r="R17" s="11"/>
      <c r="S17" s="11"/>
      <c r="T17" s="11"/>
      <c r="U17" s="11"/>
      <c r="V17" s="11"/>
      <c r="W17" s="11"/>
    </row>
    <row r="18" spans="1:23" s="2" customFormat="1" ht="15">
      <c r="A18" s="13">
        <v>73</v>
      </c>
      <c r="B18" s="9" t="s">
        <v>37</v>
      </c>
      <c r="C18" s="10">
        <v>5845475.8067193199</v>
      </c>
      <c r="D18" s="10">
        <v>6611458.3960596928</v>
      </c>
      <c r="E18" s="10">
        <v>7295224.4044298111</v>
      </c>
      <c r="F18" s="10">
        <v>7990573.5972434822</v>
      </c>
      <c r="G18" s="10">
        <v>8870865.6549749225</v>
      </c>
      <c r="H18" s="10">
        <v>9714869.8536211886</v>
      </c>
      <c r="I18" s="10">
        <v>10534591.57</v>
      </c>
      <c r="J18" s="10">
        <v>11382348.718256898</v>
      </c>
      <c r="K18" s="10">
        <v>12339179.978840169</v>
      </c>
      <c r="L18" s="10">
        <v>13310955.950190807</v>
      </c>
      <c r="M18" s="10">
        <v>13271841.360000003</v>
      </c>
      <c r="N18" s="45">
        <v>14008905.620000003</v>
      </c>
      <c r="O18" s="45">
        <v>15407642.299999999</v>
      </c>
      <c r="Q18" s="11"/>
      <c r="R18" s="11"/>
      <c r="S18" s="11"/>
      <c r="T18" s="11"/>
      <c r="U18" s="11"/>
      <c r="V18" s="11"/>
      <c r="W18" s="11"/>
    </row>
    <row r="19" spans="1:23" s="2" customFormat="1" ht="15">
      <c r="A19" s="12">
        <v>74</v>
      </c>
      <c r="B19" s="9" t="s">
        <v>38</v>
      </c>
      <c r="C19" s="10">
        <v>80824099.967003673</v>
      </c>
      <c r="D19" s="10">
        <v>91034098.92389527</v>
      </c>
      <c r="E19" s="10">
        <v>99755672.357532457</v>
      </c>
      <c r="F19" s="10">
        <v>108807145.40055172</v>
      </c>
      <c r="G19" s="10">
        <v>122109871.16336226</v>
      </c>
      <c r="H19" s="10">
        <v>134205838.00999975</v>
      </c>
      <c r="I19" s="10">
        <v>147049319.75999999</v>
      </c>
      <c r="J19" s="10">
        <v>160292032.03000003</v>
      </c>
      <c r="K19" s="10">
        <v>175223201.26000002</v>
      </c>
      <c r="L19" s="10">
        <v>191352036.28999999</v>
      </c>
      <c r="M19" s="10">
        <v>188731693.85999995</v>
      </c>
      <c r="N19" s="45">
        <v>204871001.72</v>
      </c>
      <c r="O19" s="45">
        <v>227619168.05000001</v>
      </c>
      <c r="Q19" s="11"/>
      <c r="R19" s="11"/>
      <c r="S19" s="11"/>
      <c r="T19" s="11"/>
      <c r="U19" s="11"/>
      <c r="V19" s="11"/>
      <c r="W19" s="11"/>
    </row>
    <row r="20" spans="1:23" s="2" customFormat="1" ht="15">
      <c r="A20" s="14"/>
      <c r="B20" s="15" t="s">
        <v>41</v>
      </c>
      <c r="C20" s="16">
        <f t="shared" ref="C20:N20" si="0">SUM(C14:C19)</f>
        <v>151453748.39815003</v>
      </c>
      <c r="D20" s="16">
        <f t="shared" si="0"/>
        <v>169994836.09630385</v>
      </c>
      <c r="E20" s="16">
        <f t="shared" si="0"/>
        <v>186613400.06280029</v>
      </c>
      <c r="F20" s="16">
        <f t="shared" si="0"/>
        <v>204258665.73252833</v>
      </c>
      <c r="G20" s="16">
        <f t="shared" si="0"/>
        <v>227899090.17060286</v>
      </c>
      <c r="H20" s="16">
        <f t="shared" si="0"/>
        <v>250766944.78105909</v>
      </c>
      <c r="I20" s="16">
        <f t="shared" si="0"/>
        <v>273614251.50999999</v>
      </c>
      <c r="J20" s="16">
        <f t="shared" si="0"/>
        <v>296901379.3982569</v>
      </c>
      <c r="K20" s="16">
        <f t="shared" si="0"/>
        <v>323135625.41884017</v>
      </c>
      <c r="L20" s="16">
        <f t="shared" si="0"/>
        <v>350296891.07019079</v>
      </c>
      <c r="M20" s="16">
        <f t="shared" si="0"/>
        <v>347451249.39093298</v>
      </c>
      <c r="N20" s="44">
        <f t="shared" si="0"/>
        <v>372306033.01306999</v>
      </c>
      <c r="O20" s="44">
        <f t="shared" ref="O20" si="1">SUM(O14:O19)</f>
        <v>411439802.43295574</v>
      </c>
      <c r="P20"/>
      <c r="Q20"/>
      <c r="R20"/>
      <c r="S20"/>
      <c r="T20"/>
      <c r="U20"/>
      <c r="V20"/>
      <c r="W20"/>
    </row>
    <row r="21" spans="1:23" s="2" customFormat="1" ht="15">
      <c r="A21" s="17"/>
      <c r="B21" s="18" t="s">
        <v>42</v>
      </c>
      <c r="C21" s="19">
        <f t="shared" ref="C21:N21" si="2">AVERAGE(C14:C19)</f>
        <v>25242291.399691671</v>
      </c>
      <c r="D21" s="19">
        <f t="shared" si="2"/>
        <v>28332472.682717308</v>
      </c>
      <c r="E21" s="19">
        <f t="shared" si="2"/>
        <v>31102233.343800049</v>
      </c>
      <c r="F21" s="19">
        <f t="shared" si="2"/>
        <v>34043110.955421388</v>
      </c>
      <c r="G21" s="19">
        <f t="shared" si="2"/>
        <v>37983181.695100479</v>
      </c>
      <c r="H21" s="19">
        <f t="shared" si="2"/>
        <v>41794490.796843179</v>
      </c>
      <c r="I21" s="19">
        <f t="shared" si="2"/>
        <v>45602375.251666665</v>
      </c>
      <c r="J21" s="19">
        <f t="shared" si="2"/>
        <v>49483563.233042814</v>
      </c>
      <c r="K21" s="19">
        <f t="shared" si="2"/>
        <v>53855937.569806695</v>
      </c>
      <c r="L21" s="19">
        <f t="shared" si="2"/>
        <v>58382815.178365134</v>
      </c>
      <c r="M21" s="19">
        <f t="shared" si="2"/>
        <v>57908541.565155499</v>
      </c>
      <c r="N21" s="19">
        <f t="shared" si="2"/>
        <v>62051005.502178334</v>
      </c>
      <c r="O21" s="19">
        <f t="shared" ref="O21" si="3">AVERAGE(O14:O19)</f>
        <v>68573300.405492619</v>
      </c>
      <c r="P21"/>
      <c r="Q21"/>
      <c r="R21"/>
      <c r="S21"/>
      <c r="T21"/>
      <c r="U21"/>
      <c r="V21"/>
      <c r="W21"/>
    </row>
    <row r="22" spans="1:23" s="2" customFormat="1" ht="15">
      <c r="A22" s="1"/>
      <c r="B22" s="1"/>
      <c r="C22" s="20"/>
      <c r="D22" s="20"/>
      <c r="E22" s="20"/>
      <c r="F22" s="20"/>
      <c r="G22" s="20"/>
      <c r="H22" s="20"/>
      <c r="P22"/>
      <c r="Q22"/>
      <c r="R22"/>
      <c r="S22"/>
      <c r="T22"/>
      <c r="U22"/>
      <c r="V22"/>
      <c r="W22"/>
    </row>
    <row r="23" spans="1:23" s="2" customFormat="1" ht="15">
      <c r="A23" s="5" t="s">
        <v>43</v>
      </c>
      <c r="B23" s="1"/>
      <c r="C23" s="20"/>
      <c r="D23" s="20"/>
      <c r="E23" s="20"/>
      <c r="F23" s="20"/>
      <c r="G23" s="20"/>
      <c r="H23" s="20"/>
      <c r="P23"/>
      <c r="Q23"/>
      <c r="R23"/>
      <c r="S23"/>
      <c r="T23"/>
      <c r="U23"/>
      <c r="V23"/>
      <c r="W23"/>
    </row>
    <row r="24" spans="1:23" s="2" customFormat="1" ht="15">
      <c r="A24" s="50" t="str">
        <f>'[1]Indek William tanpa migas'!A53:H53</f>
        <v>PENDUDUK PROPINSI JAWA TENGAH TAHUN 2010 - 2020</v>
      </c>
      <c r="B24" s="50"/>
      <c r="C24" s="50"/>
      <c r="D24" s="50"/>
      <c r="E24" s="50"/>
      <c r="F24" s="50"/>
      <c r="G24" s="50"/>
      <c r="H24" s="50"/>
      <c r="P24"/>
      <c r="Q24"/>
      <c r="R24"/>
      <c r="S24"/>
      <c r="T24"/>
      <c r="U24"/>
      <c r="V24"/>
      <c r="W24"/>
    </row>
    <row r="25" spans="1:23" s="2" customFormat="1" ht="15">
      <c r="A25" s="1"/>
      <c r="B25" s="1"/>
      <c r="C25" s="1"/>
      <c r="D25" s="1"/>
      <c r="E25" s="1"/>
      <c r="F25" s="1"/>
      <c r="G25" s="1"/>
      <c r="H25" s="1"/>
      <c r="P25"/>
      <c r="Q25"/>
      <c r="R25"/>
      <c r="S25"/>
      <c r="T25"/>
      <c r="U25"/>
      <c r="V25"/>
      <c r="W25"/>
    </row>
    <row r="26" spans="1:23" s="2" customFormat="1" ht="15">
      <c r="A26" s="6" t="s">
        <v>4</v>
      </c>
      <c r="B26" s="7" t="s">
        <v>5</v>
      </c>
      <c r="C26" s="7">
        <f t="shared" ref="C26:N26" si="4">C13</f>
        <v>2010</v>
      </c>
      <c r="D26" s="7">
        <f t="shared" si="4"/>
        <v>2011</v>
      </c>
      <c r="E26" s="7">
        <f t="shared" si="4"/>
        <v>2012</v>
      </c>
      <c r="F26" s="7">
        <f t="shared" si="4"/>
        <v>2013</v>
      </c>
      <c r="G26" s="7">
        <f t="shared" si="4"/>
        <v>2014</v>
      </c>
      <c r="H26" s="7">
        <f t="shared" si="4"/>
        <v>2015</v>
      </c>
      <c r="I26" s="7">
        <f t="shared" si="4"/>
        <v>2016</v>
      </c>
      <c r="J26" s="7">
        <f t="shared" si="4"/>
        <v>2017</v>
      </c>
      <c r="K26" s="7">
        <f t="shared" si="4"/>
        <v>2018</v>
      </c>
      <c r="L26" s="7">
        <f t="shared" si="4"/>
        <v>2019</v>
      </c>
      <c r="M26" s="7">
        <f t="shared" si="4"/>
        <v>2020</v>
      </c>
      <c r="N26" s="7">
        <f t="shared" si="4"/>
        <v>2021</v>
      </c>
      <c r="O26" s="7">
        <f t="shared" ref="O26" si="5">O13</f>
        <v>2022</v>
      </c>
      <c r="P26"/>
      <c r="Q26"/>
      <c r="R26"/>
      <c r="S26"/>
      <c r="T26"/>
      <c r="U26"/>
      <c r="V26"/>
      <c r="W26"/>
    </row>
    <row r="27" spans="1:23" s="2" customFormat="1" ht="15">
      <c r="A27" s="12">
        <v>15</v>
      </c>
      <c r="B27" s="9" t="s">
        <v>20</v>
      </c>
      <c r="C27" s="21">
        <v>1311107</v>
      </c>
      <c r="D27" s="21">
        <v>1319822</v>
      </c>
      <c r="E27" s="21">
        <v>1328183</v>
      </c>
      <c r="F27" s="21">
        <v>1336317</v>
      </c>
      <c r="G27" s="21">
        <v>1343985</v>
      </c>
      <c r="H27" s="21">
        <v>1351429</v>
      </c>
      <c r="I27" s="21">
        <v>1358404</v>
      </c>
      <c r="J27" s="21">
        <v>1365207</v>
      </c>
      <c r="K27" s="21">
        <v>1371610</v>
      </c>
      <c r="L27" s="21">
        <v>1371423</v>
      </c>
      <c r="M27" s="21">
        <v>1451309</v>
      </c>
      <c r="N27" s="21">
        <v>1460873</v>
      </c>
      <c r="O27" s="21">
        <v>1470150</v>
      </c>
      <c r="P27"/>
      <c r="Q27"/>
      <c r="R27"/>
      <c r="S27"/>
      <c r="T27"/>
      <c r="U27"/>
      <c r="V27"/>
      <c r="W27"/>
    </row>
    <row r="28" spans="1:23" s="2" customFormat="1" ht="15">
      <c r="A28" s="12">
        <v>21</v>
      </c>
      <c r="B28" s="9" t="s">
        <v>26</v>
      </c>
      <c r="C28" s="21">
        <v>1057695</v>
      </c>
      <c r="D28" s="21">
        <v>1070307</v>
      </c>
      <c r="E28" s="21">
        <v>1082498</v>
      </c>
      <c r="F28" s="21">
        <v>1094495</v>
      </c>
      <c r="G28" s="21">
        <v>1106209</v>
      </c>
      <c r="H28" s="21">
        <v>1117905</v>
      </c>
      <c r="I28" s="21">
        <v>1129298</v>
      </c>
      <c r="J28" s="21">
        <v>1140675</v>
      </c>
      <c r="K28" s="21">
        <v>1151796</v>
      </c>
      <c r="L28" s="21">
        <v>1157421</v>
      </c>
      <c r="M28" s="21">
        <v>1201329</v>
      </c>
      <c r="N28" s="21">
        <v>1212377</v>
      </c>
      <c r="O28" s="21">
        <v>1223217</v>
      </c>
      <c r="P28"/>
      <c r="Q28"/>
      <c r="R28"/>
      <c r="S28"/>
      <c r="T28"/>
      <c r="U28"/>
      <c r="V28"/>
      <c r="W28"/>
    </row>
    <row r="29" spans="1:23" s="2" customFormat="1" ht="15">
      <c r="A29" s="12">
        <v>22</v>
      </c>
      <c r="B29" s="9" t="s">
        <v>27</v>
      </c>
      <c r="C29" s="21">
        <v>932702</v>
      </c>
      <c r="D29" s="21">
        <v>946774</v>
      </c>
      <c r="E29" s="21">
        <v>960497</v>
      </c>
      <c r="F29" s="21">
        <v>974115</v>
      </c>
      <c r="G29" s="21">
        <v>987597</v>
      </c>
      <c r="H29" s="21">
        <v>1000887</v>
      </c>
      <c r="I29" s="21">
        <v>1014198</v>
      </c>
      <c r="J29" s="21">
        <v>1027489</v>
      </c>
      <c r="K29" s="21">
        <v>1040629</v>
      </c>
      <c r="L29" s="21">
        <v>1049002</v>
      </c>
      <c r="M29" s="21">
        <v>1051005</v>
      </c>
      <c r="N29" s="21">
        <v>1059844</v>
      </c>
      <c r="O29" s="21">
        <v>1068492</v>
      </c>
      <c r="P29"/>
      <c r="Q29"/>
      <c r="R29"/>
      <c r="S29"/>
      <c r="T29"/>
      <c r="U29"/>
      <c r="V29"/>
      <c r="W29"/>
    </row>
    <row r="30" spans="1:23" s="2" customFormat="1" ht="15">
      <c r="A30" s="12">
        <v>24</v>
      </c>
      <c r="B30" s="9" t="s">
        <v>29</v>
      </c>
      <c r="C30" s="21">
        <v>901985</v>
      </c>
      <c r="D30" s="21">
        <v>910494</v>
      </c>
      <c r="E30" s="21">
        <v>918798</v>
      </c>
      <c r="F30" s="21">
        <v>926791</v>
      </c>
      <c r="G30" s="21">
        <v>934627</v>
      </c>
      <c r="H30" s="21">
        <v>942283</v>
      </c>
      <c r="I30" s="21">
        <v>949682</v>
      </c>
      <c r="J30" s="21">
        <v>957024</v>
      </c>
      <c r="K30" s="21">
        <v>964106</v>
      </c>
      <c r="L30" s="21">
        <v>966313</v>
      </c>
      <c r="M30" s="21">
        <v>1016488</v>
      </c>
      <c r="N30" s="21">
        <v>1025020</v>
      </c>
      <c r="O30" s="21">
        <v>1033367</v>
      </c>
      <c r="P30"/>
      <c r="Q30"/>
      <c r="R30"/>
      <c r="S30"/>
      <c r="T30"/>
      <c r="U30"/>
      <c r="V30"/>
      <c r="W30"/>
    </row>
    <row r="31" spans="1:23" s="2" customFormat="1" ht="15">
      <c r="A31" s="13">
        <v>73</v>
      </c>
      <c r="B31" s="9" t="s">
        <v>37</v>
      </c>
      <c r="C31" s="22">
        <v>170692</v>
      </c>
      <c r="D31" s="22">
        <v>173377</v>
      </c>
      <c r="E31" s="22">
        <v>175989</v>
      </c>
      <c r="F31" s="22">
        <v>178719</v>
      </c>
      <c r="G31" s="22">
        <v>181304</v>
      </c>
      <c r="H31" s="22">
        <v>183815</v>
      </c>
      <c r="I31" s="22">
        <v>186420</v>
      </c>
      <c r="J31" s="22">
        <v>188928</v>
      </c>
      <c r="K31" s="22">
        <v>191571</v>
      </c>
      <c r="L31" s="22">
        <v>193231</v>
      </c>
      <c r="M31" s="22">
        <v>191950</v>
      </c>
      <c r="N31" s="22">
        <v>193525</v>
      </c>
      <c r="O31" s="22">
        <v>195065</v>
      </c>
      <c r="P31"/>
      <c r="Q31"/>
      <c r="R31"/>
      <c r="S31"/>
      <c r="T31"/>
      <c r="U31"/>
      <c r="V31"/>
      <c r="W31"/>
    </row>
    <row r="32" spans="1:23" s="2" customFormat="1" ht="15">
      <c r="A32" s="12">
        <v>74</v>
      </c>
      <c r="B32" s="9" t="s">
        <v>38</v>
      </c>
      <c r="C32" s="22">
        <v>1560013</v>
      </c>
      <c r="D32" s="22">
        <v>1588511</v>
      </c>
      <c r="E32" s="22">
        <v>1616494</v>
      </c>
      <c r="F32" s="22">
        <v>1644374</v>
      </c>
      <c r="G32" s="22">
        <v>1672994</v>
      </c>
      <c r="H32" s="22">
        <v>1701114</v>
      </c>
      <c r="I32" s="22">
        <v>1729083</v>
      </c>
      <c r="J32" s="22">
        <v>1757686</v>
      </c>
      <c r="K32" s="22">
        <v>1786114</v>
      </c>
      <c r="L32" s="22">
        <v>1806319</v>
      </c>
      <c r="M32" s="22">
        <v>1652795</v>
      </c>
      <c r="N32" s="22">
        <v>1656564</v>
      </c>
      <c r="O32" s="22">
        <v>1659975</v>
      </c>
      <c r="P32"/>
      <c r="Q32"/>
      <c r="R32"/>
      <c r="S32"/>
      <c r="T32"/>
      <c r="U32"/>
      <c r="V32"/>
      <c r="W32"/>
    </row>
    <row r="33" spans="1:23" s="2" customFormat="1" ht="15">
      <c r="A33" s="14"/>
      <c r="B33" s="7" t="s">
        <v>60</v>
      </c>
      <c r="C33" s="16">
        <f t="shared" ref="C33:N33" si="6">SUM(C27:C32)</f>
        <v>5934194</v>
      </c>
      <c r="D33" s="16">
        <f t="shared" si="6"/>
        <v>6009285</v>
      </c>
      <c r="E33" s="16">
        <f t="shared" si="6"/>
        <v>6082459</v>
      </c>
      <c r="F33" s="16">
        <f t="shared" si="6"/>
        <v>6154811</v>
      </c>
      <c r="G33" s="16">
        <f t="shared" si="6"/>
        <v>6226716</v>
      </c>
      <c r="H33" s="16">
        <f t="shared" si="6"/>
        <v>6297433</v>
      </c>
      <c r="I33" s="16">
        <f t="shared" si="6"/>
        <v>6367085</v>
      </c>
      <c r="J33" s="16">
        <f t="shared" si="6"/>
        <v>6437009</v>
      </c>
      <c r="K33" s="16">
        <f t="shared" si="6"/>
        <v>6505826</v>
      </c>
      <c r="L33" s="16">
        <f t="shared" si="6"/>
        <v>6543709</v>
      </c>
      <c r="M33" s="16">
        <f t="shared" si="6"/>
        <v>6564876</v>
      </c>
      <c r="N33" s="16">
        <f t="shared" si="6"/>
        <v>6608203</v>
      </c>
      <c r="O33" s="16">
        <f t="shared" ref="O33" si="7">SUM(O27:O32)</f>
        <v>6650266</v>
      </c>
      <c r="P33"/>
      <c r="Q33"/>
      <c r="R33"/>
      <c r="S33"/>
      <c r="T33"/>
      <c r="U33"/>
      <c r="V33"/>
      <c r="W33"/>
    </row>
    <row r="34" spans="1:23" s="2" customFormat="1" ht="15">
      <c r="A34" s="1"/>
      <c r="B34" s="1"/>
      <c r="C34" s="1"/>
      <c r="D34" s="1"/>
      <c r="E34" s="1"/>
      <c r="F34" s="1"/>
      <c r="G34" s="1"/>
      <c r="H34" s="1"/>
      <c r="P34"/>
      <c r="Q34"/>
      <c r="R34"/>
      <c r="S34"/>
      <c r="T34"/>
      <c r="U34"/>
      <c r="V34"/>
      <c r="W34"/>
    </row>
    <row r="35" spans="1:23" s="2" customFormat="1" ht="15">
      <c r="A35" s="5" t="s">
        <v>45</v>
      </c>
      <c r="B35" s="1"/>
      <c r="C35" s="1"/>
      <c r="D35" s="1"/>
      <c r="E35" s="1"/>
      <c r="F35" s="1"/>
      <c r="G35" s="1"/>
      <c r="H35" s="1"/>
      <c r="P35"/>
      <c r="Q35"/>
      <c r="R35"/>
      <c r="S35"/>
      <c r="T35"/>
      <c r="U35"/>
      <c r="V35"/>
      <c r="W35"/>
    </row>
    <row r="36" spans="1:23" s="2" customFormat="1" ht="15">
      <c r="A36" s="5"/>
      <c r="B36" s="1"/>
      <c r="C36" s="1"/>
      <c r="D36" s="1"/>
      <c r="E36" s="1"/>
      <c r="F36" s="1"/>
      <c r="G36" s="1"/>
      <c r="H36" s="1"/>
      <c r="P36"/>
      <c r="Q36"/>
      <c r="R36"/>
      <c r="S36"/>
      <c r="T36"/>
      <c r="U36"/>
      <c r="V36"/>
      <c r="W36"/>
    </row>
    <row r="37" spans="1:23" s="2" customFormat="1" ht="15">
      <c r="A37" s="50" t="s">
        <v>46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P37"/>
      <c r="Q37"/>
      <c r="R37"/>
      <c r="S37"/>
      <c r="T37"/>
      <c r="U37"/>
      <c r="V37"/>
      <c r="W37"/>
    </row>
    <row r="38" spans="1:23" s="2" customFormat="1" ht="36.6">
      <c r="A38" s="23" t="s">
        <v>47</v>
      </c>
      <c r="B38" s="1"/>
      <c r="C38" s="1"/>
      <c r="D38" s="1"/>
      <c r="E38" s="1"/>
      <c r="F38" s="1"/>
      <c r="G38" s="1"/>
      <c r="H38" s="1"/>
      <c r="P38"/>
      <c r="Q38"/>
      <c r="R38"/>
      <c r="S38"/>
      <c r="T38"/>
      <c r="U38"/>
      <c r="V38"/>
      <c r="W38"/>
    </row>
    <row r="39" spans="1:23" s="2" customFormat="1" ht="15">
      <c r="A39" s="6" t="s">
        <v>4</v>
      </c>
      <c r="B39" s="7" t="s">
        <v>5</v>
      </c>
      <c r="C39" s="7">
        <f t="shared" ref="C39:N39" si="8">C26</f>
        <v>2010</v>
      </c>
      <c r="D39" s="7">
        <f t="shared" si="8"/>
        <v>2011</v>
      </c>
      <c r="E39" s="7">
        <f t="shared" si="8"/>
        <v>2012</v>
      </c>
      <c r="F39" s="7">
        <f t="shared" si="8"/>
        <v>2013</v>
      </c>
      <c r="G39" s="7">
        <f t="shared" si="8"/>
        <v>2014</v>
      </c>
      <c r="H39" s="7">
        <f t="shared" si="8"/>
        <v>2015</v>
      </c>
      <c r="I39" s="7">
        <f t="shared" si="8"/>
        <v>2016</v>
      </c>
      <c r="J39" s="7">
        <f t="shared" si="8"/>
        <v>2017</v>
      </c>
      <c r="K39" s="7">
        <f t="shared" si="8"/>
        <v>2018</v>
      </c>
      <c r="L39" s="7">
        <f t="shared" si="8"/>
        <v>2019</v>
      </c>
      <c r="M39" s="7">
        <f t="shared" si="8"/>
        <v>2020</v>
      </c>
      <c r="N39" s="7">
        <f t="shared" si="8"/>
        <v>2021</v>
      </c>
      <c r="O39" s="7">
        <f t="shared" ref="O39" si="9">O26</f>
        <v>2022</v>
      </c>
      <c r="P39"/>
      <c r="Q39"/>
      <c r="R39"/>
      <c r="S39"/>
      <c r="T39"/>
      <c r="U39"/>
      <c r="V39"/>
      <c r="W39"/>
    </row>
    <row r="40" spans="1:23" s="2" customFormat="1" ht="15">
      <c r="A40" s="12">
        <v>15</v>
      </c>
      <c r="B40" s="9" t="s">
        <v>20</v>
      </c>
      <c r="C40" s="10">
        <f t="shared" ref="C40:N40" si="10">C14/C27*1000000</f>
        <v>9736826.7736005336</v>
      </c>
      <c r="D40" s="10">
        <f t="shared" si="10"/>
        <v>10521601.869831305</v>
      </c>
      <c r="E40" s="10">
        <f t="shared" si="10"/>
        <v>11457705.985751223</v>
      </c>
      <c r="F40" s="10">
        <f t="shared" si="10"/>
        <v>12441910.303216452</v>
      </c>
      <c r="G40" s="10">
        <f t="shared" si="10"/>
        <v>13528302.518533491</v>
      </c>
      <c r="H40" s="10">
        <f t="shared" si="10"/>
        <v>14933887.910120457</v>
      </c>
      <c r="I40" s="10">
        <f t="shared" si="10"/>
        <v>16022418.426329723</v>
      </c>
      <c r="J40" s="10">
        <f t="shared" si="10"/>
        <v>17186802.624070924</v>
      </c>
      <c r="K40" s="10">
        <f t="shared" si="10"/>
        <v>18523525.798149619</v>
      </c>
      <c r="L40" s="10">
        <f t="shared" si="10"/>
        <v>19890669.632928718</v>
      </c>
      <c r="M40" s="10">
        <f t="shared" si="10"/>
        <v>18789068.696053013</v>
      </c>
      <c r="N40" s="10">
        <f t="shared" si="10"/>
        <v>19724524.212576997</v>
      </c>
      <c r="O40" s="10">
        <f t="shared" ref="O40" si="11">O14/O27*1000000</f>
        <v>21643688.188280102</v>
      </c>
      <c r="P40"/>
      <c r="Q40"/>
      <c r="R40"/>
      <c r="S40"/>
      <c r="T40"/>
      <c r="U40"/>
      <c r="V40"/>
      <c r="W40"/>
    </row>
    <row r="41" spans="1:23" s="2" customFormat="1" ht="15">
      <c r="A41" s="12">
        <v>21</v>
      </c>
      <c r="B41" s="9" t="s">
        <v>26</v>
      </c>
      <c r="C41" s="10">
        <f t="shared" ref="C41:N41" si="12">C15/C28*1000000</f>
        <v>11012376.582022535</v>
      </c>
      <c r="D41" s="10">
        <f t="shared" si="12"/>
        <v>12053142.900836468</v>
      </c>
      <c r="E41" s="10">
        <f t="shared" si="12"/>
        <v>13124792.896281376</v>
      </c>
      <c r="F41" s="10">
        <f t="shared" si="12"/>
        <v>14409382.613663914</v>
      </c>
      <c r="G41" s="10">
        <f t="shared" si="12"/>
        <v>15712579.70038097</v>
      </c>
      <c r="H41" s="10">
        <f t="shared" si="12"/>
        <v>17294838.477510467</v>
      </c>
      <c r="I41" s="10">
        <f t="shared" si="12"/>
        <v>18541461.766513359</v>
      </c>
      <c r="J41" s="10">
        <f t="shared" si="12"/>
        <v>19831283.275253695</v>
      </c>
      <c r="K41" s="10">
        <f t="shared" si="12"/>
        <v>21209608.072957367</v>
      </c>
      <c r="L41" s="10">
        <f t="shared" si="12"/>
        <v>22622964.833021</v>
      </c>
      <c r="M41" s="10">
        <f t="shared" si="12"/>
        <v>22097249.305338513</v>
      </c>
      <c r="N41" s="10">
        <f t="shared" si="12"/>
        <v>22806420.775055949</v>
      </c>
      <c r="O41" s="10">
        <f t="shared" ref="O41" si="13">O15/O28*1000000</f>
        <v>24734911.180927016</v>
      </c>
      <c r="P41"/>
      <c r="Q41"/>
      <c r="R41"/>
      <c r="S41"/>
      <c r="T41"/>
      <c r="U41"/>
      <c r="V41"/>
      <c r="W41"/>
    </row>
    <row r="42" spans="1:23" s="2" customFormat="1" ht="15">
      <c r="A42" s="12">
        <v>22</v>
      </c>
      <c r="B42" s="9" t="s">
        <v>27</v>
      </c>
      <c r="C42" s="10">
        <f t="shared" ref="C42:N42" si="14">C16/C29*1000000</f>
        <v>23128648.664394293</v>
      </c>
      <c r="D42" s="10">
        <f t="shared" si="14"/>
        <v>25814566.599852763</v>
      </c>
      <c r="E42" s="10">
        <f t="shared" si="14"/>
        <v>28136456.10361154</v>
      </c>
      <c r="F42" s="10">
        <f t="shared" si="14"/>
        <v>30580649.956603467</v>
      </c>
      <c r="G42" s="10">
        <f t="shared" si="14"/>
        <v>33577220.384573743</v>
      </c>
      <c r="H42" s="10">
        <f t="shared" si="14"/>
        <v>36346277.997870877</v>
      </c>
      <c r="I42" s="10">
        <f t="shared" si="14"/>
        <v>38975248.304571696</v>
      </c>
      <c r="J42" s="10">
        <f t="shared" si="14"/>
        <v>41481144.732449688</v>
      </c>
      <c r="K42" s="10">
        <f t="shared" si="14"/>
        <v>44384748.03219977</v>
      </c>
      <c r="L42" s="10">
        <f t="shared" si="14"/>
        <v>47302460.300361685</v>
      </c>
      <c r="M42" s="10">
        <f t="shared" si="14"/>
        <v>46666492.138476983</v>
      </c>
      <c r="N42" s="10">
        <f t="shared" si="14"/>
        <v>48871645.270436034</v>
      </c>
      <c r="O42" s="10">
        <f t="shared" ref="O42" si="15">O16/O29*1000000</f>
        <v>53001991.348554775</v>
      </c>
      <c r="P42"/>
      <c r="Q42"/>
      <c r="R42"/>
      <c r="S42"/>
      <c r="T42"/>
      <c r="U42"/>
      <c r="V42"/>
      <c r="W42"/>
    </row>
    <row r="43" spans="1:23" s="2" customFormat="1" ht="15">
      <c r="A43" s="12">
        <v>24</v>
      </c>
      <c r="B43" s="9" t="s">
        <v>29</v>
      </c>
      <c r="C43" s="10">
        <f t="shared" ref="C43:N43" si="16">C17/C30*1000000</f>
        <v>20841009.959446948</v>
      </c>
      <c r="D43" s="10">
        <f t="shared" si="16"/>
        <v>23197861.223170958</v>
      </c>
      <c r="E43" s="10">
        <f t="shared" si="16"/>
        <v>25154636.005711418</v>
      </c>
      <c r="F43" s="10">
        <f t="shared" si="16"/>
        <v>27271028.125921529</v>
      </c>
      <c r="G43" s="10">
        <f t="shared" si="16"/>
        <v>30166428.419007614</v>
      </c>
      <c r="H43" s="10">
        <f t="shared" si="16"/>
        <v>32847503.518895742</v>
      </c>
      <c r="I43" s="10">
        <f t="shared" si="16"/>
        <v>35588721.624712281</v>
      </c>
      <c r="J43" s="10">
        <f t="shared" si="16"/>
        <v>38160993.277075611</v>
      </c>
      <c r="K43" s="10">
        <f t="shared" si="16"/>
        <v>41021415.964634597</v>
      </c>
      <c r="L43" s="10">
        <f t="shared" si="16"/>
        <v>44034083.128344551</v>
      </c>
      <c r="M43" s="10">
        <f t="shared" si="16"/>
        <v>41895415.086061031</v>
      </c>
      <c r="N43" s="10">
        <f t="shared" si="16"/>
        <v>44062360.542301603</v>
      </c>
      <c r="O43" s="10">
        <f t="shared" ref="O43" si="17">O17/O30*1000000</f>
        <v>48100197.02869913</v>
      </c>
      <c r="P43"/>
      <c r="Q43"/>
      <c r="R43"/>
      <c r="S43"/>
      <c r="T43"/>
      <c r="U43"/>
      <c r="V43"/>
      <c r="W43"/>
    </row>
    <row r="44" spans="1:23" s="2" customFormat="1" ht="15">
      <c r="A44" s="13">
        <v>73</v>
      </c>
      <c r="B44" s="9" t="s">
        <v>37</v>
      </c>
      <c r="C44" s="10">
        <f t="shared" ref="C44:N44" si="18">C18/C31*1000000</f>
        <v>34245751.451264963</v>
      </c>
      <c r="D44" s="10">
        <f t="shared" si="18"/>
        <v>38133422.518902123</v>
      </c>
      <c r="E44" s="10">
        <f t="shared" si="18"/>
        <v>41452729.457124084</v>
      </c>
      <c r="F44" s="10">
        <f t="shared" si="18"/>
        <v>44710263.582738727</v>
      </c>
      <c r="G44" s="10">
        <f t="shared" si="18"/>
        <v>48928129.853588015</v>
      </c>
      <c r="H44" s="10">
        <f t="shared" si="18"/>
        <v>52851344.306075074</v>
      </c>
      <c r="I44" s="10">
        <f t="shared" si="18"/>
        <v>56509985.892071672</v>
      </c>
      <c r="J44" s="10">
        <f t="shared" si="18"/>
        <v>60247018.53752169</v>
      </c>
      <c r="K44" s="10">
        <f t="shared" si="18"/>
        <v>64410479.555048354</v>
      </c>
      <c r="L44" s="10">
        <f t="shared" si="18"/>
        <v>68886234.352618396</v>
      </c>
      <c r="M44" s="10">
        <f t="shared" si="18"/>
        <v>69142179.52591823</v>
      </c>
      <c r="N44" s="10">
        <f t="shared" si="18"/>
        <v>72388092.597855583</v>
      </c>
      <c r="O44" s="10">
        <f t="shared" ref="O44" si="19">O18/O31*1000000</f>
        <v>78987221.182682693</v>
      </c>
      <c r="P44"/>
      <c r="Q44"/>
      <c r="R44"/>
      <c r="S44"/>
      <c r="T44"/>
      <c r="U44"/>
      <c r="V44"/>
      <c r="W44"/>
    </row>
    <row r="45" spans="1:23" s="2" customFormat="1" ht="15">
      <c r="A45" s="12">
        <v>74</v>
      </c>
      <c r="B45" s="9" t="s">
        <v>38</v>
      </c>
      <c r="C45" s="10">
        <f t="shared" ref="C45:N45" si="20">C19/C32*1000000</f>
        <v>51809888.742596164</v>
      </c>
      <c r="D45" s="10">
        <f t="shared" si="20"/>
        <v>57307817.776455611</v>
      </c>
      <c r="E45" s="10">
        <f t="shared" si="20"/>
        <v>61711130.605824985</v>
      </c>
      <c r="F45" s="10">
        <f t="shared" si="20"/>
        <v>66169341.889711052</v>
      </c>
      <c r="G45" s="10">
        <f t="shared" si="20"/>
        <v>72988827.911733255</v>
      </c>
      <c r="H45" s="10">
        <f t="shared" si="20"/>
        <v>78892912.532610834</v>
      </c>
      <c r="I45" s="10">
        <f t="shared" si="20"/>
        <v>85044685.396825939</v>
      </c>
      <c r="J45" s="10">
        <f t="shared" si="20"/>
        <v>91194918.790955856</v>
      </c>
      <c r="K45" s="10">
        <f t="shared" si="20"/>
        <v>98103033.322621077</v>
      </c>
      <c r="L45" s="10">
        <f t="shared" si="20"/>
        <v>105934796.83821075</v>
      </c>
      <c r="M45" s="10">
        <f t="shared" si="20"/>
        <v>114189414.81550945</v>
      </c>
      <c r="N45" s="10">
        <f t="shared" si="20"/>
        <v>123672252.75932592</v>
      </c>
      <c r="O45" s="10">
        <f t="shared" ref="O45" si="21">O19/O32*1000000</f>
        <v>137122045.84406394</v>
      </c>
      <c r="P45"/>
      <c r="Q45"/>
      <c r="R45"/>
      <c r="S45"/>
      <c r="T45"/>
      <c r="U45"/>
      <c r="V45"/>
      <c r="W45"/>
    </row>
    <row r="46" spans="1:23" s="2" customFormat="1" ht="15">
      <c r="A46" s="14"/>
      <c r="B46" s="15" t="s">
        <v>41</v>
      </c>
      <c r="C46" s="16">
        <f t="shared" ref="C46:N46" si="22">SUM(C40:C45)</f>
        <v>150774502.17332542</v>
      </c>
      <c r="D46" s="16">
        <f t="shared" si="22"/>
        <v>167028412.88904923</v>
      </c>
      <c r="E46" s="16">
        <f t="shared" si="22"/>
        <v>181037451.05430463</v>
      </c>
      <c r="F46" s="16">
        <f t="shared" si="22"/>
        <v>195582576.47185516</v>
      </c>
      <c r="G46" s="16">
        <f t="shared" si="22"/>
        <v>214901488.78781712</v>
      </c>
      <c r="H46" s="16">
        <f t="shared" si="22"/>
        <v>233166764.74308345</v>
      </c>
      <c r="I46" s="16">
        <f t="shared" si="22"/>
        <v>250682521.41102466</v>
      </c>
      <c r="J46" s="16">
        <f t="shared" si="22"/>
        <v>268102161.23732746</v>
      </c>
      <c r="K46" s="16">
        <f t="shared" si="22"/>
        <v>287652810.74561077</v>
      </c>
      <c r="L46" s="16">
        <f t="shared" si="22"/>
        <v>308671209.0854851</v>
      </c>
      <c r="M46" s="16">
        <f t="shared" si="22"/>
        <v>312779819.56735724</v>
      </c>
      <c r="N46" s="16">
        <f t="shared" si="22"/>
        <v>331525296.15755206</v>
      </c>
      <c r="O46" s="16">
        <f t="shared" ref="O46" si="23">SUM(O40:O45)</f>
        <v>363590054.77320766</v>
      </c>
      <c r="P46"/>
      <c r="Q46"/>
      <c r="R46"/>
      <c r="S46"/>
      <c r="T46"/>
      <c r="U46"/>
      <c r="V46"/>
      <c r="W46"/>
    </row>
    <row r="47" spans="1:23" s="2" customFormat="1" ht="15">
      <c r="A47" s="17"/>
      <c r="B47" s="18" t="s">
        <v>42</v>
      </c>
      <c r="C47" s="19">
        <f t="shared" ref="C47:N47" si="24">AVERAGE(C40:C45)</f>
        <v>25129083.695554238</v>
      </c>
      <c r="D47" s="19">
        <f t="shared" si="24"/>
        <v>27838068.814841539</v>
      </c>
      <c r="E47" s="19">
        <f t="shared" si="24"/>
        <v>30172908.509050772</v>
      </c>
      <c r="F47" s="19">
        <f t="shared" si="24"/>
        <v>32597096.078642529</v>
      </c>
      <c r="G47" s="19">
        <f t="shared" si="24"/>
        <v>35816914.79796952</v>
      </c>
      <c r="H47" s="19">
        <f t="shared" si="24"/>
        <v>38861127.457180575</v>
      </c>
      <c r="I47" s="19">
        <f t="shared" si="24"/>
        <v>41780420.235170774</v>
      </c>
      <c r="J47" s="19">
        <f t="shared" si="24"/>
        <v>44683693.539554574</v>
      </c>
      <c r="K47" s="19">
        <f t="shared" si="24"/>
        <v>47942135.124268465</v>
      </c>
      <c r="L47" s="19">
        <f t="shared" si="24"/>
        <v>51445201.514247514</v>
      </c>
      <c r="M47" s="19">
        <f t="shared" si="24"/>
        <v>52129969.927892871</v>
      </c>
      <c r="N47" s="19">
        <f t="shared" si="24"/>
        <v>55254216.026258677</v>
      </c>
      <c r="O47" s="19">
        <f t="shared" ref="O47" si="25">AVERAGE(O40:O45)</f>
        <v>60598342.462201275</v>
      </c>
      <c r="P47"/>
      <c r="Q47"/>
      <c r="R47"/>
      <c r="S47"/>
      <c r="T47"/>
      <c r="U47"/>
      <c r="V47"/>
      <c r="W47"/>
    </row>
    <row r="48" spans="1:23" s="2" customFormat="1" ht="15">
      <c r="A48" s="24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7"/>
      <c r="N48" s="19"/>
      <c r="O48" s="19"/>
      <c r="P48"/>
      <c r="Q48"/>
      <c r="R48"/>
      <c r="S48"/>
      <c r="T48"/>
      <c r="U48"/>
      <c r="V48"/>
      <c r="W48"/>
    </row>
    <row r="49" spans="1:23" s="2" customFormat="1" ht="15">
      <c r="A49" s="5" t="s">
        <v>48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7"/>
      <c r="N49" s="19"/>
      <c r="O49" s="19"/>
      <c r="P49"/>
      <c r="Q49"/>
      <c r="R49"/>
      <c r="S49"/>
      <c r="T49"/>
      <c r="U49"/>
      <c r="V49"/>
      <c r="W49"/>
    </row>
    <row r="50" spans="1:23" s="2" customFormat="1" ht="15">
      <c r="A50" s="5"/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7"/>
      <c r="N50" s="19"/>
      <c r="O50" s="19"/>
      <c r="P50"/>
      <c r="Q50"/>
      <c r="R50"/>
      <c r="S50"/>
      <c r="T50"/>
      <c r="U50"/>
      <c r="V50"/>
      <c r="W50"/>
    </row>
    <row r="51" spans="1:23" s="2" customFormat="1" ht="15">
      <c r="A51" s="5"/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7"/>
      <c r="N51" s="19"/>
      <c r="O51" s="19"/>
      <c r="P51"/>
      <c r="Q51"/>
      <c r="R51"/>
      <c r="S51"/>
      <c r="T51"/>
      <c r="U51"/>
      <c r="V51"/>
      <c r="W51"/>
    </row>
    <row r="52" spans="1:23" s="2" customFormat="1" ht="36.6">
      <c r="A52" s="23" t="s">
        <v>49</v>
      </c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27"/>
      <c r="N52" s="19"/>
      <c r="O52" s="19"/>
      <c r="P52"/>
      <c r="Q52"/>
      <c r="R52"/>
      <c r="S52"/>
      <c r="T52"/>
      <c r="U52"/>
      <c r="V52"/>
      <c r="W52"/>
    </row>
    <row r="53" spans="1:23" s="2" customFormat="1" ht="15">
      <c r="A53" s="6" t="s">
        <v>4</v>
      </c>
      <c r="B53" s="7" t="s">
        <v>5</v>
      </c>
      <c r="C53" s="7">
        <f t="shared" ref="C53:N53" si="26">C26</f>
        <v>2010</v>
      </c>
      <c r="D53" s="7">
        <f t="shared" si="26"/>
        <v>2011</v>
      </c>
      <c r="E53" s="7">
        <f t="shared" si="26"/>
        <v>2012</v>
      </c>
      <c r="F53" s="7">
        <f t="shared" si="26"/>
        <v>2013</v>
      </c>
      <c r="G53" s="7">
        <f t="shared" si="26"/>
        <v>2014</v>
      </c>
      <c r="H53" s="7">
        <f t="shared" si="26"/>
        <v>2015</v>
      </c>
      <c r="I53" s="7">
        <f t="shared" si="26"/>
        <v>2016</v>
      </c>
      <c r="J53" s="7">
        <f t="shared" si="26"/>
        <v>2017</v>
      </c>
      <c r="K53" s="7">
        <f t="shared" si="26"/>
        <v>2018</v>
      </c>
      <c r="L53" s="7">
        <f t="shared" si="26"/>
        <v>2019</v>
      </c>
      <c r="M53" s="7">
        <f t="shared" si="26"/>
        <v>2020</v>
      </c>
      <c r="N53" s="7">
        <f t="shared" si="26"/>
        <v>2021</v>
      </c>
      <c r="O53" s="7">
        <f t="shared" ref="O53" si="27">O26</f>
        <v>2022</v>
      </c>
      <c r="P53"/>
      <c r="Q53"/>
      <c r="R53"/>
      <c r="S53"/>
      <c r="T53"/>
      <c r="U53"/>
      <c r="V53"/>
      <c r="W53"/>
    </row>
    <row r="54" spans="1:23" s="2" customFormat="1" ht="15">
      <c r="A54" s="12">
        <v>15</v>
      </c>
      <c r="B54" s="9" t="s">
        <v>20</v>
      </c>
      <c r="C54" s="32">
        <f t="shared" ref="C54:N54" si="28">C40-C$47</f>
        <v>-15392256.921953704</v>
      </c>
      <c r="D54" s="32">
        <f t="shared" si="28"/>
        <v>-17316466.945010234</v>
      </c>
      <c r="E54" s="32">
        <f t="shared" si="28"/>
        <v>-18715202.523299549</v>
      </c>
      <c r="F54" s="32">
        <f t="shared" si="28"/>
        <v>-20155185.775426075</v>
      </c>
      <c r="G54" s="32">
        <f t="shared" si="28"/>
        <v>-22288612.279436029</v>
      </c>
      <c r="H54" s="32">
        <f t="shared" si="28"/>
        <v>-23927239.547060117</v>
      </c>
      <c r="I54" s="32">
        <f t="shared" si="28"/>
        <v>-25758001.80884105</v>
      </c>
      <c r="J54" s="32">
        <f t="shared" si="28"/>
        <v>-27496890.91548365</v>
      </c>
      <c r="K54" s="32">
        <f t="shared" si="28"/>
        <v>-29418609.326118845</v>
      </c>
      <c r="L54" s="32">
        <f t="shared" si="28"/>
        <v>-31554531.881318796</v>
      </c>
      <c r="M54" s="32">
        <f t="shared" si="28"/>
        <v>-33340901.231839858</v>
      </c>
      <c r="N54" s="32">
        <f t="shared" si="28"/>
        <v>-35529691.813681677</v>
      </c>
      <c r="O54" s="32">
        <f t="shared" ref="O54" si="29">O40-O$47</f>
        <v>-38954654.273921177</v>
      </c>
      <c r="P54"/>
      <c r="Q54"/>
      <c r="R54"/>
      <c r="S54"/>
      <c r="T54"/>
      <c r="U54"/>
      <c r="V54"/>
      <c r="W54"/>
    </row>
    <row r="55" spans="1:23" s="2" customFormat="1" ht="15">
      <c r="A55" s="12">
        <v>21</v>
      </c>
      <c r="B55" s="9" t="s">
        <v>26</v>
      </c>
      <c r="C55" s="32">
        <f t="shared" ref="C55:N55" si="30">C41-C$47</f>
        <v>-14116707.113531703</v>
      </c>
      <c r="D55" s="32">
        <f t="shared" si="30"/>
        <v>-15784925.914005071</v>
      </c>
      <c r="E55" s="32">
        <f t="shared" si="30"/>
        <v>-17048115.612769395</v>
      </c>
      <c r="F55" s="32">
        <f t="shared" si="30"/>
        <v>-18187713.464978613</v>
      </c>
      <c r="G55" s="32">
        <f t="shared" si="30"/>
        <v>-20104335.09758855</v>
      </c>
      <c r="H55" s="32">
        <f t="shared" si="30"/>
        <v>-21566288.979670107</v>
      </c>
      <c r="I55" s="32">
        <f t="shared" si="30"/>
        <v>-23238958.468657415</v>
      </c>
      <c r="J55" s="32">
        <f t="shared" si="30"/>
        <v>-24852410.264300879</v>
      </c>
      <c r="K55" s="32">
        <f t="shared" si="30"/>
        <v>-26732527.051311098</v>
      </c>
      <c r="L55" s="32">
        <f t="shared" si="30"/>
        <v>-28822236.681226514</v>
      </c>
      <c r="M55" s="32">
        <f t="shared" si="30"/>
        <v>-30032720.622554358</v>
      </c>
      <c r="N55" s="32">
        <f t="shared" si="30"/>
        <v>-32447795.251202729</v>
      </c>
      <c r="O55" s="32">
        <f t="shared" ref="O55" si="31">O41-O$47</f>
        <v>-35863431.281274259</v>
      </c>
      <c r="P55"/>
      <c r="Q55"/>
      <c r="R55"/>
      <c r="S55"/>
      <c r="T55"/>
      <c r="U55"/>
      <c r="V55"/>
      <c r="W55"/>
    </row>
    <row r="56" spans="1:23" s="2" customFormat="1" ht="15">
      <c r="A56" s="12">
        <v>22</v>
      </c>
      <c r="B56" s="9" t="s">
        <v>27</v>
      </c>
      <c r="C56" s="32">
        <f t="shared" ref="C56:N56" si="32">C42-C$47</f>
        <v>-2000435.0311599448</v>
      </c>
      <c r="D56" s="32">
        <f t="shared" si="32"/>
        <v>-2023502.2149887756</v>
      </c>
      <c r="E56" s="32">
        <f t="shared" si="32"/>
        <v>-2036452.4054392315</v>
      </c>
      <c r="F56" s="32">
        <f t="shared" si="32"/>
        <v>-2016446.122039061</v>
      </c>
      <c r="G56" s="32">
        <f t="shared" si="32"/>
        <v>-2239694.4133957773</v>
      </c>
      <c r="H56" s="32">
        <f t="shared" si="32"/>
        <v>-2514849.4593096972</v>
      </c>
      <c r="I56" s="32">
        <f t="shared" si="32"/>
        <v>-2805171.9305990785</v>
      </c>
      <c r="J56" s="32">
        <f t="shared" si="32"/>
        <v>-3202548.8071048856</v>
      </c>
      <c r="K56" s="32">
        <f t="shared" si="32"/>
        <v>-3557387.0920686945</v>
      </c>
      <c r="L56" s="32">
        <f t="shared" si="32"/>
        <v>-4142741.2138858289</v>
      </c>
      <c r="M56" s="32">
        <f t="shared" si="32"/>
        <v>-5463477.7894158885</v>
      </c>
      <c r="N56" s="32">
        <f t="shared" si="32"/>
        <v>-6382570.7558226436</v>
      </c>
      <c r="O56" s="32">
        <f t="shared" ref="O56" si="33">O42-O$47</f>
        <v>-7596351.1136464998</v>
      </c>
      <c r="P56"/>
      <c r="Q56"/>
      <c r="R56"/>
      <c r="S56"/>
      <c r="T56"/>
      <c r="U56"/>
      <c r="V56"/>
      <c r="W56"/>
    </row>
    <row r="57" spans="1:23" s="2" customFormat="1" ht="15">
      <c r="A57" s="12">
        <v>24</v>
      </c>
      <c r="B57" s="9" t="s">
        <v>29</v>
      </c>
      <c r="C57" s="32">
        <f t="shared" ref="C57:N57" si="34">C43-C$47</f>
        <v>-4288073.7361072898</v>
      </c>
      <c r="D57" s="32">
        <f t="shared" si="34"/>
        <v>-4640207.5916705802</v>
      </c>
      <c r="E57" s="32">
        <f t="shared" si="34"/>
        <v>-5018272.5033393539</v>
      </c>
      <c r="F57" s="32">
        <f t="shared" si="34"/>
        <v>-5326067.9527209997</v>
      </c>
      <c r="G57" s="32">
        <f t="shared" si="34"/>
        <v>-5650486.3789619058</v>
      </c>
      <c r="H57" s="32">
        <f t="shared" si="34"/>
        <v>-6013623.938284833</v>
      </c>
      <c r="I57" s="32">
        <f t="shared" si="34"/>
        <v>-6191698.6104584932</v>
      </c>
      <c r="J57" s="32">
        <f t="shared" si="34"/>
        <v>-6522700.2624789625</v>
      </c>
      <c r="K57" s="32">
        <f t="shared" si="34"/>
        <v>-6920719.1596338674</v>
      </c>
      <c r="L57" s="32">
        <f t="shared" si="34"/>
        <v>-7411118.3859029636</v>
      </c>
      <c r="M57" s="32">
        <f t="shared" si="34"/>
        <v>-10234554.841831841</v>
      </c>
      <c r="N57" s="32">
        <f t="shared" si="34"/>
        <v>-11191855.483957075</v>
      </c>
      <c r="O57" s="32">
        <f t="shared" ref="O57" si="35">O43-O$47</f>
        <v>-12498145.433502145</v>
      </c>
      <c r="P57"/>
      <c r="Q57"/>
      <c r="R57"/>
      <c r="S57"/>
      <c r="T57"/>
      <c r="U57"/>
      <c r="V57"/>
      <c r="W57"/>
    </row>
    <row r="58" spans="1:23" s="2" customFormat="1" ht="15">
      <c r="A58" s="13">
        <v>73</v>
      </c>
      <c r="B58" s="9" t="s">
        <v>37</v>
      </c>
      <c r="C58" s="32">
        <f t="shared" ref="C58:N58" si="36">C44-C$47</f>
        <v>9116667.7557107247</v>
      </c>
      <c r="D58" s="32">
        <f t="shared" si="36"/>
        <v>10295353.704060584</v>
      </c>
      <c r="E58" s="32">
        <f t="shared" si="36"/>
        <v>11279820.948073313</v>
      </c>
      <c r="F58" s="32">
        <f t="shared" si="36"/>
        <v>12113167.504096199</v>
      </c>
      <c r="G58" s="32">
        <f t="shared" si="36"/>
        <v>13111215.055618495</v>
      </c>
      <c r="H58" s="32">
        <f t="shared" si="36"/>
        <v>13990216.848894499</v>
      </c>
      <c r="I58" s="32">
        <f t="shared" si="36"/>
        <v>14729565.656900898</v>
      </c>
      <c r="J58" s="32">
        <f t="shared" si="36"/>
        <v>15563324.997967117</v>
      </c>
      <c r="K58" s="32">
        <f t="shared" si="36"/>
        <v>16468344.430779889</v>
      </c>
      <c r="L58" s="32">
        <f t="shared" si="36"/>
        <v>17441032.838370882</v>
      </c>
      <c r="M58" s="32">
        <f t="shared" si="36"/>
        <v>17012209.598025359</v>
      </c>
      <c r="N58" s="32">
        <f t="shared" si="36"/>
        <v>17133876.571596906</v>
      </c>
      <c r="O58" s="32">
        <f t="shared" ref="O58" si="37">O44-O$47</f>
        <v>18388878.720481418</v>
      </c>
      <c r="P58"/>
      <c r="Q58"/>
      <c r="R58"/>
      <c r="S58"/>
      <c r="T58"/>
      <c r="U58"/>
      <c r="V58"/>
      <c r="W58"/>
    </row>
    <row r="59" spans="1:23" s="2" customFormat="1" ht="15">
      <c r="A59" s="12">
        <v>74</v>
      </c>
      <c r="B59" s="9" t="s">
        <v>38</v>
      </c>
      <c r="C59" s="32">
        <f t="shared" ref="C59:N59" si="38">C45-C$47</f>
        <v>26680805.047041927</v>
      </c>
      <c r="D59" s="32">
        <f t="shared" si="38"/>
        <v>29469748.961614072</v>
      </c>
      <c r="E59" s="32">
        <f t="shared" si="38"/>
        <v>31538222.096774213</v>
      </c>
      <c r="F59" s="32">
        <f t="shared" si="38"/>
        <v>33572245.81106852</v>
      </c>
      <c r="G59" s="32">
        <f t="shared" si="38"/>
        <v>37171913.113763735</v>
      </c>
      <c r="H59" s="32">
        <f t="shared" si="38"/>
        <v>40031785.075430259</v>
      </c>
      <c r="I59" s="32">
        <f t="shared" si="38"/>
        <v>43264265.161655165</v>
      </c>
      <c r="J59" s="32">
        <f t="shared" si="38"/>
        <v>46511225.251401283</v>
      </c>
      <c r="K59" s="32">
        <f t="shared" si="38"/>
        <v>50160898.198352613</v>
      </c>
      <c r="L59" s="32">
        <f t="shared" si="38"/>
        <v>54489595.323963232</v>
      </c>
      <c r="M59" s="32">
        <f t="shared" si="38"/>
        <v>62059444.887616582</v>
      </c>
      <c r="N59" s="32">
        <f t="shared" si="38"/>
        <v>68418036.733067244</v>
      </c>
      <c r="O59" s="32">
        <f t="shared" ref="O59" si="39">O45-O$47</f>
        <v>76523703.38186267</v>
      </c>
      <c r="P59"/>
      <c r="Q59"/>
      <c r="R59"/>
      <c r="S59"/>
      <c r="T59"/>
      <c r="U59"/>
      <c r="V59"/>
      <c r="W59"/>
    </row>
    <row r="60" spans="1:23" s="2" customFormat="1" ht="15">
      <c r="A60" s="14"/>
      <c r="B60" s="7" t="s">
        <v>50</v>
      </c>
      <c r="C60" s="16">
        <f t="shared" ref="C60:N60" si="40">SUM(C54:C59)</f>
        <v>0</v>
      </c>
      <c r="D60" s="16">
        <f t="shared" si="40"/>
        <v>0</v>
      </c>
      <c r="E60" s="16">
        <f t="shared" si="40"/>
        <v>0</v>
      </c>
      <c r="F60" s="16">
        <f t="shared" si="40"/>
        <v>0</v>
      </c>
      <c r="G60" s="16">
        <f t="shared" si="40"/>
        <v>0</v>
      </c>
      <c r="H60" s="16">
        <f t="shared" si="40"/>
        <v>0</v>
      </c>
      <c r="I60" s="16">
        <f t="shared" si="40"/>
        <v>0</v>
      </c>
      <c r="J60" s="16">
        <f t="shared" si="40"/>
        <v>0</v>
      </c>
      <c r="K60" s="16">
        <f t="shared" si="40"/>
        <v>0</v>
      </c>
      <c r="L60" s="16">
        <f t="shared" si="40"/>
        <v>0</v>
      </c>
      <c r="M60" s="16">
        <f t="shared" si="40"/>
        <v>0</v>
      </c>
      <c r="N60" s="16">
        <f t="shared" si="40"/>
        <v>0</v>
      </c>
      <c r="O60" s="16">
        <f t="shared" ref="O60" si="41">SUM(O54:O59)</f>
        <v>0</v>
      </c>
      <c r="P60"/>
      <c r="Q60"/>
      <c r="R60"/>
      <c r="S60"/>
      <c r="T60"/>
      <c r="U60"/>
      <c r="V60"/>
      <c r="W60"/>
    </row>
    <row r="61" spans="1:23" s="2" customFormat="1" ht="15">
      <c r="A61" s="1"/>
      <c r="B61" s="1"/>
      <c r="C61" s="1"/>
      <c r="D61" s="1"/>
      <c r="E61" s="1"/>
      <c r="F61" s="1"/>
      <c r="G61" s="1"/>
      <c r="H61" s="1"/>
      <c r="P61"/>
      <c r="Q61"/>
      <c r="R61"/>
      <c r="S61"/>
      <c r="T61"/>
      <c r="U61"/>
      <c r="V61"/>
      <c r="W61"/>
    </row>
    <row r="62" spans="1:23" s="2" customFormat="1" ht="15">
      <c r="A62" s="5" t="s">
        <v>48</v>
      </c>
      <c r="B62" s="1"/>
      <c r="C62" s="1"/>
      <c r="D62" s="1"/>
      <c r="E62" s="1"/>
      <c r="F62" s="1"/>
      <c r="G62" s="1"/>
      <c r="H62" s="1"/>
      <c r="P62"/>
      <c r="Q62"/>
      <c r="R62"/>
      <c r="S62"/>
      <c r="T62"/>
      <c r="U62"/>
      <c r="V62"/>
      <c r="W62"/>
    </row>
    <row r="63" spans="1:23" s="2" customFormat="1" ht="15">
      <c r="A63" s="49" t="s">
        <v>51</v>
      </c>
      <c r="B63" s="49"/>
      <c r="C63" s="49"/>
      <c r="D63" s="49"/>
      <c r="E63" s="49"/>
      <c r="F63" s="49"/>
      <c r="G63" s="49"/>
      <c r="H63" s="49"/>
      <c r="P63"/>
      <c r="Q63"/>
      <c r="R63"/>
      <c r="S63"/>
      <c r="T63"/>
      <c r="U63"/>
      <c r="V63"/>
      <c r="W63"/>
    </row>
    <row r="64" spans="1:23" s="2" customFormat="1" ht="15">
      <c r="A64" s="1"/>
      <c r="B64" s="1"/>
      <c r="C64" s="1"/>
      <c r="D64" s="1"/>
      <c r="E64" s="1"/>
      <c r="F64" s="1"/>
      <c r="G64" s="1"/>
      <c r="H64" s="1"/>
      <c r="P64"/>
      <c r="Q64"/>
      <c r="R64"/>
      <c r="S64"/>
      <c r="T64"/>
      <c r="U64"/>
      <c r="V64"/>
      <c r="W64"/>
    </row>
    <row r="65" spans="1:23" s="2" customFormat="1" ht="15">
      <c r="A65" s="6" t="s">
        <v>4</v>
      </c>
      <c r="B65" s="7" t="s">
        <v>5</v>
      </c>
      <c r="C65" s="7">
        <f t="shared" ref="C65:N65" si="42">C53</f>
        <v>2010</v>
      </c>
      <c r="D65" s="7">
        <f t="shared" si="42"/>
        <v>2011</v>
      </c>
      <c r="E65" s="7">
        <f t="shared" si="42"/>
        <v>2012</v>
      </c>
      <c r="F65" s="7">
        <f t="shared" si="42"/>
        <v>2013</v>
      </c>
      <c r="G65" s="7">
        <f t="shared" si="42"/>
        <v>2014</v>
      </c>
      <c r="H65" s="7">
        <f t="shared" si="42"/>
        <v>2015</v>
      </c>
      <c r="I65" s="7">
        <f t="shared" si="42"/>
        <v>2016</v>
      </c>
      <c r="J65" s="7">
        <f t="shared" si="42"/>
        <v>2017</v>
      </c>
      <c r="K65" s="7">
        <f t="shared" si="42"/>
        <v>2018</v>
      </c>
      <c r="L65" s="7">
        <f t="shared" si="42"/>
        <v>2019</v>
      </c>
      <c r="M65" s="7">
        <f t="shared" si="42"/>
        <v>2020</v>
      </c>
      <c r="N65" s="7">
        <f t="shared" si="42"/>
        <v>2021</v>
      </c>
      <c r="O65" s="7">
        <f t="shared" ref="O65" si="43">O53</f>
        <v>2022</v>
      </c>
      <c r="P65"/>
      <c r="Q65"/>
      <c r="R65"/>
      <c r="S65"/>
      <c r="T65"/>
      <c r="U65"/>
      <c r="V65"/>
      <c r="W65"/>
    </row>
    <row r="66" spans="1:23" s="2" customFormat="1" ht="15">
      <c r="A66" s="12">
        <v>15</v>
      </c>
      <c r="B66" s="9" t="s">
        <v>20</v>
      </c>
      <c r="C66" s="32">
        <f t="shared" ref="C66:N66" si="44">C54*C54</f>
        <v>236921573151431.72</v>
      </c>
      <c r="D66" s="32">
        <f t="shared" si="44"/>
        <v>299860027457632.06</v>
      </c>
      <c r="E66" s="32">
        <f t="shared" si="44"/>
        <v>350258805488117.81</v>
      </c>
      <c r="F66" s="32">
        <f t="shared" si="44"/>
        <v>406231513641937.56</v>
      </c>
      <c r="G66" s="32">
        <f t="shared" si="44"/>
        <v>496782237343026.56</v>
      </c>
      <c r="H66" s="32">
        <f t="shared" si="44"/>
        <v>572512792342397.63</v>
      </c>
      <c r="I66" s="32">
        <f t="shared" si="44"/>
        <v>663474657184258.75</v>
      </c>
      <c r="J66" s="32">
        <f t="shared" si="44"/>
        <v>756079010018007.25</v>
      </c>
      <c r="K66" s="32">
        <f t="shared" si="44"/>
        <v>865454574682806.75</v>
      </c>
      <c r="L66" s="32">
        <f t="shared" si="44"/>
        <v>995688482249164.38</v>
      </c>
      <c r="M66" s="32">
        <f t="shared" si="44"/>
        <v>1111615694951300.5</v>
      </c>
      <c r="N66" s="32">
        <f t="shared" si="44"/>
        <v>1262359000375198.8</v>
      </c>
      <c r="O66" s="32">
        <f t="shared" ref="O66" si="45">O54*O54</f>
        <v>1517465089600725.5</v>
      </c>
      <c r="P66"/>
      <c r="Q66"/>
      <c r="R66"/>
      <c r="S66"/>
      <c r="T66"/>
      <c r="U66"/>
      <c r="V66"/>
      <c r="W66"/>
    </row>
    <row r="67" spans="1:23" s="2" customFormat="1" ht="15">
      <c r="A67" s="12">
        <v>21</v>
      </c>
      <c r="B67" s="9" t="s">
        <v>26</v>
      </c>
      <c r="C67" s="32">
        <f t="shared" ref="C67:N67" si="46">C55*C55</f>
        <v>199281419729236.59</v>
      </c>
      <c r="D67" s="32">
        <f t="shared" si="46"/>
        <v>249163886110628.81</v>
      </c>
      <c r="E67" s="32">
        <f t="shared" si="46"/>
        <v>290638245946351.63</v>
      </c>
      <c r="F67" s="32">
        <f t="shared" si="46"/>
        <v>330792921084164.31</v>
      </c>
      <c r="G67" s="32">
        <f t="shared" si="46"/>
        <v>404184289716130.81</v>
      </c>
      <c r="H67" s="32">
        <f t="shared" si="46"/>
        <v>465104820354640.31</v>
      </c>
      <c r="I67" s="32">
        <f t="shared" si="46"/>
        <v>540049190707984.19</v>
      </c>
      <c r="J67" s="32">
        <f t="shared" si="46"/>
        <v>617642295945127.75</v>
      </c>
      <c r="K67" s="32">
        <f t="shared" si="46"/>
        <v>714628002549079.63</v>
      </c>
      <c r="L67" s="32">
        <f t="shared" si="46"/>
        <v>830721327308639.25</v>
      </c>
      <c r="M67" s="32">
        <f t="shared" si="46"/>
        <v>901964307992401.88</v>
      </c>
      <c r="N67" s="32">
        <f t="shared" si="46"/>
        <v>1052859416663974.4</v>
      </c>
      <c r="O67" s="32">
        <f t="shared" ref="O67" si="47">O55*O55</f>
        <v>1286185703266681</v>
      </c>
      <c r="P67"/>
      <c r="Q67"/>
      <c r="R67"/>
      <c r="S67"/>
      <c r="T67"/>
      <c r="U67"/>
      <c r="V67"/>
      <c r="W67"/>
    </row>
    <row r="68" spans="1:23" s="2" customFormat="1" ht="15">
      <c r="A68" s="12">
        <v>22</v>
      </c>
      <c r="B68" s="9" t="s">
        <v>27</v>
      </c>
      <c r="C68" s="32">
        <f t="shared" ref="C68:N68" si="48">C56*C56</f>
        <v>4001740313891.8896</v>
      </c>
      <c r="D68" s="32">
        <f t="shared" si="48"/>
        <v>4094561214064.481</v>
      </c>
      <c r="E68" s="32">
        <f t="shared" si="48"/>
        <v>4147138399619.2324</v>
      </c>
      <c r="F68" s="32">
        <f t="shared" si="48"/>
        <v>4066054963086.3677</v>
      </c>
      <c r="G68" s="32">
        <f t="shared" si="48"/>
        <v>5016231065396.2549</v>
      </c>
      <c r="H68" s="32">
        <f t="shared" si="48"/>
        <v>6324467802990.2764</v>
      </c>
      <c r="I68" s="32">
        <f t="shared" si="48"/>
        <v>7868989560220.9619</v>
      </c>
      <c r="J68" s="32">
        <f t="shared" si="48"/>
        <v>10256318861888.926</v>
      </c>
      <c r="K68" s="32">
        <f t="shared" si="48"/>
        <v>12655002922816.963</v>
      </c>
      <c r="L68" s="32">
        <f t="shared" si="48"/>
        <v>17162304765228.23</v>
      </c>
      <c r="M68" s="32">
        <f t="shared" si="48"/>
        <v>29849589555440.723</v>
      </c>
      <c r="N68" s="32">
        <f t="shared" si="48"/>
        <v>40737209453082.43</v>
      </c>
      <c r="O68" s="32">
        <f t="shared" ref="O68" si="49">O56*O56</f>
        <v>57704550241798.414</v>
      </c>
      <c r="P68"/>
      <c r="Q68"/>
      <c r="R68"/>
      <c r="S68"/>
      <c r="T68"/>
      <c r="U68"/>
      <c r="V68"/>
      <c r="W68"/>
    </row>
    <row r="69" spans="1:23" s="2" customFormat="1" ht="15">
      <c r="A69" s="12">
        <v>24</v>
      </c>
      <c r="B69" s="9" t="s">
        <v>29</v>
      </c>
      <c r="C69" s="32">
        <f t="shared" ref="C69:N69" si="50">C57*C57</f>
        <v>18387576366293.129</v>
      </c>
      <c r="D69" s="32">
        <f t="shared" si="50"/>
        <v>21531526493797.285</v>
      </c>
      <c r="E69" s="32">
        <f t="shared" si="50"/>
        <v>25183058917771.828</v>
      </c>
      <c r="F69" s="32">
        <f t="shared" si="50"/>
        <v>28366999837001.66</v>
      </c>
      <c r="G69" s="32">
        <f t="shared" si="50"/>
        <v>31927996318834.031</v>
      </c>
      <c r="H69" s="32">
        <f t="shared" si="50"/>
        <v>36163672871112.383</v>
      </c>
      <c r="I69" s="32">
        <f t="shared" si="50"/>
        <v>38337131682753.633</v>
      </c>
      <c r="J69" s="32">
        <f t="shared" si="50"/>
        <v>42545618714143.125</v>
      </c>
      <c r="K69" s="32">
        <f t="shared" si="50"/>
        <v>47896353686523.305</v>
      </c>
      <c r="L69" s="32">
        <f t="shared" si="50"/>
        <v>54924675729868.945</v>
      </c>
      <c r="M69" s="32">
        <f t="shared" si="50"/>
        <v>104746112810463.58</v>
      </c>
      <c r="N69" s="32">
        <f t="shared" si="50"/>
        <v>125257629173780.05</v>
      </c>
      <c r="O69" s="32">
        <f t="shared" ref="O69" si="51">O57*O57</f>
        <v>156203639276970.53</v>
      </c>
      <c r="P69"/>
      <c r="Q69"/>
      <c r="R69"/>
      <c r="S69"/>
      <c r="T69"/>
      <c r="U69"/>
      <c r="V69"/>
      <c r="W69"/>
    </row>
    <row r="70" spans="1:23" s="2" customFormat="1" ht="15">
      <c r="A70" s="13">
        <v>73</v>
      </c>
      <c r="B70" s="9" t="s">
        <v>37</v>
      </c>
      <c r="C70" s="32">
        <f t="shared" ref="C70:N70" si="52">C58*C58</f>
        <v>83113630968015.625</v>
      </c>
      <c r="D70" s="32">
        <f t="shared" si="52"/>
        <v>105994307891714</v>
      </c>
      <c r="E70" s="32">
        <f t="shared" si="52"/>
        <v>127234360620593.53</v>
      </c>
      <c r="F70" s="32">
        <f t="shared" si="52"/>
        <v>146728826982292.13</v>
      </c>
      <c r="G70" s="32">
        <f t="shared" si="52"/>
        <v>171903960234677.09</v>
      </c>
      <c r="H70" s="32">
        <f t="shared" si="52"/>
        <v>195726167479091.53</v>
      </c>
      <c r="I70" s="32">
        <f t="shared" si="52"/>
        <v>216960104440954.38</v>
      </c>
      <c r="J70" s="32">
        <f t="shared" si="52"/>
        <v>242217084992348.16</v>
      </c>
      <c r="K70" s="32">
        <f t="shared" si="52"/>
        <v>271206368290799</v>
      </c>
      <c r="L70" s="32">
        <f t="shared" si="52"/>
        <v>304189626469131.44</v>
      </c>
      <c r="M70" s="32">
        <f t="shared" si="52"/>
        <v>289415275407146.13</v>
      </c>
      <c r="N70" s="32">
        <f t="shared" si="52"/>
        <v>293569726370717.31</v>
      </c>
      <c r="O70" s="32">
        <f t="shared" ref="O70" si="53">O58*O58</f>
        <v>338150860596574.31</v>
      </c>
      <c r="P70"/>
      <c r="Q70"/>
      <c r="R70"/>
      <c r="S70"/>
      <c r="T70"/>
      <c r="U70"/>
      <c r="V70"/>
      <c r="W70"/>
    </row>
    <row r="71" spans="1:23" s="2" customFormat="1" ht="15">
      <c r="A71" s="12">
        <v>74</v>
      </c>
      <c r="B71" s="9" t="s">
        <v>38</v>
      </c>
      <c r="C71" s="32">
        <f t="shared" ref="C71:N71" si="54">C59*C59</f>
        <v>711865357958258</v>
      </c>
      <c r="D71" s="32">
        <f t="shared" si="54"/>
        <v>868466103860553.75</v>
      </c>
      <c r="E71" s="32">
        <f t="shared" si="54"/>
        <v>994659453025457.25</v>
      </c>
      <c r="F71" s="32">
        <f t="shared" si="54"/>
        <v>1127095688798807.8</v>
      </c>
      <c r="G71" s="32">
        <f t="shared" si="54"/>
        <v>1381751124537200.3</v>
      </c>
      <c r="H71" s="32">
        <f t="shared" si="54"/>
        <v>1602543816325440.8</v>
      </c>
      <c r="I71" s="32">
        <f t="shared" si="54"/>
        <v>1871796639978008.8</v>
      </c>
      <c r="J71" s="32">
        <f t="shared" si="54"/>
        <v>2163294074386588.3</v>
      </c>
      <c r="K71" s="32">
        <f t="shared" si="54"/>
        <v>2516115708065494.5</v>
      </c>
      <c r="L71" s="32">
        <f t="shared" si="54"/>
        <v>2969115998569276</v>
      </c>
      <c r="M71" s="32">
        <f t="shared" si="54"/>
        <v>3851374699759120</v>
      </c>
      <c r="N71" s="32">
        <f t="shared" si="54"/>
        <v>4681027750407339</v>
      </c>
      <c r="O71" s="32">
        <f t="shared" ref="O71" si="55">O59*O59</f>
        <v>5855877179275300</v>
      </c>
      <c r="P71"/>
      <c r="Q71"/>
      <c r="R71"/>
      <c r="S71"/>
      <c r="T71"/>
      <c r="U71"/>
      <c r="V71"/>
      <c r="W71"/>
    </row>
    <row r="72" spans="1:23" s="2" customFormat="1" ht="15">
      <c r="A72" s="14"/>
      <c r="B72" s="7" t="s">
        <v>50</v>
      </c>
      <c r="C72" s="33">
        <f t="shared" ref="C72:N72" si="56">SUM(C66:C71)</f>
        <v>1253571298487127</v>
      </c>
      <c r="D72" s="33">
        <f t="shared" si="56"/>
        <v>1549110413028390.5</v>
      </c>
      <c r="E72" s="33">
        <f t="shared" si="56"/>
        <v>1792121062397911.5</v>
      </c>
      <c r="F72" s="33">
        <f t="shared" si="56"/>
        <v>2043282005307289.8</v>
      </c>
      <c r="G72" s="33">
        <f t="shared" si="56"/>
        <v>2491565839215265</v>
      </c>
      <c r="H72" s="33">
        <f t="shared" si="56"/>
        <v>2878375737175673</v>
      </c>
      <c r="I72" s="33">
        <f t="shared" si="56"/>
        <v>3338486713554181</v>
      </c>
      <c r="J72" s="33">
        <f t="shared" si="56"/>
        <v>3832034402918103.5</v>
      </c>
      <c r="K72" s="33">
        <f t="shared" si="56"/>
        <v>4427956010197520</v>
      </c>
      <c r="L72" s="33">
        <f t="shared" si="56"/>
        <v>5171802415091308</v>
      </c>
      <c r="M72" s="33">
        <f t="shared" si="56"/>
        <v>6288965680475873</v>
      </c>
      <c r="N72" s="33">
        <f t="shared" si="56"/>
        <v>7455810732444092</v>
      </c>
      <c r="O72" s="33">
        <f t="shared" ref="O72" si="57">SUM(O66:O71)</f>
        <v>9211587022258050</v>
      </c>
      <c r="P72"/>
      <c r="Q72"/>
      <c r="R72"/>
      <c r="S72"/>
      <c r="T72"/>
      <c r="U72"/>
      <c r="V72"/>
      <c r="W72"/>
    </row>
    <row r="73" spans="1:23" s="2" customFormat="1" ht="15">
      <c r="A73" s="1"/>
      <c r="B73" s="1"/>
      <c r="C73" s="1"/>
      <c r="D73" s="1"/>
      <c r="E73" s="1"/>
      <c r="F73" s="1"/>
      <c r="G73" s="1"/>
      <c r="H73" s="1"/>
      <c r="P73"/>
      <c r="Q73"/>
      <c r="R73"/>
      <c r="S73"/>
      <c r="T73"/>
      <c r="U73"/>
      <c r="V73"/>
      <c r="W73"/>
    </row>
    <row r="74" spans="1:23" s="2" customFormat="1" ht="15">
      <c r="A74" s="5" t="s">
        <v>52</v>
      </c>
      <c r="B74" s="1"/>
      <c r="C74" s="1"/>
      <c r="D74" s="1"/>
      <c r="E74" s="1"/>
      <c r="F74" s="1"/>
      <c r="G74" s="1"/>
      <c r="H74" s="1"/>
      <c r="P74"/>
      <c r="Q74"/>
      <c r="R74"/>
      <c r="S74"/>
      <c r="T74"/>
      <c r="U74"/>
      <c r="V74"/>
      <c r="W74"/>
    </row>
    <row r="75" spans="1:23" s="2" customFormat="1" ht="15">
      <c r="A75" s="49" t="s">
        <v>53</v>
      </c>
      <c r="B75" s="49"/>
      <c r="C75" s="49"/>
      <c r="D75" s="49"/>
      <c r="E75" s="49"/>
      <c r="F75" s="49"/>
      <c r="G75" s="49"/>
      <c r="H75" s="49"/>
      <c r="P75"/>
      <c r="Q75"/>
      <c r="R75"/>
      <c r="S75"/>
      <c r="T75"/>
      <c r="U75"/>
      <c r="V75"/>
      <c r="W75"/>
    </row>
    <row r="76" spans="1:23" s="2" customFormat="1" ht="15">
      <c r="A76" s="1"/>
      <c r="B76" s="1"/>
      <c r="C76" s="1"/>
      <c r="D76" s="1"/>
      <c r="E76" s="1"/>
      <c r="F76" s="1"/>
      <c r="G76" s="1"/>
      <c r="H76" s="1"/>
      <c r="P76"/>
      <c r="Q76"/>
      <c r="R76"/>
      <c r="S76"/>
      <c r="T76"/>
      <c r="U76"/>
      <c r="V76"/>
      <c r="W76"/>
    </row>
    <row r="77" spans="1:23" s="2" customFormat="1" ht="15">
      <c r="A77" s="6" t="s">
        <v>4</v>
      </c>
      <c r="B77" s="7" t="s">
        <v>5</v>
      </c>
      <c r="C77" s="7">
        <f t="shared" ref="C77:N77" si="58">C65</f>
        <v>2010</v>
      </c>
      <c r="D77" s="7">
        <f t="shared" si="58"/>
        <v>2011</v>
      </c>
      <c r="E77" s="7">
        <f t="shared" si="58"/>
        <v>2012</v>
      </c>
      <c r="F77" s="7">
        <f t="shared" si="58"/>
        <v>2013</v>
      </c>
      <c r="G77" s="7">
        <f t="shared" si="58"/>
        <v>2014</v>
      </c>
      <c r="H77" s="7">
        <f t="shared" si="58"/>
        <v>2015</v>
      </c>
      <c r="I77" s="7">
        <f t="shared" si="58"/>
        <v>2016</v>
      </c>
      <c r="J77" s="7">
        <f t="shared" si="58"/>
        <v>2017</v>
      </c>
      <c r="K77" s="7">
        <f t="shared" si="58"/>
        <v>2018</v>
      </c>
      <c r="L77" s="7">
        <f t="shared" si="58"/>
        <v>2019</v>
      </c>
      <c r="M77" s="7">
        <f t="shared" si="58"/>
        <v>2020</v>
      </c>
      <c r="N77" s="7">
        <f t="shared" si="58"/>
        <v>2021</v>
      </c>
      <c r="O77" s="7">
        <f t="shared" ref="O77" si="59">O65</f>
        <v>2022</v>
      </c>
      <c r="P77"/>
      <c r="Q77"/>
      <c r="R77"/>
      <c r="S77"/>
      <c r="T77"/>
      <c r="U77"/>
      <c r="V77"/>
      <c r="W77"/>
    </row>
    <row r="78" spans="1:23" s="2" customFormat="1" ht="15">
      <c r="A78" s="12">
        <v>15</v>
      </c>
      <c r="B78" s="9" t="s">
        <v>20</v>
      </c>
      <c r="C78" s="35">
        <f t="shared" ref="C78:N78" si="60">C27/C$33</f>
        <v>0.22094104102427389</v>
      </c>
      <c r="D78" s="35">
        <f t="shared" si="60"/>
        <v>0.21963045520390528</v>
      </c>
      <c r="E78" s="35">
        <f t="shared" si="60"/>
        <v>0.21836283647781268</v>
      </c>
      <c r="F78" s="35">
        <f t="shared" si="60"/>
        <v>0.2171174711944851</v>
      </c>
      <c r="G78" s="35">
        <f t="shared" si="60"/>
        <v>0.21584170532267732</v>
      </c>
      <c r="H78" s="35">
        <f t="shared" si="60"/>
        <v>0.21459998065878588</v>
      </c>
      <c r="I78" s="35">
        <f t="shared" si="60"/>
        <v>0.21334786640982489</v>
      </c>
      <c r="J78" s="35">
        <f t="shared" si="60"/>
        <v>0.21208716657068524</v>
      </c>
      <c r="K78" s="35">
        <f t="shared" si="60"/>
        <v>0.21082795635788598</v>
      </c>
      <c r="L78" s="35">
        <f t="shared" si="60"/>
        <v>0.20957884893720061</v>
      </c>
      <c r="M78" s="35">
        <f t="shared" si="60"/>
        <v>0.22107180699224174</v>
      </c>
      <c r="N78" s="35">
        <f t="shared" si="60"/>
        <v>0.22106963118415096</v>
      </c>
      <c r="O78" s="35">
        <f t="shared" ref="O78" si="61">O27/O$33</f>
        <v>0.22106634531611216</v>
      </c>
      <c r="P78"/>
      <c r="Q78"/>
      <c r="R78"/>
      <c r="S78"/>
      <c r="T78"/>
      <c r="U78"/>
      <c r="V78"/>
      <c r="W78"/>
    </row>
    <row r="79" spans="1:23" s="2" customFormat="1" ht="15">
      <c r="A79" s="12">
        <v>21</v>
      </c>
      <c r="B79" s="9" t="s">
        <v>26</v>
      </c>
      <c r="C79" s="35">
        <f t="shared" ref="C79:N79" si="62">C28/C$33</f>
        <v>0.17823734781842318</v>
      </c>
      <c r="D79" s="35">
        <f t="shared" si="62"/>
        <v>0.17810887651359522</v>
      </c>
      <c r="E79" s="35">
        <f t="shared" si="62"/>
        <v>0.17797045569892045</v>
      </c>
      <c r="F79" s="35">
        <f t="shared" si="62"/>
        <v>0.17782755636200689</v>
      </c>
      <c r="G79" s="35">
        <f t="shared" si="62"/>
        <v>0.17765528410160347</v>
      </c>
      <c r="H79" s="35">
        <f t="shared" si="62"/>
        <v>0.17751756946044522</v>
      </c>
      <c r="I79" s="35">
        <f t="shared" si="62"/>
        <v>0.17736499512728351</v>
      </c>
      <c r="J79" s="35">
        <f t="shared" si="62"/>
        <v>0.17720574881905557</v>
      </c>
      <c r="K79" s="35">
        <f t="shared" si="62"/>
        <v>0.1770407016726239</v>
      </c>
      <c r="L79" s="35">
        <f t="shared" si="62"/>
        <v>0.17687537755728441</v>
      </c>
      <c r="M79" s="35">
        <f t="shared" si="62"/>
        <v>0.18299340307417841</v>
      </c>
      <c r="N79" s="35">
        <f t="shared" si="62"/>
        <v>0.18346545952053833</v>
      </c>
      <c r="O79" s="35">
        <f t="shared" ref="O79" si="63">O28/O$33</f>
        <v>0.18393504861309307</v>
      </c>
      <c r="P79"/>
      <c r="Q79"/>
      <c r="R79"/>
      <c r="S79"/>
      <c r="T79"/>
      <c r="U79"/>
      <c r="V79"/>
      <c r="W79"/>
    </row>
    <row r="80" spans="1:23" s="2" customFormat="1" ht="15">
      <c r="A80" s="12">
        <v>22</v>
      </c>
      <c r="B80" s="9" t="s">
        <v>27</v>
      </c>
      <c r="C80" s="35">
        <f t="shared" ref="C80:N80" si="64">C29/C$33</f>
        <v>0.1571741672078803</v>
      </c>
      <c r="D80" s="35">
        <f t="shared" si="64"/>
        <v>0.15755185517078987</v>
      </c>
      <c r="E80" s="35">
        <f t="shared" si="64"/>
        <v>0.1579126139608997</v>
      </c>
      <c r="F80" s="35">
        <f t="shared" si="64"/>
        <v>0.1582688729190872</v>
      </c>
      <c r="G80" s="35">
        <f t="shared" si="64"/>
        <v>0.15860639862168116</v>
      </c>
      <c r="H80" s="35">
        <f t="shared" si="64"/>
        <v>0.1589357123767732</v>
      </c>
      <c r="I80" s="35">
        <f t="shared" si="64"/>
        <v>0.15928764890055652</v>
      </c>
      <c r="J80" s="35">
        <f t="shared" si="64"/>
        <v>0.15962211642084079</v>
      </c>
      <c r="K80" s="35">
        <f t="shared" si="64"/>
        <v>0.15995340176635525</v>
      </c>
      <c r="L80" s="35">
        <f t="shared" si="64"/>
        <v>0.16030694518964703</v>
      </c>
      <c r="M80" s="35">
        <f t="shared" si="64"/>
        <v>0.16009517925395697</v>
      </c>
      <c r="N80" s="35">
        <f t="shared" si="64"/>
        <v>0.16038308750502972</v>
      </c>
      <c r="O80" s="35">
        <f t="shared" ref="O80" si="65">O29/O$33</f>
        <v>0.16066906195932615</v>
      </c>
      <c r="P80"/>
      <c r="Q80"/>
      <c r="R80"/>
      <c r="S80"/>
      <c r="T80"/>
      <c r="U80"/>
      <c r="V80"/>
      <c r="W80"/>
    </row>
    <row r="81" spans="1:23" s="2" customFormat="1" ht="15">
      <c r="A81" s="12">
        <v>24</v>
      </c>
      <c r="B81" s="9" t="s">
        <v>29</v>
      </c>
      <c r="C81" s="35">
        <f t="shared" ref="C81:N81" si="66">C30/C$33</f>
        <v>0.15199789558615712</v>
      </c>
      <c r="D81" s="35">
        <f t="shared" si="66"/>
        <v>0.15151453126287071</v>
      </c>
      <c r="E81" s="35">
        <f t="shared" si="66"/>
        <v>0.1510569984935369</v>
      </c>
      <c r="F81" s="35">
        <f t="shared" si="66"/>
        <v>0.15057992844946824</v>
      </c>
      <c r="G81" s="35">
        <f t="shared" si="66"/>
        <v>0.15009950670626379</v>
      </c>
      <c r="H81" s="35">
        <f t="shared" si="66"/>
        <v>0.14962969832311038</v>
      </c>
      <c r="I81" s="35">
        <f t="shared" si="66"/>
        <v>0.14915491154900554</v>
      </c>
      <c r="J81" s="35">
        <f t="shared" si="66"/>
        <v>0.14867526206659024</v>
      </c>
      <c r="K81" s="35">
        <f t="shared" si="66"/>
        <v>0.14819117510981694</v>
      </c>
      <c r="L81" s="35">
        <f t="shared" si="66"/>
        <v>0.14767053363772747</v>
      </c>
      <c r="M81" s="35">
        <f t="shared" si="66"/>
        <v>0.15483734955542192</v>
      </c>
      <c r="N81" s="35">
        <f t="shared" si="66"/>
        <v>0.15511327360857408</v>
      </c>
      <c r="O81" s="35">
        <f t="shared" ref="O81" si="67">O30/O$33</f>
        <v>0.15538731834185279</v>
      </c>
      <c r="P81"/>
      <c r="Q81"/>
      <c r="R81"/>
      <c r="S81"/>
      <c r="T81"/>
      <c r="U81"/>
      <c r="V81"/>
      <c r="W81"/>
    </row>
    <row r="82" spans="1:23" s="2" customFormat="1" ht="15">
      <c r="A82" s="13">
        <v>73</v>
      </c>
      <c r="B82" s="9" t="s">
        <v>37</v>
      </c>
      <c r="C82" s="35">
        <f t="shared" ref="C82:N82" si="68">C31/C$33</f>
        <v>2.8764142190160956E-2</v>
      </c>
      <c r="D82" s="35">
        <f t="shared" si="68"/>
        <v>2.8851518941105308E-2</v>
      </c>
      <c r="E82" s="35">
        <f t="shared" si="68"/>
        <v>2.8933857178486531E-2</v>
      </c>
      <c r="F82" s="35">
        <f t="shared" si="68"/>
        <v>2.9037284816706799E-2</v>
      </c>
      <c r="G82" s="35">
        <f t="shared" si="68"/>
        <v>2.9117114061408936E-2</v>
      </c>
      <c r="H82" s="35">
        <f t="shared" si="68"/>
        <v>2.9188877436250611E-2</v>
      </c>
      <c r="I82" s="35">
        <f t="shared" si="68"/>
        <v>2.9278704462089009E-2</v>
      </c>
      <c r="J82" s="35">
        <f t="shared" si="68"/>
        <v>2.9350277434752693E-2</v>
      </c>
      <c r="K82" s="35">
        <f t="shared" si="68"/>
        <v>2.9446068800487439E-2</v>
      </c>
      <c r="L82" s="35">
        <f t="shared" si="68"/>
        <v>2.9529277661949821E-2</v>
      </c>
      <c r="M82" s="35">
        <f t="shared" si="68"/>
        <v>2.9238937643300499E-2</v>
      </c>
      <c r="N82" s="35">
        <f t="shared" si="68"/>
        <v>2.9285571281632842E-2</v>
      </c>
      <c r="O82" s="35">
        <f t="shared" ref="O82" si="69">O31/O$33</f>
        <v>2.9331909430389703E-2</v>
      </c>
      <c r="P82"/>
      <c r="Q82"/>
      <c r="R82"/>
      <c r="S82"/>
      <c r="T82"/>
      <c r="U82"/>
      <c r="V82"/>
      <c r="W82"/>
    </row>
    <row r="83" spans="1:23" s="2" customFormat="1" ht="15">
      <c r="A83" s="12">
        <v>74</v>
      </c>
      <c r="B83" s="9" t="s">
        <v>38</v>
      </c>
      <c r="C83" s="35">
        <f t="shared" ref="C83:N83" si="70">C32/C$33</f>
        <v>0.26288540617310457</v>
      </c>
      <c r="D83" s="35">
        <f t="shared" si="70"/>
        <v>0.26434276290773362</v>
      </c>
      <c r="E83" s="35">
        <f t="shared" si="70"/>
        <v>0.26576323819034375</v>
      </c>
      <c r="F83" s="35">
        <f t="shared" si="70"/>
        <v>0.26716888625824581</v>
      </c>
      <c r="G83" s="35">
        <f t="shared" si="70"/>
        <v>0.26867999118636532</v>
      </c>
      <c r="H83" s="35">
        <f t="shared" si="70"/>
        <v>0.27012816174463467</v>
      </c>
      <c r="I83" s="35">
        <f t="shared" si="70"/>
        <v>0.27156587355124046</v>
      </c>
      <c r="J83" s="35">
        <f t="shared" si="70"/>
        <v>0.27305942868807548</v>
      </c>
      <c r="K83" s="35">
        <f t="shared" si="70"/>
        <v>0.27454069629283046</v>
      </c>
      <c r="L83" s="35">
        <f t="shared" si="70"/>
        <v>0.27603901701619066</v>
      </c>
      <c r="M83" s="35">
        <f t="shared" si="70"/>
        <v>0.25176332348090047</v>
      </c>
      <c r="N83" s="35">
        <f t="shared" si="70"/>
        <v>0.25068297690007402</v>
      </c>
      <c r="O83" s="35">
        <f t="shared" ref="O83" si="71">O32/O$33</f>
        <v>0.24961031633922612</v>
      </c>
      <c r="P83"/>
      <c r="Q83"/>
      <c r="R83"/>
      <c r="S83"/>
      <c r="T83"/>
      <c r="U83"/>
      <c r="V83"/>
      <c r="W83"/>
    </row>
    <row r="84" spans="1:23" s="2" customFormat="1" ht="15">
      <c r="A84" s="14"/>
      <c r="B84" s="7" t="s">
        <v>50</v>
      </c>
      <c r="C84" s="36">
        <f t="shared" ref="C84:N84" si="72">C33/C$33</f>
        <v>1</v>
      </c>
      <c r="D84" s="36">
        <f t="shared" si="72"/>
        <v>1</v>
      </c>
      <c r="E84" s="36">
        <f t="shared" si="72"/>
        <v>1</v>
      </c>
      <c r="F84" s="36">
        <f t="shared" si="72"/>
        <v>1</v>
      </c>
      <c r="G84" s="36">
        <f t="shared" si="72"/>
        <v>1</v>
      </c>
      <c r="H84" s="36">
        <f t="shared" si="72"/>
        <v>1</v>
      </c>
      <c r="I84" s="36">
        <f t="shared" si="72"/>
        <v>1</v>
      </c>
      <c r="J84" s="36">
        <f t="shared" si="72"/>
        <v>1</v>
      </c>
      <c r="K84" s="36">
        <f t="shared" si="72"/>
        <v>1</v>
      </c>
      <c r="L84" s="36">
        <f t="shared" si="72"/>
        <v>1</v>
      </c>
      <c r="M84" s="36">
        <f t="shared" si="72"/>
        <v>1</v>
      </c>
      <c r="N84" s="36">
        <f t="shared" si="72"/>
        <v>1</v>
      </c>
      <c r="O84" s="36">
        <f t="shared" ref="O84" si="73">O33/O$33</f>
        <v>1</v>
      </c>
      <c r="P84"/>
      <c r="Q84"/>
      <c r="R84"/>
      <c r="S84"/>
      <c r="T84"/>
      <c r="U84"/>
      <c r="V84"/>
      <c r="W84"/>
    </row>
    <row r="85" spans="1:23" s="2" customFormat="1" ht="15">
      <c r="A85" s="1"/>
      <c r="B85" s="1"/>
      <c r="C85" s="1"/>
      <c r="D85" s="1"/>
      <c r="E85" s="1"/>
      <c r="F85" s="1"/>
      <c r="G85" s="1"/>
      <c r="H85" s="1"/>
      <c r="P85"/>
      <c r="Q85"/>
      <c r="R85"/>
      <c r="S85"/>
      <c r="T85"/>
      <c r="U85"/>
      <c r="V85"/>
      <c r="W85"/>
    </row>
    <row r="86" spans="1:23" s="2" customFormat="1" ht="15">
      <c r="A86" s="5" t="s">
        <v>54</v>
      </c>
      <c r="B86" s="1"/>
      <c r="C86" s="1"/>
      <c r="D86" s="1"/>
      <c r="E86" s="1"/>
      <c r="F86" s="1"/>
      <c r="G86" s="1"/>
      <c r="H86" s="1"/>
      <c r="P86"/>
      <c r="Q86"/>
      <c r="R86"/>
      <c r="S86"/>
      <c r="T86"/>
      <c r="U86"/>
      <c r="V86"/>
      <c r="W86"/>
    </row>
    <row r="87" spans="1:23" s="2" customFormat="1" ht="15">
      <c r="A87" s="49" t="s">
        <v>55</v>
      </c>
      <c r="B87" s="49"/>
      <c r="C87" s="49"/>
      <c r="D87" s="49"/>
      <c r="E87" s="49"/>
      <c r="F87" s="49"/>
      <c r="G87" s="49"/>
      <c r="H87" s="49"/>
      <c r="P87"/>
      <c r="Q87"/>
      <c r="R87"/>
      <c r="S87"/>
      <c r="T87"/>
      <c r="U87"/>
      <c r="V87"/>
      <c r="W87"/>
    </row>
    <row r="88" spans="1:23" s="2" customFormat="1" ht="15">
      <c r="A88" s="1"/>
      <c r="B88" s="1"/>
      <c r="C88" s="1"/>
      <c r="D88" s="1"/>
      <c r="E88" s="1"/>
      <c r="F88" s="1"/>
      <c r="G88" s="1"/>
      <c r="H88" s="1"/>
      <c r="P88"/>
      <c r="Q88"/>
      <c r="R88"/>
      <c r="S88"/>
      <c r="T88"/>
      <c r="U88"/>
      <c r="V88"/>
      <c r="W88"/>
    </row>
    <row r="89" spans="1:23" s="2" customFormat="1" ht="15">
      <c r="A89" s="6" t="s">
        <v>4</v>
      </c>
      <c r="B89" s="7" t="s">
        <v>5</v>
      </c>
      <c r="C89" s="7">
        <f t="shared" ref="C89:N89" si="74">C77</f>
        <v>2010</v>
      </c>
      <c r="D89" s="7">
        <f t="shared" si="74"/>
        <v>2011</v>
      </c>
      <c r="E89" s="7">
        <f t="shared" si="74"/>
        <v>2012</v>
      </c>
      <c r="F89" s="7">
        <f t="shared" si="74"/>
        <v>2013</v>
      </c>
      <c r="G89" s="7">
        <f t="shared" si="74"/>
        <v>2014</v>
      </c>
      <c r="H89" s="7">
        <f t="shared" si="74"/>
        <v>2015</v>
      </c>
      <c r="I89" s="7">
        <f t="shared" si="74"/>
        <v>2016</v>
      </c>
      <c r="J89" s="7">
        <f t="shared" si="74"/>
        <v>2017</v>
      </c>
      <c r="K89" s="7">
        <f t="shared" si="74"/>
        <v>2018</v>
      </c>
      <c r="L89" s="7">
        <f t="shared" si="74"/>
        <v>2019</v>
      </c>
      <c r="M89" s="7">
        <f t="shared" si="74"/>
        <v>2020</v>
      </c>
      <c r="N89" s="7">
        <f t="shared" si="74"/>
        <v>2021</v>
      </c>
      <c r="O89" s="7">
        <f t="shared" ref="O89" si="75">O77</f>
        <v>2022</v>
      </c>
      <c r="P89"/>
      <c r="Q89"/>
      <c r="R89"/>
      <c r="S89"/>
      <c r="T89"/>
      <c r="U89">
        <v>2020</v>
      </c>
      <c r="V89">
        <v>2021</v>
      </c>
      <c r="W89">
        <v>2022</v>
      </c>
    </row>
    <row r="90" spans="1:23" s="2" customFormat="1" ht="15">
      <c r="A90" s="12">
        <v>15</v>
      </c>
      <c r="B90" s="9" t="s">
        <v>20</v>
      </c>
      <c r="C90" s="37">
        <f t="shared" ref="C90:N90" si="76">C66*C78</f>
        <v>52345699013185.984</v>
      </c>
      <c r="D90" s="37">
        <f t="shared" si="76"/>
        <v>65858394327975.266</v>
      </c>
      <c r="E90" s="37">
        <f t="shared" si="76"/>
        <v>76483506267715.875</v>
      </c>
      <c r="F90" s="37">
        <f t="shared" si="76"/>
        <v>88199958961445.453</v>
      </c>
      <c r="G90" s="37">
        <f t="shared" si="76"/>
        <v>107226325282133.89</v>
      </c>
      <c r="H90" s="37">
        <f t="shared" si="76"/>
        <v>122861234163586.03</v>
      </c>
      <c r="I90" s="37">
        <f t="shared" si="76"/>
        <v>141550902527251.59</v>
      </c>
      <c r="J90" s="37">
        <f t="shared" si="76"/>
        <v>160354654938287.91</v>
      </c>
      <c r="K90" s="37">
        <f t="shared" si="76"/>
        <v>182462019300959.56</v>
      </c>
      <c r="L90" s="37">
        <f t="shared" si="76"/>
        <v>208675246009808.16</v>
      </c>
      <c r="M90" s="37">
        <f t="shared" si="76"/>
        <v>245746890363820.56</v>
      </c>
      <c r="N90" s="37">
        <f t="shared" si="76"/>
        <v>279069238634938.69</v>
      </c>
      <c r="O90" s="37">
        <f t="shared" ref="O90" si="77">O66*O78</f>
        <v>335460461502819.06</v>
      </c>
      <c r="P90"/>
      <c r="Q90"/>
      <c r="R90"/>
      <c r="S90" t="s">
        <v>68</v>
      </c>
      <c r="T90"/>
      <c r="U90">
        <v>64.841154669362993</v>
      </c>
      <c r="V90">
        <v>62.376156845124797</v>
      </c>
      <c r="W90">
        <v>62.011518810227884</v>
      </c>
    </row>
    <row r="91" spans="1:23" s="2" customFormat="1" ht="15">
      <c r="A91" s="12">
        <v>21</v>
      </c>
      <c r="B91" s="9" t="s">
        <v>26</v>
      </c>
      <c r="C91" s="37">
        <f t="shared" ref="C91:N91" si="78">C67*C79</f>
        <v>35519391722029.125</v>
      </c>
      <c r="D91" s="37">
        <f t="shared" si="78"/>
        <v>44378299822925.492</v>
      </c>
      <c r="E91" s="37">
        <f t="shared" si="78"/>
        <v>51725021074607.117</v>
      </c>
      <c r="F91" s="37">
        <f t="shared" si="78"/>
        <v>58824096818247.125</v>
      </c>
      <c r="G91" s="37">
        <f t="shared" si="78"/>
        <v>71805474818924.031</v>
      </c>
      <c r="H91" s="37">
        <f t="shared" si="78"/>
        <v>82564277253692.766</v>
      </c>
      <c r="I91" s="37">
        <f t="shared" si="78"/>
        <v>95785822078415.016</v>
      </c>
      <c r="J91" s="37">
        <f t="shared" si="78"/>
        <v>109449765555277.09</v>
      </c>
      <c r="K91" s="37">
        <f t="shared" si="78"/>
        <v>126518243006194.72</v>
      </c>
      <c r="L91" s="37">
        <f t="shared" si="78"/>
        <v>146934148412604</v>
      </c>
      <c r="M91" s="37">
        <f t="shared" si="78"/>
        <v>165053518170976</v>
      </c>
      <c r="N91" s="37">
        <f t="shared" si="78"/>
        <v>193163336688782</v>
      </c>
      <c r="O91" s="37">
        <f t="shared" ref="O91" si="79">O67*O79</f>
        <v>236574629855822.25</v>
      </c>
      <c r="P91"/>
      <c r="Q91"/>
      <c r="R91"/>
      <c r="S91"/>
      <c r="T91"/>
      <c r="U91"/>
      <c r="V91"/>
      <c r="W91"/>
    </row>
    <row r="92" spans="1:23" s="2" customFormat="1" ht="15">
      <c r="A92" s="12">
        <v>22</v>
      </c>
      <c r="B92" s="9" t="s">
        <v>27</v>
      </c>
      <c r="C92" s="37">
        <f t="shared" ref="C92:N92" si="80">C68*C80</f>
        <v>628970201218.1593</v>
      </c>
      <c r="D92" s="37">
        <f t="shared" si="80"/>
        <v>645105715386.2207</v>
      </c>
      <c r="E92" s="37">
        <f t="shared" si="80"/>
        <v>654885465141.49524</v>
      </c>
      <c r="F92" s="37">
        <f t="shared" si="80"/>
        <v>643529936234.74011</v>
      </c>
      <c r="G92" s="37">
        <f t="shared" si="80"/>
        <v>795606343936.69873</v>
      </c>
      <c r="H92" s="37">
        <f t="shared" si="80"/>
        <v>1005183795672.2253</v>
      </c>
      <c r="I92" s="37">
        <f t="shared" si="80"/>
        <v>1253432846270.6213</v>
      </c>
      <c r="J92" s="37">
        <f t="shared" si="80"/>
        <v>1637135323421.6995</v>
      </c>
      <c r="K92" s="37">
        <f t="shared" si="80"/>
        <v>2024210766867.7417</v>
      </c>
      <c r="L92" s="37">
        <f t="shared" si="80"/>
        <v>2751236649327.46</v>
      </c>
      <c r="M92" s="37">
        <f t="shared" si="80"/>
        <v>4778775390535.3242</v>
      </c>
      <c r="N92" s="37">
        <f t="shared" si="80"/>
        <v>6533559428424.4434</v>
      </c>
      <c r="O92" s="37">
        <f t="shared" ref="O92" si="81">O68*O80</f>
        <v>9271335958134.5586</v>
      </c>
      <c r="P92"/>
      <c r="Q92"/>
      <c r="R92"/>
      <c r="S92"/>
      <c r="T92"/>
      <c r="U92"/>
      <c r="V92"/>
      <c r="W92"/>
    </row>
    <row r="93" spans="1:23" s="2" customFormat="1" ht="15">
      <c r="A93" s="12">
        <v>24</v>
      </c>
      <c r="B93" s="9" t="s">
        <v>29</v>
      </c>
      <c r="C93" s="37">
        <f t="shared" ref="C93:N93" si="82">C69*C81</f>
        <v>2794872912606.3135</v>
      </c>
      <c r="D93" s="37">
        <f t="shared" si="82"/>
        <v>3262339144081.7778</v>
      </c>
      <c r="E93" s="37">
        <f t="shared" si="82"/>
        <v>3804077293004.5103</v>
      </c>
      <c r="F93" s="37">
        <f t="shared" si="82"/>
        <v>4271500805781.7871</v>
      </c>
      <c r="G93" s="37">
        <f t="shared" si="82"/>
        <v>4792376497576.3945</v>
      </c>
      <c r="H93" s="37">
        <f t="shared" si="82"/>
        <v>5411159461960.1963</v>
      </c>
      <c r="I93" s="37">
        <f t="shared" si="82"/>
        <v>5718171485183.6963</v>
      </c>
      <c r="J93" s="37">
        <f t="shared" si="82"/>
        <v>6325481012110.4551</v>
      </c>
      <c r="K93" s="37">
        <f t="shared" si="82"/>
        <v>7097816936281.3008</v>
      </c>
      <c r="L93" s="37">
        <f t="shared" si="82"/>
        <v>8110756174908.8857</v>
      </c>
      <c r="M93" s="37">
        <f t="shared" si="82"/>
        <v>16218610483805.406</v>
      </c>
      <c r="N93" s="37">
        <f t="shared" si="82"/>
        <v>19429120905593.855</v>
      </c>
      <c r="O93" s="37">
        <f t="shared" ref="O93" si="83">O69*O81</f>
        <v>24272064622486.559</v>
      </c>
      <c r="P93"/>
      <c r="Q93"/>
      <c r="R93"/>
      <c r="S93"/>
      <c r="T93"/>
      <c r="U93"/>
      <c r="V93"/>
      <c r="W93"/>
    </row>
    <row r="94" spans="1:23" s="2" customFormat="1" ht="15">
      <c r="A94" s="13">
        <v>73</v>
      </c>
      <c r="B94" s="9" t="s">
        <v>37</v>
      </c>
      <c r="C94" s="37">
        <f t="shared" ref="C94:N94" si="84">C70*C82</f>
        <v>2390692299104.5664</v>
      </c>
      <c r="D94" s="37">
        <f t="shared" si="84"/>
        <v>3058096781787.1343</v>
      </c>
      <c r="E94" s="37">
        <f t="shared" si="84"/>
        <v>3681380818392.3042</v>
      </c>
      <c r="F94" s="37">
        <f t="shared" si="84"/>
        <v>4260606739906.1099</v>
      </c>
      <c r="G94" s="37">
        <f t="shared" si="84"/>
        <v>5005347217760.999</v>
      </c>
      <c r="H94" s="37">
        <f t="shared" si="84"/>
        <v>5713027113614.2627</v>
      </c>
      <c r="I94" s="37">
        <f t="shared" si="84"/>
        <v>6352310777990.668</v>
      </c>
      <c r="J94" s="37">
        <f t="shared" si="84"/>
        <v>7109138643962.4912</v>
      </c>
      <c r="K94" s="37">
        <f t="shared" si="84"/>
        <v>7985961379821.2021</v>
      </c>
      <c r="L94" s="37">
        <f t="shared" si="84"/>
        <v>8982499941891.7832</v>
      </c>
      <c r="M94" s="37">
        <f t="shared" si="84"/>
        <v>8462195190648.1865</v>
      </c>
      <c r="N94" s="37">
        <f t="shared" si="84"/>
        <v>8597357147759.0908</v>
      </c>
      <c r="O94" s="37">
        <f t="shared" ref="O94" si="85">O70*O82</f>
        <v>9918610416827.0527</v>
      </c>
      <c r="P94"/>
      <c r="Q94"/>
      <c r="R94"/>
      <c r="S94"/>
      <c r="T94"/>
      <c r="U94"/>
      <c r="V94"/>
      <c r="W94"/>
    </row>
    <row r="95" spans="1:23" s="2" customFormat="1" ht="15">
      <c r="A95" s="12">
        <v>74</v>
      </c>
      <c r="B95" s="9" t="s">
        <v>38</v>
      </c>
      <c r="C95" s="37">
        <f t="shared" ref="C95:N95" si="86">C71*C83</f>
        <v>187139013767419.13</v>
      </c>
      <c r="D95" s="37">
        <f t="shared" si="86"/>
        <v>229572729386213.53</v>
      </c>
      <c r="E95" s="37">
        <f t="shared" si="86"/>
        <v>264343917132681.63</v>
      </c>
      <c r="F95" s="37">
        <f t="shared" si="86"/>
        <v>301124899882847.88</v>
      </c>
      <c r="G95" s="37">
        <f t="shared" si="86"/>
        <v>371248879962405.31</v>
      </c>
      <c r="H95" s="37">
        <f t="shared" si="86"/>
        <v>432892215219222.75</v>
      </c>
      <c r="I95" s="37">
        <f t="shared" si="86"/>
        <v>508316089645904.69</v>
      </c>
      <c r="J95" s="37">
        <f t="shared" si="86"/>
        <v>590707844036300.88</v>
      </c>
      <c r="K95" s="37">
        <f t="shared" si="86"/>
        <v>690776158445629</v>
      </c>
      <c r="L95" s="37">
        <f t="shared" si="86"/>
        <v>819591861652108.25</v>
      </c>
      <c r="M95" s="37">
        <f t="shared" si="86"/>
        <v>969634894381611.25</v>
      </c>
      <c r="N95" s="37">
        <f t="shared" si="86"/>
        <v>1173453971423968.5</v>
      </c>
      <c r="O95" s="37">
        <f t="shared" ref="O95" si="87">O71*O83</f>
        <v>1461687355162562.8</v>
      </c>
      <c r="P95"/>
      <c r="Q95"/>
      <c r="R95"/>
      <c r="S95"/>
      <c r="T95"/>
      <c r="U95"/>
      <c r="V95"/>
      <c r="W95"/>
    </row>
    <row r="96" spans="1:23" s="2" customFormat="1" ht="15">
      <c r="A96" s="14"/>
      <c r="B96" s="7" t="s">
        <v>50</v>
      </c>
      <c r="C96" s="33">
        <f t="shared" ref="C96:N96" si="88">(SUM(C90:C95))</f>
        <v>280818639915563.25</v>
      </c>
      <c r="D96" s="33">
        <f t="shared" si="88"/>
        <v>346774965178369.44</v>
      </c>
      <c r="E96" s="33">
        <f t="shared" si="88"/>
        <v>400692788051542.94</v>
      </c>
      <c r="F96" s="33">
        <f t="shared" si="88"/>
        <v>457324593144463.13</v>
      </c>
      <c r="G96" s="33">
        <f t="shared" si="88"/>
        <v>560874010122737.38</v>
      </c>
      <c r="H96" s="33">
        <f t="shared" si="88"/>
        <v>650447097007748.25</v>
      </c>
      <c r="I96" s="33">
        <f t="shared" si="88"/>
        <v>758976729361016.25</v>
      </c>
      <c r="J96" s="33">
        <f t="shared" si="88"/>
        <v>875584019509360.5</v>
      </c>
      <c r="K96" s="33">
        <f t="shared" si="88"/>
        <v>1016864409835753.5</v>
      </c>
      <c r="L96" s="33">
        <f t="shared" si="88"/>
        <v>1195045748840648.5</v>
      </c>
      <c r="M96" s="33">
        <f t="shared" si="88"/>
        <v>1409894883981396.8</v>
      </c>
      <c r="N96" s="33">
        <f t="shared" si="88"/>
        <v>1680246584229466.5</v>
      </c>
      <c r="O96" s="33">
        <f t="shared" ref="O96" si="89">(SUM(O90:O95))</f>
        <v>2077184457518652</v>
      </c>
      <c r="P96"/>
      <c r="Q96"/>
      <c r="R96"/>
      <c r="S96"/>
      <c r="T96"/>
      <c r="U96"/>
      <c r="V96"/>
      <c r="W96"/>
    </row>
    <row r="97" spans="1:23" s="2" customFormat="1" ht="15">
      <c r="A97" s="1"/>
      <c r="B97" s="1"/>
      <c r="C97" s="1"/>
      <c r="D97" s="1"/>
      <c r="E97" s="1"/>
      <c r="F97" s="1"/>
      <c r="G97" s="1"/>
      <c r="H97" s="1"/>
      <c r="P97"/>
      <c r="Q97"/>
      <c r="R97"/>
      <c r="S97"/>
      <c r="T97"/>
      <c r="U97"/>
      <c r="V97"/>
      <c r="W97"/>
    </row>
    <row r="98" spans="1:23" s="2" customFormat="1" ht="15">
      <c r="A98" s="1"/>
      <c r="B98" s="1"/>
      <c r="C98" s="1"/>
      <c r="D98" s="1"/>
      <c r="E98" s="1"/>
      <c r="F98" s="1"/>
      <c r="G98" s="1"/>
      <c r="H98" s="1"/>
      <c r="P98"/>
      <c r="Q98"/>
      <c r="R98"/>
      <c r="S98"/>
      <c r="T98"/>
      <c r="U98"/>
      <c r="V98"/>
      <c r="W98"/>
    </row>
    <row r="99" spans="1:23" s="2" customFormat="1" ht="15">
      <c r="A99" s="1"/>
      <c r="B99" s="51" t="s">
        <v>56</v>
      </c>
      <c r="C99" s="7">
        <f t="shared" ref="C99:N99" si="90">C89</f>
        <v>2010</v>
      </c>
      <c r="D99" s="7">
        <f t="shared" si="90"/>
        <v>2011</v>
      </c>
      <c r="E99" s="7">
        <f t="shared" si="90"/>
        <v>2012</v>
      </c>
      <c r="F99" s="7">
        <f t="shared" si="90"/>
        <v>2013</v>
      </c>
      <c r="G99" s="7">
        <f t="shared" si="90"/>
        <v>2014</v>
      </c>
      <c r="H99" s="7">
        <f t="shared" si="90"/>
        <v>2015</v>
      </c>
      <c r="I99" s="7">
        <f t="shared" si="90"/>
        <v>2016</v>
      </c>
      <c r="J99" s="7">
        <f t="shared" si="90"/>
        <v>2017</v>
      </c>
      <c r="K99" s="7">
        <f t="shared" si="90"/>
        <v>2018</v>
      </c>
      <c r="L99" s="7">
        <f t="shared" si="90"/>
        <v>2019</v>
      </c>
      <c r="M99" s="7">
        <f t="shared" si="90"/>
        <v>2020</v>
      </c>
      <c r="N99" s="7">
        <f t="shared" si="90"/>
        <v>2021</v>
      </c>
      <c r="O99" s="7">
        <f t="shared" ref="O99" si="91">O89</f>
        <v>2022</v>
      </c>
      <c r="P99"/>
      <c r="Q99"/>
      <c r="R99"/>
      <c r="S99"/>
      <c r="T99"/>
      <c r="U99"/>
      <c r="V99"/>
      <c r="W99"/>
    </row>
    <row r="100" spans="1:23" s="2" customFormat="1" ht="15">
      <c r="A100" s="1"/>
      <c r="B100" s="52"/>
      <c r="C100" s="38">
        <f t="shared" ref="C100:M100" si="92">SQRT(C96)/C21*100</f>
        <v>66.387175228990714</v>
      </c>
      <c r="D100" s="38">
        <f t="shared" si="92"/>
        <v>65.726331012571819</v>
      </c>
      <c r="E100" s="38">
        <f t="shared" si="92"/>
        <v>64.359726156015057</v>
      </c>
      <c r="F100" s="38">
        <f t="shared" si="92"/>
        <v>62.817845643634428</v>
      </c>
      <c r="G100" s="38">
        <f t="shared" si="92"/>
        <v>62.350697624606688</v>
      </c>
      <c r="H100" s="38">
        <f t="shared" si="92"/>
        <v>61.022072211317813</v>
      </c>
      <c r="I100" s="38">
        <f t="shared" si="92"/>
        <v>60.412494167891815</v>
      </c>
      <c r="J100" s="38">
        <f t="shared" si="92"/>
        <v>59.798177550254209</v>
      </c>
      <c r="K100" s="38">
        <f t="shared" si="92"/>
        <v>59.210391521005725</v>
      </c>
      <c r="L100" s="38">
        <f t="shared" si="92"/>
        <v>59.211659510721425</v>
      </c>
      <c r="M100" s="38">
        <f t="shared" si="92"/>
        <v>64.841154669362993</v>
      </c>
      <c r="N100" s="38">
        <f>AVERAGE(C100:M100)</f>
        <v>62.376156845124797</v>
      </c>
      <c r="O100" s="38">
        <f>AVERAGE(D100:N100)</f>
        <v>62.011518810227884</v>
      </c>
      <c r="P100"/>
      <c r="Q100"/>
      <c r="R100"/>
      <c r="S100"/>
      <c r="T100"/>
      <c r="U100"/>
      <c r="V100"/>
      <c r="W100"/>
    </row>
    <row r="101" spans="1:23" s="2" customFormat="1" ht="15" hidden="1">
      <c r="C101" s="39"/>
      <c r="D101" s="39"/>
      <c r="E101" s="39"/>
      <c r="F101" s="39"/>
      <c r="G101" s="39"/>
      <c r="H101" s="39"/>
      <c r="P101"/>
      <c r="Q101"/>
      <c r="R101"/>
      <c r="S101"/>
      <c r="T101"/>
      <c r="U101"/>
      <c r="V101"/>
      <c r="W101"/>
    </row>
    <row r="102" spans="1:23" s="2" customFormat="1" ht="15" hidden="1">
      <c r="A102" s="1"/>
      <c r="B102" s="1"/>
      <c r="C102" s="1"/>
      <c r="D102" s="1"/>
      <c r="E102" s="1"/>
      <c r="F102" s="1"/>
      <c r="G102" s="1"/>
      <c r="H102" s="1"/>
      <c r="W102"/>
    </row>
    <row r="103" spans="1:23" s="2" customFormat="1" ht="15" hidden="1">
      <c r="A103" s="1"/>
      <c r="B103" s="1"/>
      <c r="C103" s="1"/>
      <c r="D103" s="1"/>
      <c r="E103" s="1"/>
      <c r="F103" s="1"/>
      <c r="G103" s="1"/>
      <c r="H103" s="1"/>
      <c r="W103"/>
    </row>
    <row r="104" spans="1:23" s="2" customFormat="1" ht="15" hidden="1">
      <c r="A104" s="1"/>
      <c r="B104" s="1"/>
      <c r="C104" s="1"/>
      <c r="D104" s="1"/>
      <c r="E104" s="1"/>
      <c r="F104" s="1"/>
      <c r="G104" s="1"/>
      <c r="H104" s="1"/>
      <c r="W104"/>
    </row>
    <row r="105" spans="1:23" s="2" customFormat="1" ht="15" hidden="1">
      <c r="A105" s="3" t="s">
        <v>0</v>
      </c>
      <c r="B105" s="1"/>
      <c r="C105" s="1"/>
      <c r="D105" s="1"/>
      <c r="E105" s="1"/>
      <c r="F105" s="1"/>
      <c r="G105" s="1"/>
      <c r="H105" s="1"/>
      <c r="W105"/>
    </row>
    <row r="106" spans="1:23" s="2" customFormat="1" ht="15" hidden="1">
      <c r="A106" s="1"/>
      <c r="B106" s="1"/>
      <c r="C106" s="1"/>
      <c r="D106" s="1"/>
      <c r="E106" s="1"/>
      <c r="F106" s="1"/>
      <c r="G106" s="1"/>
      <c r="H106" s="1"/>
      <c r="W106"/>
    </row>
    <row r="107" spans="1:23" s="2" customFormat="1" ht="15" hidden="1">
      <c r="A107" s="1"/>
      <c r="B107" s="1"/>
      <c r="C107" s="1"/>
      <c r="D107" s="1"/>
      <c r="E107" s="1"/>
      <c r="F107" s="1"/>
      <c r="G107" s="1"/>
      <c r="H107" s="1"/>
      <c r="W107"/>
    </row>
    <row r="108" spans="1:23" s="2" customFormat="1" ht="15" hidden="1">
      <c r="A108" s="1"/>
      <c r="B108" s="1"/>
      <c r="C108" s="1"/>
      <c r="D108" s="1"/>
      <c r="E108" s="1"/>
      <c r="F108" s="1"/>
      <c r="G108" s="1"/>
      <c r="H108" s="1"/>
      <c r="W108"/>
    </row>
    <row r="109" spans="1:23" s="2" customFormat="1" ht="18" hidden="1">
      <c r="A109" s="4" t="s">
        <v>57</v>
      </c>
      <c r="B109" s="1"/>
      <c r="C109" s="1"/>
      <c r="D109" s="1"/>
      <c r="E109" s="1"/>
      <c r="F109" s="1"/>
      <c r="G109" s="1"/>
      <c r="H109" s="1"/>
      <c r="W109"/>
    </row>
    <row r="110" spans="1:23" s="2" customFormat="1" ht="15" hidden="1">
      <c r="A110" s="1"/>
      <c r="B110" s="1"/>
      <c r="C110" s="1"/>
      <c r="D110" s="1"/>
      <c r="E110" s="1"/>
      <c r="F110" s="1"/>
      <c r="G110" s="1"/>
      <c r="H110" s="1"/>
      <c r="W110"/>
    </row>
    <row r="111" spans="1:23" s="2" customFormat="1" ht="15" hidden="1">
      <c r="A111" s="5" t="s">
        <v>2</v>
      </c>
      <c r="B111" s="1"/>
      <c r="C111" s="1"/>
      <c r="D111" s="1"/>
      <c r="E111" s="1"/>
      <c r="F111" s="1"/>
      <c r="G111" s="1"/>
      <c r="H111" s="1"/>
      <c r="W111"/>
    </row>
    <row r="112" spans="1:23" s="2" customFormat="1" ht="15" hidden="1">
      <c r="A112" s="50" t="s">
        <v>58</v>
      </c>
      <c r="B112" s="50"/>
      <c r="C112" s="50"/>
      <c r="D112" s="50"/>
      <c r="E112" s="50"/>
      <c r="F112" s="50"/>
      <c r="G112" s="50"/>
      <c r="H112" s="50"/>
      <c r="W112"/>
    </row>
    <row r="113" spans="1:23" s="2" customFormat="1" ht="15" hidden="1">
      <c r="A113" s="1"/>
      <c r="B113" s="1"/>
      <c r="C113" s="1"/>
      <c r="D113" s="1"/>
      <c r="E113" s="1"/>
      <c r="F113" s="1"/>
      <c r="G113" s="1"/>
      <c r="H113" s="1"/>
      <c r="W113"/>
    </row>
    <row r="114" spans="1:23" s="2" customFormat="1" ht="15" hidden="1">
      <c r="A114" s="6" t="s">
        <v>4</v>
      </c>
      <c r="B114" s="7" t="s">
        <v>5</v>
      </c>
      <c r="C114" s="7">
        <f>C99</f>
        <v>2010</v>
      </c>
      <c r="D114" s="7">
        <f t="shared" ref="D114:N114" si="93">D99</f>
        <v>2011</v>
      </c>
      <c r="E114" s="7">
        <f t="shared" si="93"/>
        <v>2012</v>
      </c>
      <c r="F114" s="7">
        <f t="shared" si="93"/>
        <v>2013</v>
      </c>
      <c r="G114" s="7">
        <f t="shared" si="93"/>
        <v>2014</v>
      </c>
      <c r="H114" s="7">
        <f t="shared" si="93"/>
        <v>2015</v>
      </c>
      <c r="I114" s="7">
        <f t="shared" si="93"/>
        <v>2016</v>
      </c>
      <c r="J114" s="7">
        <f t="shared" si="93"/>
        <v>2017</v>
      </c>
      <c r="K114" s="7">
        <f t="shared" si="93"/>
        <v>2018</v>
      </c>
      <c r="L114" s="7">
        <f t="shared" si="93"/>
        <v>2019</v>
      </c>
      <c r="M114" s="7">
        <f t="shared" si="93"/>
        <v>2020</v>
      </c>
      <c r="N114" s="7">
        <f t="shared" si="93"/>
        <v>2021</v>
      </c>
      <c r="O114" s="7">
        <f t="shared" ref="O114" si="94">O99</f>
        <v>2022</v>
      </c>
      <c r="W114"/>
    </row>
    <row r="115" spans="1:23" s="2" customFormat="1" ht="15" hidden="1">
      <c r="A115" s="8">
        <v>1</v>
      </c>
      <c r="B115" s="9" t="s">
        <v>6</v>
      </c>
      <c r="C115" s="40">
        <v>45653219.709361017</v>
      </c>
      <c r="D115" s="40">
        <v>17981175.391560186</v>
      </c>
      <c r="E115" s="40">
        <v>18928146.3895851</v>
      </c>
      <c r="F115" s="40">
        <v>19747214.65605079</v>
      </c>
      <c r="G115" s="40">
        <v>20665577.747459847</v>
      </c>
      <c r="H115" s="40">
        <v>21651812.143559415</v>
      </c>
      <c r="I115" s="40">
        <v>22730889.357297033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2">
        <v>2</v>
      </c>
      <c r="B116" s="9" t="s">
        <v>7</v>
      </c>
      <c r="C116" s="40">
        <v>14778323.565670298</v>
      </c>
      <c r="D116" s="40">
        <v>14623198.310459692</v>
      </c>
      <c r="E116" s="40">
        <v>15433758.486540262</v>
      </c>
      <c r="F116" s="40">
        <v>16182362.331530275</v>
      </c>
      <c r="G116" s="40">
        <v>17148086.508640271</v>
      </c>
      <c r="H116" s="40">
        <v>17951907.716835104</v>
      </c>
      <c r="I116" s="40">
        <v>18880652.115465514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3</v>
      </c>
      <c r="B117" s="9" t="s">
        <v>8</v>
      </c>
      <c r="C117" s="40">
        <v>12763913.673463209</v>
      </c>
      <c r="D117" s="40">
        <v>12615680.403742988</v>
      </c>
      <c r="E117" s="40">
        <v>13182350.678614352</v>
      </c>
      <c r="F117" s="40">
        <v>13795569.104064941</v>
      </c>
      <c r="G117" s="40">
        <v>14371022.965451056</v>
      </c>
      <c r="H117" s="40">
        <v>14913257.67886911</v>
      </c>
      <c r="I117" s="40">
        <v>15565513.282367876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2">
        <v>4</v>
      </c>
      <c r="B118" s="9" t="s">
        <v>9</v>
      </c>
      <c r="C118" s="40">
        <v>10843257.197561793</v>
      </c>
      <c r="D118" s="40">
        <v>10760770.908468042</v>
      </c>
      <c r="E118" s="40">
        <v>11262069.754967982</v>
      </c>
      <c r="F118" s="40">
        <v>11769225.808392737</v>
      </c>
      <c r="G118" s="40">
        <v>12324346.74907863</v>
      </c>
      <c r="H118" s="40">
        <v>12895886.628818411</v>
      </c>
      <c r="I118" s="40">
        <v>13517645.107929984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3">
        <v>5</v>
      </c>
      <c r="B119" s="9" t="s">
        <v>10</v>
      </c>
      <c r="C119" s="40">
        <v>10595756.872357015</v>
      </c>
      <c r="D119" s="40">
        <v>10549732.538292188</v>
      </c>
      <c r="E119" s="40">
        <v>11151030.550459558</v>
      </c>
      <c r="F119" s="40">
        <v>11649499.359270088</v>
      </c>
      <c r="G119" s="40">
        <v>12137696.944915583</v>
      </c>
      <c r="H119" s="40">
        <v>12797132.410052704</v>
      </c>
      <c r="I119" s="40">
        <v>13558399.240090415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6</v>
      </c>
      <c r="B120" s="9" t="s">
        <v>11</v>
      </c>
      <c r="C120" s="40">
        <v>12221368.088475375</v>
      </c>
      <c r="D120" s="40">
        <v>12167656.964175962</v>
      </c>
      <c r="E120" s="40">
        <v>12799339.532985436</v>
      </c>
      <c r="F120" s="40">
        <v>13332222.474274723</v>
      </c>
      <c r="G120" s="40">
        <v>13941929.80341772</v>
      </c>
      <c r="H120" s="40">
        <v>14517371.953124443</v>
      </c>
      <c r="I120" s="40">
        <v>15247452.562404079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2">
        <v>7</v>
      </c>
      <c r="B121" s="9" t="s">
        <v>12</v>
      </c>
      <c r="C121" s="40">
        <v>11909732.760849895</v>
      </c>
      <c r="D121" s="40">
        <v>11837005.917980142</v>
      </c>
      <c r="E121" s="40">
        <v>12402809.069111113</v>
      </c>
      <c r="F121" s="40">
        <v>12913903.012844604</v>
      </c>
      <c r="G121" s="40">
        <v>13361620.513815764</v>
      </c>
      <c r="H121" s="40">
        <v>13933679.244040556</v>
      </c>
      <c r="I121" s="40">
        <v>14541459.691329852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3">
        <v>8</v>
      </c>
      <c r="B122" s="9" t="s">
        <v>13</v>
      </c>
      <c r="C122" s="40">
        <v>12131147.88723658</v>
      </c>
      <c r="D122" s="40">
        <v>12000409.872124588</v>
      </c>
      <c r="E122" s="40">
        <v>12669050.719145596</v>
      </c>
      <c r="F122" s="40">
        <v>13155028.02403792</v>
      </c>
      <c r="G122" s="40">
        <v>13796499.810045782</v>
      </c>
      <c r="H122" s="40">
        <v>14400920.098949801</v>
      </c>
      <c r="I122" s="40">
        <v>14985289.400368489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9</v>
      </c>
      <c r="B123" s="9" t="s">
        <v>14</v>
      </c>
      <c r="C123" s="40">
        <v>14717944.406897692</v>
      </c>
      <c r="D123" s="40">
        <v>14612789.363314088</v>
      </c>
      <c r="E123" s="40">
        <v>15432952.398926636</v>
      </c>
      <c r="F123" s="40">
        <v>16148170.858276064</v>
      </c>
      <c r="G123" s="40">
        <v>16981185.84698873</v>
      </c>
      <c r="H123" s="40">
        <v>17794467.886254944</v>
      </c>
      <c r="I123" s="40">
        <v>18735701.592425656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2">
        <v>10</v>
      </c>
      <c r="B124" s="9" t="s">
        <v>15</v>
      </c>
      <c r="C124" s="40">
        <v>15019863.281206496</v>
      </c>
      <c r="D124" s="40">
        <v>14940644.161408573</v>
      </c>
      <c r="E124" s="40">
        <v>15801110.200485544</v>
      </c>
      <c r="F124" s="40">
        <v>16625212.756756824</v>
      </c>
      <c r="G124" s="40">
        <v>17539807.531117953</v>
      </c>
      <c r="H124" s="40">
        <v>18488621.682912879</v>
      </c>
      <c r="I124" s="40">
        <v>19393592.732151359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3">
        <v>11</v>
      </c>
      <c r="B125" s="9" t="s">
        <v>16</v>
      </c>
      <c r="C125" s="40">
        <v>19808159.600508999</v>
      </c>
      <c r="D125" s="40">
        <v>19614974.729112111</v>
      </c>
      <c r="E125" s="40">
        <v>20575189.058785196</v>
      </c>
      <c r="F125" s="40">
        <v>21594560.889100075</v>
      </c>
      <c r="G125" s="40">
        <v>22642983.447470672</v>
      </c>
      <c r="H125" s="40">
        <v>23662166.40402206</v>
      </c>
      <c r="I125" s="40">
        <v>24801644.017439771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2">
        <v>12</v>
      </c>
      <c r="B126" s="9" t="s">
        <v>17</v>
      </c>
      <c r="C126" s="40">
        <v>14304966.539920885</v>
      </c>
      <c r="D126" s="40">
        <v>14241753.935161419</v>
      </c>
      <c r="E126" s="40">
        <v>14686963.451492261</v>
      </c>
      <c r="F126" s="40">
        <v>15497265.814720204</v>
      </c>
      <c r="G126" s="40">
        <v>16182268.95531938</v>
      </c>
      <c r="H126" s="40">
        <v>16973136.588066269</v>
      </c>
      <c r="I126" s="40">
        <v>17833660.087676175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2">
        <v>13</v>
      </c>
      <c r="B127" s="9" t="s">
        <v>18</v>
      </c>
      <c r="C127" s="40">
        <v>20119941.53533468</v>
      </c>
      <c r="D127" s="40">
        <v>19907188.516990423</v>
      </c>
      <c r="E127" s="40">
        <v>20681872.837275665</v>
      </c>
      <c r="F127" s="40">
        <v>21684692.154472712</v>
      </c>
      <c r="G127" s="40">
        <v>22699429.555010591</v>
      </c>
      <c r="H127" s="40">
        <v>23665605.879758857</v>
      </c>
      <c r="I127" s="40">
        <v>24636307.608384244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" hidden="1">
      <c r="A128" s="13">
        <v>14</v>
      </c>
      <c r="B128" s="9" t="s">
        <v>19</v>
      </c>
      <c r="C128" s="40">
        <v>18414661.497047756</v>
      </c>
      <c r="D128" s="40">
        <v>18325207.339931179</v>
      </c>
      <c r="E128" s="40">
        <v>19433735.29568997</v>
      </c>
      <c r="F128" s="40">
        <v>20530148.661325637</v>
      </c>
      <c r="G128" s="40">
        <v>21815731.497700289</v>
      </c>
      <c r="H128" s="40">
        <v>22945626.000041828</v>
      </c>
      <c r="I128" s="40">
        <v>24250213.919963177</v>
      </c>
      <c r="J128" s="40"/>
      <c r="K128" s="40"/>
      <c r="L128" s="40"/>
      <c r="M128" s="40"/>
      <c r="N128" s="40"/>
      <c r="O128" s="40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2">
        <v>15</v>
      </c>
      <c r="B129" s="9" t="s">
        <v>20</v>
      </c>
      <c r="C129" s="40">
        <v>9736826.7736005429</v>
      </c>
      <c r="D129" s="40">
        <v>9672532.9178139828</v>
      </c>
      <c r="E129" s="40">
        <v>9917844.1202691942</v>
      </c>
      <c r="F129" s="40">
        <v>10358355.946176564</v>
      </c>
      <c r="G129" s="40">
        <v>10770007.797367306</v>
      </c>
      <c r="H129" s="40">
        <v>11147057.417594763</v>
      </c>
      <c r="I129" s="40">
        <v>11751010.321766056</v>
      </c>
      <c r="J129" s="40"/>
      <c r="K129" s="40"/>
      <c r="L129" s="40"/>
      <c r="M129" s="40"/>
      <c r="N129" s="40"/>
      <c r="O129" s="40"/>
      <c r="P129" s="11"/>
      <c r="Q129" s="11"/>
      <c r="R129" s="11"/>
      <c r="S129" s="11"/>
      <c r="T129" s="11"/>
      <c r="U129" s="11"/>
      <c r="V129" s="11"/>
      <c r="W129"/>
    </row>
    <row r="130" spans="1:23" s="2" customFormat="1" ht="15" hidden="1">
      <c r="A130" s="12">
        <v>16</v>
      </c>
      <c r="B130" s="9" t="s">
        <v>21</v>
      </c>
      <c r="C130" s="40">
        <v>12209742.247940477</v>
      </c>
      <c r="D130" s="40">
        <v>10512340.025300184</v>
      </c>
      <c r="E130" s="40">
        <v>10902390.549293149</v>
      </c>
      <c r="F130" s="40">
        <v>11373950.143803203</v>
      </c>
      <c r="G130" s="40">
        <v>11896712.602294045</v>
      </c>
      <c r="H130" s="40">
        <v>12341413.076892115</v>
      </c>
      <c r="I130" s="40">
        <v>12916191.01523087</v>
      </c>
      <c r="J130" s="40"/>
      <c r="K130" s="40"/>
      <c r="L130" s="40"/>
      <c r="M130" s="40"/>
      <c r="N130" s="40"/>
      <c r="O130" s="40"/>
      <c r="P130" s="11"/>
      <c r="Q130" s="11"/>
      <c r="R130" s="11"/>
      <c r="S130" s="11"/>
      <c r="T130" s="11"/>
      <c r="U130" s="11"/>
      <c r="V130" s="11"/>
      <c r="W130"/>
    </row>
    <row r="131" spans="1:23" s="2" customFormat="1" ht="15" hidden="1">
      <c r="A131" s="13">
        <v>17</v>
      </c>
      <c r="B131" s="9" t="s">
        <v>22</v>
      </c>
      <c r="C131" s="40">
        <v>14133021.773718882</v>
      </c>
      <c r="D131" s="40">
        <v>14000549.875711622</v>
      </c>
      <c r="E131" s="40">
        <v>14593599.74002661</v>
      </c>
      <c r="F131" s="40">
        <v>15236164.165611669</v>
      </c>
      <c r="G131" s="40">
        <v>15927874.725220622</v>
      </c>
      <c r="H131" s="40">
        <v>16609694.474241728</v>
      </c>
      <c r="I131" s="40">
        <v>17385577.216604095</v>
      </c>
      <c r="J131" s="40"/>
      <c r="K131" s="40"/>
      <c r="L131" s="40"/>
      <c r="M131" s="40"/>
      <c r="N131" s="40"/>
      <c r="O131" s="40"/>
      <c r="P131" s="11"/>
      <c r="Q131" s="11"/>
      <c r="R131" s="11"/>
      <c r="S131" s="11"/>
      <c r="T131" s="11"/>
      <c r="U131" s="11"/>
      <c r="V131" s="11"/>
      <c r="W131"/>
    </row>
    <row r="132" spans="1:23" s="2" customFormat="1" ht="15" hidden="1">
      <c r="A132" s="12">
        <v>18</v>
      </c>
      <c r="B132" s="9" t="s">
        <v>23</v>
      </c>
      <c r="C132" s="40">
        <v>15741296.643898377</v>
      </c>
      <c r="D132" s="40">
        <v>15628666.175259324</v>
      </c>
      <c r="E132" s="40">
        <v>16440751.072398257</v>
      </c>
      <c r="F132" s="40">
        <v>17301756.835795287</v>
      </c>
      <c r="G132" s="40">
        <v>18219353.231850151</v>
      </c>
      <c r="H132" s="40">
        <v>18951595.796297312</v>
      </c>
      <c r="I132" s="40">
        <v>19961729.557768174</v>
      </c>
      <c r="J132" s="40"/>
      <c r="K132" s="40"/>
      <c r="L132" s="40"/>
      <c r="M132" s="40"/>
      <c r="N132" s="40"/>
      <c r="O132" s="40"/>
      <c r="P132" s="11"/>
      <c r="Q132" s="11"/>
      <c r="R132" s="11"/>
      <c r="S132" s="11"/>
      <c r="T132" s="11"/>
      <c r="U132" s="11"/>
      <c r="V132" s="11"/>
      <c r="W132"/>
    </row>
    <row r="133" spans="1:23" s="2" customFormat="1" ht="15" hidden="1">
      <c r="A133" s="12">
        <v>19</v>
      </c>
      <c r="B133" s="9" t="s">
        <v>24</v>
      </c>
      <c r="C133" s="40">
        <v>67943944.245430186</v>
      </c>
      <c r="D133" s="40">
        <v>67015029.348887824</v>
      </c>
      <c r="E133" s="40">
        <v>68935017.599099398</v>
      </c>
      <c r="F133" s="40">
        <v>70836485.832231835</v>
      </c>
      <c r="G133" s="40">
        <v>73004383.729107067</v>
      </c>
      <c r="H133" s="40">
        <v>75295078.021804988</v>
      </c>
      <c r="I133" s="40">
        <v>77282192.548658714</v>
      </c>
      <c r="J133" s="40"/>
      <c r="K133" s="40"/>
      <c r="L133" s="40"/>
      <c r="M133" s="40"/>
      <c r="N133" s="40"/>
      <c r="O133" s="40"/>
      <c r="P133" s="11"/>
      <c r="Q133" s="11"/>
      <c r="R133" s="11"/>
      <c r="S133" s="11"/>
      <c r="T133" s="11"/>
      <c r="U133" s="11"/>
      <c r="V133" s="11"/>
      <c r="W133"/>
    </row>
    <row r="134" spans="1:23" s="2" customFormat="1" ht="15" hidden="1">
      <c r="A134" s="13">
        <v>20</v>
      </c>
      <c r="B134" s="9" t="s">
        <v>25</v>
      </c>
      <c r="C134" s="40">
        <v>12137128.202536734</v>
      </c>
      <c r="D134" s="40">
        <v>11940876.999144442</v>
      </c>
      <c r="E134" s="40">
        <v>12331789.133519279</v>
      </c>
      <c r="F134" s="40">
        <v>12854180.12396344</v>
      </c>
      <c r="G134" s="40">
        <v>13344669.492797922</v>
      </c>
      <c r="H134" s="40">
        <v>13780078.090848995</v>
      </c>
      <c r="I134" s="40">
        <v>14264692.252304928</v>
      </c>
      <c r="J134" s="40"/>
      <c r="K134" s="40"/>
      <c r="L134" s="40"/>
      <c r="M134" s="40"/>
      <c r="N134" s="40"/>
      <c r="O134" s="40"/>
      <c r="P134" s="11"/>
      <c r="Q134" s="11"/>
      <c r="R134" s="11"/>
      <c r="S134" s="11"/>
      <c r="T134" s="11"/>
      <c r="U134" s="11"/>
      <c r="V134" s="11"/>
      <c r="W134"/>
    </row>
    <row r="135" spans="1:23" s="2" customFormat="1" ht="15" hidden="1">
      <c r="A135" s="12">
        <v>21</v>
      </c>
      <c r="B135" s="9" t="s">
        <v>26</v>
      </c>
      <c r="C135" s="40">
        <v>11012376.582022557</v>
      </c>
      <c r="D135" s="40">
        <v>10882611.857086191</v>
      </c>
      <c r="E135" s="40">
        <v>11340162.005255722</v>
      </c>
      <c r="F135" s="40">
        <v>11716112.951319573</v>
      </c>
      <c r="G135" s="40">
        <v>12203142.872181423</v>
      </c>
      <c r="H135" s="40">
        <v>12593574.405691791</v>
      </c>
      <c r="I135" s="40">
        <v>13206290.550590293</v>
      </c>
      <c r="J135" s="40"/>
      <c r="K135" s="40"/>
      <c r="L135" s="40"/>
      <c r="M135" s="40"/>
      <c r="N135" s="40"/>
      <c r="O135" s="40"/>
      <c r="P135" s="11"/>
      <c r="Q135" s="11"/>
      <c r="R135" s="11"/>
      <c r="S135" s="11"/>
      <c r="T135" s="11"/>
      <c r="U135" s="11"/>
      <c r="V135" s="11"/>
      <c r="W135"/>
    </row>
    <row r="136" spans="1:23" s="2" customFormat="1" ht="15" hidden="1">
      <c r="A136" s="12">
        <v>22</v>
      </c>
      <c r="B136" s="9" t="s">
        <v>27</v>
      </c>
      <c r="C136" s="40">
        <v>23128648.664394327</v>
      </c>
      <c r="D136" s="40">
        <v>22784885.1643348</v>
      </c>
      <c r="E136" s="40">
        <v>23868327.335777245</v>
      </c>
      <c r="F136" s="40">
        <v>24952616.836981501</v>
      </c>
      <c r="G136" s="40">
        <v>26081611.300810121</v>
      </c>
      <c r="H136" s="40">
        <v>27239951.120235533</v>
      </c>
      <c r="I136" s="40">
        <v>28366924.357203472</v>
      </c>
      <c r="J136" s="40"/>
      <c r="K136" s="40"/>
      <c r="L136" s="40"/>
      <c r="M136" s="40"/>
      <c r="N136" s="40"/>
      <c r="O136" s="40"/>
      <c r="P136" s="11"/>
      <c r="Q136" s="11"/>
      <c r="R136" s="11"/>
      <c r="S136" s="11"/>
      <c r="T136" s="11"/>
      <c r="U136" s="11"/>
      <c r="V136" s="11"/>
      <c r="W136"/>
    </row>
    <row r="137" spans="1:23" s="2" customFormat="1" ht="15" hidden="1">
      <c r="A137" s="13">
        <v>23</v>
      </c>
      <c r="B137" s="9" t="s">
        <v>28</v>
      </c>
      <c r="C137" s="40">
        <v>13678013.034699209</v>
      </c>
      <c r="D137" s="40">
        <v>13535227.484036036</v>
      </c>
      <c r="E137" s="40">
        <v>14215179.2050549</v>
      </c>
      <c r="F137" s="40">
        <v>14674937.552746063</v>
      </c>
      <c r="G137" s="40">
        <v>15292507.140049951</v>
      </c>
      <c r="H137" s="40">
        <v>15912150.430425173</v>
      </c>
      <c r="I137" s="40">
        <v>16593656.944303863</v>
      </c>
      <c r="J137" s="40"/>
      <c r="K137" s="40"/>
      <c r="L137" s="40"/>
      <c r="M137" s="40"/>
      <c r="N137" s="40"/>
      <c r="O137" s="40"/>
      <c r="P137" s="11"/>
      <c r="Q137" s="11"/>
      <c r="R137" s="11"/>
      <c r="S137" s="11"/>
      <c r="T137" s="11"/>
      <c r="U137" s="11"/>
      <c r="V137" s="11"/>
      <c r="W137"/>
    </row>
    <row r="138" spans="1:23" s="2" customFormat="1" ht="15" hidden="1">
      <c r="A138" s="12">
        <v>24</v>
      </c>
      <c r="B138" s="9" t="s">
        <v>29</v>
      </c>
      <c r="C138" s="40">
        <v>20841009.959446974</v>
      </c>
      <c r="D138" s="40">
        <v>20646240.797052786</v>
      </c>
      <c r="E138" s="40">
        <v>21802871.055202033</v>
      </c>
      <c r="F138" s="40">
        <v>22740528.698564593</v>
      </c>
      <c r="G138" s="40">
        <v>23951933.236265045</v>
      </c>
      <c r="H138" s="40">
        <v>24978519.607404139</v>
      </c>
      <c r="I138" s="40">
        <v>26084040.23098699</v>
      </c>
      <c r="J138" s="40"/>
      <c r="K138" s="40"/>
      <c r="L138" s="40"/>
      <c r="M138" s="40"/>
      <c r="N138" s="40"/>
      <c r="O138" s="40"/>
      <c r="P138" s="11"/>
      <c r="Q138" s="11"/>
      <c r="R138" s="11"/>
      <c r="S138" s="11"/>
      <c r="T138" s="11"/>
      <c r="U138" s="11"/>
      <c r="V138" s="11"/>
      <c r="W138"/>
    </row>
    <row r="139" spans="1:23" s="2" customFormat="1" ht="15" hidden="1">
      <c r="A139" s="12">
        <v>25</v>
      </c>
      <c r="B139" s="9" t="s">
        <v>30</v>
      </c>
      <c r="C139" s="40">
        <v>13342025.827691078</v>
      </c>
      <c r="D139" s="40">
        <v>13203702.532582704</v>
      </c>
      <c r="E139" s="40">
        <v>13873650.905540546</v>
      </c>
      <c r="F139" s="40">
        <v>14375803.193598116</v>
      </c>
      <c r="G139" s="40">
        <v>15077721.676904045</v>
      </c>
      <c r="H139" s="40">
        <v>15736851.604803592</v>
      </c>
      <c r="I139" s="40">
        <v>16443124.409110861</v>
      </c>
      <c r="J139" s="40"/>
      <c r="K139" s="40"/>
      <c r="L139" s="40"/>
      <c r="M139" s="40"/>
      <c r="N139" s="40"/>
      <c r="O139" s="40"/>
      <c r="P139" s="11"/>
      <c r="Q139" s="11"/>
      <c r="R139" s="11"/>
      <c r="S139" s="11"/>
      <c r="T139" s="11"/>
      <c r="U139" s="11"/>
      <c r="V139" s="11"/>
      <c r="W139"/>
    </row>
    <row r="140" spans="1:23" s="2" customFormat="1" ht="15" hidden="1">
      <c r="A140" s="13">
        <v>26</v>
      </c>
      <c r="B140" s="9" t="s">
        <v>31</v>
      </c>
      <c r="C140" s="40">
        <v>12204438.106096841</v>
      </c>
      <c r="D140" s="40">
        <v>12101057.777410448</v>
      </c>
      <c r="E140" s="40">
        <v>12680538.169724159</v>
      </c>
      <c r="F140" s="40">
        <v>13186064.624746077</v>
      </c>
      <c r="G140" s="40">
        <v>13869761.465616986</v>
      </c>
      <c r="H140" s="40">
        <v>14451454.394627415</v>
      </c>
      <c r="I140" s="40">
        <v>15037705.195358694</v>
      </c>
      <c r="J140" s="40"/>
      <c r="K140" s="40"/>
      <c r="L140" s="40"/>
      <c r="M140" s="40"/>
      <c r="N140" s="40"/>
      <c r="O140" s="40"/>
      <c r="P140" s="11"/>
      <c r="Q140" s="11"/>
      <c r="R140" s="11"/>
      <c r="S140" s="11"/>
      <c r="T140" s="11"/>
      <c r="U140" s="11"/>
      <c r="V140" s="11"/>
      <c r="W140"/>
    </row>
    <row r="141" spans="1:23" s="2" customFormat="1" ht="15" hidden="1">
      <c r="A141" s="12">
        <v>27</v>
      </c>
      <c r="B141" s="9" t="s">
        <v>32</v>
      </c>
      <c r="C141" s="40">
        <v>8928726.6233907063</v>
      </c>
      <c r="D141" s="40">
        <v>8889085.415275475</v>
      </c>
      <c r="E141" s="40">
        <v>9294793.1079583652</v>
      </c>
      <c r="F141" s="40">
        <v>9751031.9788827188</v>
      </c>
      <c r="G141" s="40">
        <v>10257250.482390875</v>
      </c>
      <c r="H141" s="40">
        <v>10786060.455271803</v>
      </c>
      <c r="I141" s="40">
        <v>11351999.119948108</v>
      </c>
      <c r="J141" s="40"/>
      <c r="K141" s="40"/>
      <c r="L141" s="40"/>
      <c r="M141" s="40"/>
      <c r="N141" s="40"/>
      <c r="O141" s="40"/>
      <c r="P141" s="11"/>
      <c r="Q141" s="11"/>
      <c r="R141" s="11"/>
      <c r="S141" s="11"/>
      <c r="T141" s="11"/>
      <c r="U141" s="11"/>
      <c r="V141" s="11"/>
      <c r="W141"/>
    </row>
    <row r="142" spans="1:23" s="2" customFormat="1" ht="15" hidden="1">
      <c r="A142" s="12">
        <v>28</v>
      </c>
      <c r="B142" s="9" t="s">
        <v>33</v>
      </c>
      <c r="C142" s="40">
        <v>10812042.367756642</v>
      </c>
      <c r="D142" s="40">
        <v>10764015.450702464</v>
      </c>
      <c r="E142" s="40">
        <v>11403112.486992117</v>
      </c>
      <c r="F142" s="40">
        <v>11952263.552796716</v>
      </c>
      <c r="G142" s="40">
        <v>12710524.403645784</v>
      </c>
      <c r="H142" s="40">
        <v>13305467.604151888</v>
      </c>
      <c r="I142" s="40">
        <v>13986897.489532419</v>
      </c>
      <c r="J142" s="40"/>
      <c r="K142" s="40"/>
      <c r="L142" s="40"/>
      <c r="M142" s="40"/>
      <c r="N142" s="40"/>
      <c r="O142" s="40"/>
      <c r="P142" s="11"/>
      <c r="Q142" s="11"/>
      <c r="R142" s="11"/>
      <c r="S142" s="11"/>
      <c r="T142" s="11"/>
      <c r="U142" s="11"/>
      <c r="V142" s="11"/>
      <c r="W142"/>
    </row>
    <row r="143" spans="1:23" s="2" customFormat="1" ht="15" hidden="1">
      <c r="A143" s="13">
        <v>29</v>
      </c>
      <c r="B143" s="9" t="s">
        <v>34</v>
      </c>
      <c r="C143" s="40">
        <v>11606584.920020504</v>
      </c>
      <c r="D143" s="40">
        <v>11541256.002653737</v>
      </c>
      <c r="E143" s="40">
        <v>12242711.909602817</v>
      </c>
      <c r="F143" s="40">
        <v>12737955.782418428</v>
      </c>
      <c r="G143" s="40">
        <v>13427551.295469649</v>
      </c>
      <c r="H143" s="40">
        <v>14075708.48506115</v>
      </c>
      <c r="I143" s="40">
        <v>14854453.564506706</v>
      </c>
      <c r="J143" s="40"/>
      <c r="K143" s="40"/>
      <c r="L143" s="40"/>
      <c r="M143" s="40"/>
      <c r="N143" s="40"/>
      <c r="O143" s="40"/>
      <c r="P143" s="11"/>
      <c r="Q143" s="11"/>
      <c r="R143" s="11"/>
      <c r="S143" s="11"/>
      <c r="T143" s="11"/>
      <c r="U143" s="11"/>
      <c r="V143" s="11"/>
      <c r="W143"/>
    </row>
    <row r="144" spans="1:23" s="2" customFormat="1" ht="15" hidden="1">
      <c r="A144" s="12">
        <v>30</v>
      </c>
      <c r="B144" s="9" t="s">
        <v>35</v>
      </c>
      <c r="C144" s="40">
        <v>33867443.92006585</v>
      </c>
      <c r="D144" s="40">
        <v>33702664.460474767</v>
      </c>
      <c r="E144" s="40">
        <v>35637286.509005688</v>
      </c>
      <c r="F144" s="40">
        <v>37406619.013161242</v>
      </c>
      <c r="G144" s="40">
        <v>39481660.298683546</v>
      </c>
      <c r="H144" s="40">
        <v>41328174.233490422</v>
      </c>
      <c r="I144" s="40">
        <v>43326353.020453826</v>
      </c>
      <c r="J144" s="40"/>
      <c r="K144" s="40"/>
      <c r="L144" s="40"/>
      <c r="M144" s="40"/>
      <c r="N144" s="40"/>
      <c r="O144" s="40"/>
      <c r="P144" s="11"/>
      <c r="Q144" s="11"/>
      <c r="R144" s="11"/>
      <c r="S144" s="11"/>
      <c r="T144" s="11"/>
      <c r="U144" s="11"/>
      <c r="V144" s="11"/>
      <c r="W144"/>
    </row>
    <row r="145" spans="1:23" s="2" customFormat="1" ht="15" hidden="1">
      <c r="A145" s="12">
        <v>31</v>
      </c>
      <c r="B145" s="9" t="s">
        <v>36</v>
      </c>
      <c r="C145" s="40">
        <v>42920989.933049187</v>
      </c>
      <c r="D145" s="40">
        <v>42693784.107320271</v>
      </c>
      <c r="E145" s="40">
        <v>45208536.228513375</v>
      </c>
      <c r="F145" s="40">
        <v>47506649.473192126</v>
      </c>
      <c r="G145" s="40">
        <v>50247853.511735238</v>
      </c>
      <c r="H145" s="40">
        <v>52680571.878332399</v>
      </c>
      <c r="I145" s="40">
        <v>55338581.651891135</v>
      </c>
      <c r="J145" s="40"/>
      <c r="K145" s="40"/>
      <c r="L145" s="40"/>
      <c r="M145" s="40"/>
      <c r="N145" s="40"/>
      <c r="O145" s="40"/>
      <c r="P145" s="11"/>
      <c r="Q145" s="11"/>
      <c r="R145" s="11"/>
      <c r="S145" s="11"/>
      <c r="T145" s="11"/>
      <c r="U145" s="11"/>
      <c r="V145" s="11"/>
      <c r="W145"/>
    </row>
    <row r="146" spans="1:23" s="2" customFormat="1" ht="15" hidden="1">
      <c r="A146" s="13">
        <v>32</v>
      </c>
      <c r="B146" s="9" t="s">
        <v>37</v>
      </c>
      <c r="C146" s="40">
        <v>34245751.451265007</v>
      </c>
      <c r="D146" s="40">
        <v>33715405.196302429</v>
      </c>
      <c r="E146" s="40">
        <v>35401186.964746706</v>
      </c>
      <c r="F146" s="40">
        <v>36789078.153450713</v>
      </c>
      <c r="G146" s="40">
        <v>38548766.156611681</v>
      </c>
      <c r="H146" s="40">
        <v>40138415.342129841</v>
      </c>
      <c r="I146" s="40">
        <v>41622044.941581503</v>
      </c>
      <c r="J146" s="40"/>
      <c r="K146" s="40"/>
      <c r="L146" s="40"/>
      <c r="M146" s="40"/>
      <c r="N146" s="40"/>
      <c r="O146" s="40"/>
      <c r="P146" s="11"/>
      <c r="Q146" s="11"/>
      <c r="R146" s="11"/>
      <c r="S146" s="11"/>
      <c r="T146" s="11"/>
      <c r="U146" s="11"/>
      <c r="V146" s="11"/>
      <c r="W146"/>
    </row>
    <row r="147" spans="1:23" s="2" customFormat="1" ht="15" hidden="1">
      <c r="A147" s="12">
        <v>33</v>
      </c>
      <c r="B147" s="9" t="s">
        <v>38</v>
      </c>
      <c r="C147" s="40">
        <v>51809888.742596246</v>
      </c>
      <c r="D147" s="40">
        <v>50880415.664105438</v>
      </c>
      <c r="E147" s="40">
        <v>53290000.891429223</v>
      </c>
      <c r="F147" s="40">
        <v>55511720.003511362</v>
      </c>
      <c r="G147" s="40">
        <v>57971159.515070833</v>
      </c>
      <c r="H147" s="40">
        <v>60613148.15239314</v>
      </c>
      <c r="I147" s="40">
        <v>63090487.620010778</v>
      </c>
      <c r="J147" s="40"/>
      <c r="K147" s="40"/>
      <c r="L147" s="40"/>
      <c r="M147" s="40"/>
      <c r="N147" s="40"/>
      <c r="O147" s="40"/>
      <c r="P147" s="11"/>
      <c r="Q147" s="11"/>
      <c r="R147" s="11"/>
      <c r="S147" s="11"/>
      <c r="T147" s="11"/>
      <c r="U147" s="11"/>
      <c r="V147" s="11"/>
      <c r="W147"/>
    </row>
    <row r="148" spans="1:23" s="2" customFormat="1" ht="15" hidden="1">
      <c r="A148" s="12">
        <v>34</v>
      </c>
      <c r="B148" s="9" t="s">
        <v>39</v>
      </c>
      <c r="C148" s="40">
        <v>16397038.7739855</v>
      </c>
      <c r="D148" s="40">
        <v>16225473.968287168</v>
      </c>
      <c r="E148" s="40">
        <v>16938594.722344071</v>
      </c>
      <c r="F148" s="40">
        <v>17709729.786845416</v>
      </c>
      <c r="G148" s="40">
        <v>18576310.881624173</v>
      </c>
      <c r="H148" s="40">
        <v>19417019.557564806</v>
      </c>
      <c r="I148" s="40">
        <v>20196027.448811051</v>
      </c>
      <c r="J148" s="40"/>
      <c r="K148" s="40"/>
      <c r="L148" s="40"/>
      <c r="M148" s="40"/>
      <c r="N148" s="40"/>
      <c r="O148" s="40"/>
      <c r="P148" s="11"/>
      <c r="Q148" s="11"/>
      <c r="R148" s="11"/>
      <c r="S148" s="11"/>
      <c r="T148" s="11"/>
      <c r="U148" s="11"/>
      <c r="V148" s="11"/>
      <c r="W148"/>
    </row>
    <row r="149" spans="1:23" s="2" customFormat="1" ht="15.6" hidden="1" thickBot="1">
      <c r="A149" s="13">
        <v>35</v>
      </c>
      <c r="B149" s="9" t="s">
        <v>40</v>
      </c>
      <c r="C149" s="41">
        <v>28731540.319456562</v>
      </c>
      <c r="D149" s="41">
        <v>28574266.073159017</v>
      </c>
      <c r="E149" s="41">
        <v>30247699.612181045</v>
      </c>
      <c r="F149" s="41">
        <v>31367151.278718088</v>
      </c>
      <c r="G149" s="41">
        <v>32999598.843711469</v>
      </c>
      <c r="H149" s="41">
        <v>34500893.331128746</v>
      </c>
      <c r="I149" s="41">
        <v>36219437.389746152</v>
      </c>
      <c r="J149" s="41"/>
      <c r="K149" s="41"/>
      <c r="L149" s="41"/>
      <c r="M149" s="41"/>
      <c r="N149" s="41"/>
      <c r="O149" s="41"/>
      <c r="P149" s="11"/>
      <c r="Q149" s="11"/>
      <c r="R149" s="11"/>
      <c r="S149" s="11"/>
      <c r="T149" s="11"/>
      <c r="U149" s="11"/>
      <c r="V149" s="11"/>
      <c r="W149"/>
    </row>
    <row r="150" spans="1:23" s="2" customFormat="1" ht="15" hidden="1">
      <c r="A150" s="14"/>
      <c r="B150" s="15" t="s">
        <v>41</v>
      </c>
      <c r="C150" s="16">
        <f t="shared" ref="C150:N150" si="95">SUM(C115:C149)</f>
        <v>698710735.7289542</v>
      </c>
      <c r="D150" s="16">
        <f t="shared" si="95"/>
        <v>663088275.64562249</v>
      </c>
      <c r="E150" s="16">
        <f t="shared" si="95"/>
        <v>695006421.74799848</v>
      </c>
      <c r="F150" s="16">
        <f t="shared" si="95"/>
        <v>724964231.83363223</v>
      </c>
      <c r="G150" s="16">
        <f t="shared" si="95"/>
        <v>759468542.53584015</v>
      </c>
      <c r="H150" s="16">
        <f t="shared" si="95"/>
        <v>792474469.79569805</v>
      </c>
      <c r="I150" s="16">
        <f t="shared" si="95"/>
        <v>827957837.56166232</v>
      </c>
      <c r="J150" s="16">
        <f t="shared" si="95"/>
        <v>0</v>
      </c>
      <c r="K150" s="16">
        <f t="shared" si="95"/>
        <v>0</v>
      </c>
      <c r="L150" s="16">
        <f t="shared" si="95"/>
        <v>0</v>
      </c>
      <c r="M150" s="16">
        <f t="shared" si="95"/>
        <v>0</v>
      </c>
      <c r="N150" s="16">
        <f t="shared" si="95"/>
        <v>0</v>
      </c>
      <c r="O150" s="16">
        <f t="shared" ref="O150" si="96">SUM(O115:O149)</f>
        <v>0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42"/>
      <c r="B151" s="18" t="s">
        <v>42</v>
      </c>
      <c r="C151" s="19">
        <f t="shared" ref="C151:H151" si="97">AVERAGE(C115:C149)</f>
        <v>19963163.877970118</v>
      </c>
      <c r="D151" s="19">
        <f t="shared" si="97"/>
        <v>18945379.304160643</v>
      </c>
      <c r="E151" s="19">
        <f t="shared" si="97"/>
        <v>19857326.335657101</v>
      </c>
      <c r="F151" s="19">
        <f t="shared" si="97"/>
        <v>20713263.766675208</v>
      </c>
      <c r="G151" s="19">
        <f t="shared" si="97"/>
        <v>21699101.21530972</v>
      </c>
      <c r="H151" s="19">
        <f t="shared" si="97"/>
        <v>22642127.708448514</v>
      </c>
      <c r="I151" s="19">
        <f>AVERAGE(I115:I149)</f>
        <v>23655938.216047496</v>
      </c>
      <c r="J151" s="19" t="e">
        <f t="shared" ref="J151:N151" si="98">AVERAGE(J115:J149)</f>
        <v>#DIV/0!</v>
      </c>
      <c r="K151" s="19" t="e">
        <f t="shared" si="98"/>
        <v>#DIV/0!</v>
      </c>
      <c r="L151" s="19" t="e">
        <f t="shared" si="98"/>
        <v>#DIV/0!</v>
      </c>
      <c r="M151" s="19" t="e">
        <f t="shared" si="98"/>
        <v>#DIV/0!</v>
      </c>
      <c r="N151" s="19" t="e">
        <f t="shared" si="98"/>
        <v>#DIV/0!</v>
      </c>
      <c r="O151" s="19" t="e">
        <f t="shared" ref="O151" si="99">AVERAGE(O115:O149)</f>
        <v>#DIV/0!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"/>
      <c r="B152" s="1"/>
      <c r="C152" s="20"/>
      <c r="D152" s="20"/>
      <c r="E152" s="20"/>
      <c r="F152" s="20"/>
      <c r="G152" s="20"/>
      <c r="H152" s="20"/>
      <c r="P152"/>
      <c r="Q152"/>
      <c r="R152"/>
      <c r="S152"/>
      <c r="T152"/>
      <c r="U152"/>
      <c r="V152"/>
      <c r="W152"/>
    </row>
    <row r="153" spans="1:23" s="2" customFormat="1" ht="15" hidden="1">
      <c r="A153" s="5" t="s">
        <v>43</v>
      </c>
      <c r="B153" s="1"/>
      <c r="C153" s="20"/>
      <c r="D153" s="20"/>
      <c r="E153" s="20"/>
      <c r="F153" s="20"/>
      <c r="G153" s="20"/>
      <c r="H153" s="20"/>
      <c r="P153"/>
      <c r="Q153"/>
      <c r="R153"/>
      <c r="S153"/>
      <c r="T153"/>
      <c r="U153"/>
      <c r="V153"/>
      <c r="W153"/>
    </row>
    <row r="154" spans="1:23" s="2" customFormat="1" ht="15" hidden="1">
      <c r="A154" s="50" t="str">
        <f>A24</f>
        <v>PENDUDUK PROPINSI JAWA TENGAH TAHUN 2010 - 2020</v>
      </c>
      <c r="B154" s="50"/>
      <c r="C154" s="50"/>
      <c r="D154" s="50"/>
      <c r="E154" s="50"/>
      <c r="F154" s="50"/>
      <c r="G154" s="50"/>
      <c r="H154" s="50"/>
      <c r="P154"/>
      <c r="Q154"/>
      <c r="R154"/>
      <c r="S154"/>
      <c r="T154"/>
      <c r="U154"/>
      <c r="V154"/>
      <c r="W154"/>
    </row>
    <row r="155" spans="1:23" s="2" customFormat="1" ht="15" hidden="1">
      <c r="A155" s="1"/>
      <c r="B155" s="1"/>
      <c r="C155" s="1"/>
      <c r="D155" s="1"/>
      <c r="E155" s="1"/>
      <c r="F155" s="1"/>
      <c r="G155" s="1"/>
      <c r="H155" s="1"/>
      <c r="P155"/>
      <c r="Q155"/>
      <c r="R155"/>
      <c r="S155"/>
      <c r="T155"/>
      <c r="U155"/>
      <c r="V155"/>
      <c r="W155"/>
    </row>
    <row r="156" spans="1:23" s="2" customFormat="1" ht="15" hidden="1">
      <c r="A156" s="6" t="s">
        <v>4</v>
      </c>
      <c r="B156" s="7" t="s">
        <v>5</v>
      </c>
      <c r="C156" s="7">
        <f>C114</f>
        <v>2010</v>
      </c>
      <c r="D156" s="7">
        <f t="shared" ref="D156:N156" si="100">D114</f>
        <v>2011</v>
      </c>
      <c r="E156" s="7">
        <f t="shared" si="100"/>
        <v>2012</v>
      </c>
      <c r="F156" s="7">
        <f t="shared" si="100"/>
        <v>2013</v>
      </c>
      <c r="G156" s="7">
        <f t="shared" si="100"/>
        <v>2014</v>
      </c>
      <c r="H156" s="7">
        <f t="shared" si="100"/>
        <v>2015</v>
      </c>
      <c r="I156" s="7">
        <f t="shared" si="100"/>
        <v>2016</v>
      </c>
      <c r="J156" s="7">
        <f t="shared" si="100"/>
        <v>2017</v>
      </c>
      <c r="K156" s="7">
        <f t="shared" si="100"/>
        <v>2018</v>
      </c>
      <c r="L156" s="7">
        <f t="shared" si="100"/>
        <v>2019</v>
      </c>
      <c r="M156" s="7">
        <f t="shared" si="100"/>
        <v>2020</v>
      </c>
      <c r="N156" s="7">
        <f t="shared" si="100"/>
        <v>2021</v>
      </c>
      <c r="O156" s="7">
        <f t="shared" ref="O156" si="101">O114</f>
        <v>2022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8">
        <v>1</v>
      </c>
      <c r="B157" s="9" t="s">
        <v>6</v>
      </c>
      <c r="C157" s="21">
        <v>1609852</v>
      </c>
      <c r="D157" s="21">
        <v>1614038</v>
      </c>
      <c r="E157" s="21">
        <v>1618077</v>
      </c>
      <c r="F157" s="21">
        <v>1621964</v>
      </c>
      <c r="G157" s="21">
        <v>1625698</v>
      </c>
      <c r="H157" s="21">
        <v>1629330</v>
      </c>
      <c r="I157" s="21">
        <v>1632252</v>
      </c>
      <c r="J157" s="21">
        <v>1635012</v>
      </c>
      <c r="K157" s="21">
        <v>1637606</v>
      </c>
      <c r="L157" s="21">
        <v>1640033</v>
      </c>
      <c r="M157" s="21">
        <v>1642107</v>
      </c>
      <c r="N157" s="21">
        <v>1644395</v>
      </c>
      <c r="O157" s="21">
        <v>1644395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2">
        <v>2</v>
      </c>
      <c r="B158" s="9" t="s">
        <v>7</v>
      </c>
      <c r="C158" s="21">
        <v>1467119</v>
      </c>
      <c r="D158" s="21">
        <v>1476587</v>
      </c>
      <c r="E158" s="21">
        <v>1485969</v>
      </c>
      <c r="F158" s="21">
        <v>1495263</v>
      </c>
      <c r="G158" s="21">
        <v>1504464</v>
      </c>
      <c r="H158" s="21">
        <v>1513618</v>
      </c>
      <c r="I158" s="21">
        <v>1522160</v>
      </c>
      <c r="J158" s="21">
        <v>1530593</v>
      </c>
      <c r="K158" s="21">
        <v>1538912</v>
      </c>
      <c r="L158" s="21">
        <v>1547115</v>
      </c>
      <c r="M158" s="21">
        <v>1554527</v>
      </c>
      <c r="N158" s="21">
        <v>1556692</v>
      </c>
      <c r="O158" s="21">
        <v>1556692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3</v>
      </c>
      <c r="B159" s="9" t="s">
        <v>8</v>
      </c>
      <c r="C159" s="21">
        <v>792461</v>
      </c>
      <c r="D159" s="21">
        <v>798459</v>
      </c>
      <c r="E159" s="21">
        <v>804424</v>
      </c>
      <c r="F159" s="21">
        <v>810352</v>
      </c>
      <c r="G159" s="21">
        <v>816242</v>
      </c>
      <c r="H159" s="21">
        <v>822120</v>
      </c>
      <c r="I159" s="21">
        <v>827676</v>
      </c>
      <c r="J159" s="21">
        <v>833184</v>
      </c>
      <c r="K159" s="21">
        <v>838641</v>
      </c>
      <c r="L159" s="21">
        <v>844046</v>
      </c>
      <c r="M159" s="21">
        <v>848952</v>
      </c>
      <c r="N159" s="21">
        <v>850134</v>
      </c>
      <c r="O159" s="21">
        <v>850134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2">
        <v>4</v>
      </c>
      <c r="B160" s="9" t="s">
        <v>9</v>
      </c>
      <c r="C160" s="21">
        <v>842473</v>
      </c>
      <c r="D160" s="21">
        <v>845607</v>
      </c>
      <c r="E160" s="21">
        <v>848669</v>
      </c>
      <c r="F160" s="21">
        <v>851657</v>
      </c>
      <c r="G160" s="21">
        <v>854571</v>
      </c>
      <c r="H160" s="21">
        <v>857436</v>
      </c>
      <c r="I160" s="21">
        <v>859933</v>
      </c>
      <c r="J160" s="21">
        <v>862348</v>
      </c>
      <c r="K160" s="21">
        <v>864680</v>
      </c>
      <c r="L160" s="21">
        <v>866928</v>
      </c>
      <c r="M160" s="21">
        <v>868913</v>
      </c>
      <c r="N160" s="21">
        <v>870123</v>
      </c>
      <c r="O160" s="21">
        <v>870123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3">
        <v>5</v>
      </c>
      <c r="B161" s="9" t="s">
        <v>10</v>
      </c>
      <c r="C161" s="21">
        <v>1177233</v>
      </c>
      <c r="D161" s="21">
        <v>1176178</v>
      </c>
      <c r="E161" s="21">
        <v>1175008</v>
      </c>
      <c r="F161" s="21">
        <v>1173723</v>
      </c>
      <c r="G161" s="21">
        <v>1172321</v>
      </c>
      <c r="H161" s="21">
        <v>1170842</v>
      </c>
      <c r="I161" s="21">
        <v>1168851</v>
      </c>
      <c r="J161" s="21">
        <v>1166744</v>
      </c>
      <c r="K161" s="21">
        <v>1164519</v>
      </c>
      <c r="L161" s="21">
        <v>1162177</v>
      </c>
      <c r="M161" s="21">
        <v>1159926</v>
      </c>
      <c r="N161" s="21">
        <v>1161541</v>
      </c>
      <c r="O161" s="21">
        <v>1161541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6</v>
      </c>
      <c r="B162" s="9" t="s">
        <v>11</v>
      </c>
      <c r="C162" s="21">
        <v>712133</v>
      </c>
      <c r="D162" s="21">
        <v>710854</v>
      </c>
      <c r="E162" s="21">
        <v>709508</v>
      </c>
      <c r="F162" s="21">
        <v>708094</v>
      </c>
      <c r="G162" s="21">
        <v>706613</v>
      </c>
      <c r="H162" s="21">
        <v>705086</v>
      </c>
      <c r="I162" s="21">
        <v>703254</v>
      </c>
      <c r="J162" s="21">
        <v>701354</v>
      </c>
      <c r="K162" s="21">
        <v>699387</v>
      </c>
      <c r="L162" s="21">
        <v>697352</v>
      </c>
      <c r="M162" s="21">
        <v>695427</v>
      </c>
      <c r="N162" s="21">
        <v>696395</v>
      </c>
      <c r="O162" s="21">
        <v>696395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2">
        <v>7</v>
      </c>
      <c r="B163" s="9" t="s">
        <v>12</v>
      </c>
      <c r="C163" s="21">
        <v>743590</v>
      </c>
      <c r="D163" s="21">
        <v>745166</v>
      </c>
      <c r="E163" s="21">
        <v>746671</v>
      </c>
      <c r="F163" s="21">
        <v>748105</v>
      </c>
      <c r="G163" s="21">
        <v>749467</v>
      </c>
      <c r="H163" s="21">
        <v>750781</v>
      </c>
      <c r="I163" s="21">
        <v>751766</v>
      </c>
      <c r="J163" s="21">
        <v>752675</v>
      </c>
      <c r="K163" s="21">
        <v>753508</v>
      </c>
      <c r="L163" s="21">
        <v>754262</v>
      </c>
      <c r="M163" s="21">
        <v>754883</v>
      </c>
      <c r="N163" s="21">
        <v>755934</v>
      </c>
      <c r="O163" s="21">
        <v>755934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3">
        <v>8</v>
      </c>
      <c r="B164" s="9" t="s">
        <v>13</v>
      </c>
      <c r="C164" s="21">
        <v>1111876</v>
      </c>
      <c r="D164" s="21">
        <v>1119396</v>
      </c>
      <c r="E164" s="21">
        <v>1126856</v>
      </c>
      <c r="F164" s="21">
        <v>1134253</v>
      </c>
      <c r="G164" s="21">
        <v>1141584</v>
      </c>
      <c r="H164" s="21">
        <v>1148884</v>
      </c>
      <c r="I164" s="21">
        <v>1155723</v>
      </c>
      <c r="J164" s="21">
        <v>1162484</v>
      </c>
      <c r="K164" s="21">
        <v>1169163</v>
      </c>
      <c r="L164" s="21">
        <v>1175756</v>
      </c>
      <c r="M164" s="21">
        <v>1181723</v>
      </c>
      <c r="N164" s="21">
        <v>1183369</v>
      </c>
      <c r="O164" s="21">
        <v>1183369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9</v>
      </c>
      <c r="B165" s="9" t="s">
        <v>14</v>
      </c>
      <c r="C165" s="21">
        <v>906100</v>
      </c>
      <c r="D165" s="21">
        <v>909077</v>
      </c>
      <c r="E165" s="21">
        <v>911973</v>
      </c>
      <c r="F165" s="21">
        <v>914788</v>
      </c>
      <c r="G165" s="21">
        <v>917520</v>
      </c>
      <c r="H165" s="21">
        <v>920198</v>
      </c>
      <c r="I165" s="21">
        <v>922477</v>
      </c>
      <c r="J165" s="21">
        <v>924668</v>
      </c>
      <c r="K165" s="21">
        <v>926767</v>
      </c>
      <c r="L165" s="21">
        <v>928774</v>
      </c>
      <c r="M165" s="21">
        <v>930531</v>
      </c>
      <c r="N165" s="21">
        <v>931827</v>
      </c>
      <c r="O165" s="21">
        <v>931827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2">
        <v>10</v>
      </c>
      <c r="B166" s="9" t="s">
        <v>15</v>
      </c>
      <c r="C166" s="21">
        <v>1121803</v>
      </c>
      <c r="D166" s="21">
        <v>1123302</v>
      </c>
      <c r="E166" s="21">
        <v>1124692</v>
      </c>
      <c r="F166" s="21">
        <v>1125972</v>
      </c>
      <c r="G166" s="21">
        <v>1127140</v>
      </c>
      <c r="H166" s="21">
        <v>1128233</v>
      </c>
      <c r="I166" s="21">
        <v>1128832</v>
      </c>
      <c r="J166" s="21">
        <v>1129314</v>
      </c>
      <c r="K166" s="21">
        <v>1129679</v>
      </c>
      <c r="L166" s="21">
        <v>1129926</v>
      </c>
      <c r="M166" s="21">
        <v>1130047</v>
      </c>
      <c r="N166" s="21">
        <v>1131621</v>
      </c>
      <c r="O166" s="21">
        <v>1131621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3">
        <v>11</v>
      </c>
      <c r="B167" s="9" t="s">
        <v>16</v>
      </c>
      <c r="C167" s="21">
        <v>783391</v>
      </c>
      <c r="D167" s="21">
        <v>787887</v>
      </c>
      <c r="E167" s="21">
        <v>792330</v>
      </c>
      <c r="F167" s="21">
        <v>796719</v>
      </c>
      <c r="G167" s="21">
        <v>801053</v>
      </c>
      <c r="H167" s="21">
        <v>805355</v>
      </c>
      <c r="I167" s="21">
        <v>809325</v>
      </c>
      <c r="J167" s="21">
        <v>813231</v>
      </c>
      <c r="K167" s="21">
        <v>817070</v>
      </c>
      <c r="L167" s="21">
        <v>820842</v>
      </c>
      <c r="M167" s="21">
        <v>824238</v>
      </c>
      <c r="N167" s="21">
        <v>825386</v>
      </c>
      <c r="O167" s="21">
        <v>825386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2">
        <v>12</v>
      </c>
      <c r="B168" s="9" t="s">
        <v>17</v>
      </c>
      <c r="C168" s="21">
        <v>970234</v>
      </c>
      <c r="D168" s="21">
        <v>966561</v>
      </c>
      <c r="E168" s="21">
        <v>962807</v>
      </c>
      <c r="F168" s="21">
        <v>958972</v>
      </c>
      <c r="G168" s="21">
        <v>955057</v>
      </c>
      <c r="H168" s="21">
        <v>951094</v>
      </c>
      <c r="I168" s="21">
        <v>946730</v>
      </c>
      <c r="J168" s="21">
        <v>942290</v>
      </c>
      <c r="K168" s="21">
        <v>937774</v>
      </c>
      <c r="L168" s="21">
        <v>933181</v>
      </c>
      <c r="M168" s="21">
        <v>928904</v>
      </c>
      <c r="N168" s="21">
        <v>930197</v>
      </c>
      <c r="O168" s="21">
        <v>930197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2">
        <v>13</v>
      </c>
      <c r="B169" s="9" t="s">
        <v>18</v>
      </c>
      <c r="C169" s="21">
        <v>766725</v>
      </c>
      <c r="D169" s="21">
        <v>771749</v>
      </c>
      <c r="E169" s="21">
        <v>776729</v>
      </c>
      <c r="F169" s="21">
        <v>781663</v>
      </c>
      <c r="G169" s="21">
        <v>786550</v>
      </c>
      <c r="H169" s="21">
        <v>791414</v>
      </c>
      <c r="I169" s="21">
        <v>795958</v>
      </c>
      <c r="J169" s="21">
        <v>800446</v>
      </c>
      <c r="K169" s="21">
        <v>804876</v>
      </c>
      <c r="L169" s="21">
        <v>809246</v>
      </c>
      <c r="M169" s="21">
        <v>813196</v>
      </c>
      <c r="N169" s="21">
        <v>814328</v>
      </c>
      <c r="O169" s="21">
        <v>814328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3">
        <v>14</v>
      </c>
      <c r="B170" s="9" t="s">
        <v>19</v>
      </c>
      <c r="C170" s="21">
        <v>854111</v>
      </c>
      <c r="D170" s="21">
        <v>855039</v>
      </c>
      <c r="E170" s="21">
        <v>855884</v>
      </c>
      <c r="F170" s="21">
        <v>856645</v>
      </c>
      <c r="G170" s="21">
        <v>857320</v>
      </c>
      <c r="H170" s="21">
        <v>857938</v>
      </c>
      <c r="I170" s="21">
        <v>858179</v>
      </c>
      <c r="J170" s="21">
        <v>858332</v>
      </c>
      <c r="K170" s="21">
        <v>858396</v>
      </c>
      <c r="L170" s="21">
        <v>858370</v>
      </c>
      <c r="M170" s="21">
        <v>858266</v>
      </c>
      <c r="N170" s="21">
        <v>859461</v>
      </c>
      <c r="O170" s="21">
        <v>859461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2">
        <v>15</v>
      </c>
      <c r="B171" s="9" t="s">
        <v>20</v>
      </c>
      <c r="C171" s="21">
        <v>1281617</v>
      </c>
      <c r="D171" s="21">
        <v>1285089</v>
      </c>
      <c r="E171" s="21">
        <v>1288443</v>
      </c>
      <c r="F171" s="21">
        <v>1291678</v>
      </c>
      <c r="G171" s="21">
        <v>1294791</v>
      </c>
      <c r="H171" s="21">
        <v>1297824</v>
      </c>
      <c r="I171" s="21">
        <v>1300292</v>
      </c>
      <c r="J171" s="21">
        <v>1302631</v>
      </c>
      <c r="K171" s="21">
        <v>1304839</v>
      </c>
      <c r="L171" s="21">
        <v>1306913</v>
      </c>
      <c r="M171" s="21">
        <v>1308696</v>
      </c>
      <c r="N171" s="21">
        <v>1310518</v>
      </c>
      <c r="O171" s="21">
        <v>1310518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2">
        <v>16</v>
      </c>
      <c r="B172" s="9" t="s">
        <v>21</v>
      </c>
      <c r="C172" s="21">
        <v>821294</v>
      </c>
      <c r="D172" s="21">
        <v>822631</v>
      </c>
      <c r="E172" s="21">
        <v>823890</v>
      </c>
      <c r="F172" s="21">
        <v>825068</v>
      </c>
      <c r="G172" s="21">
        <v>826166</v>
      </c>
      <c r="H172" s="21">
        <v>827208</v>
      </c>
      <c r="I172" s="21">
        <v>827888</v>
      </c>
      <c r="J172" s="21">
        <v>828484</v>
      </c>
      <c r="K172" s="21">
        <v>828994</v>
      </c>
      <c r="L172" s="21">
        <v>829417</v>
      </c>
      <c r="M172" s="21">
        <v>829728</v>
      </c>
      <c r="N172" s="21">
        <v>830883</v>
      </c>
      <c r="O172" s="21">
        <v>830883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3">
        <v>17</v>
      </c>
      <c r="B173" s="9" t="s">
        <v>22</v>
      </c>
      <c r="C173" s="21">
        <v>563667</v>
      </c>
      <c r="D173" s="21">
        <v>566738</v>
      </c>
      <c r="E173" s="21">
        <v>569769</v>
      </c>
      <c r="F173" s="21">
        <v>572760</v>
      </c>
      <c r="G173" s="21">
        <v>575709</v>
      </c>
      <c r="H173" s="21">
        <v>578633</v>
      </c>
      <c r="I173" s="21">
        <v>581317</v>
      </c>
      <c r="J173" s="21">
        <v>583954</v>
      </c>
      <c r="K173" s="21">
        <v>586541</v>
      </c>
      <c r="L173" s="21">
        <v>589079</v>
      </c>
      <c r="M173" s="21">
        <v>591359</v>
      </c>
      <c r="N173" s="21">
        <v>592182</v>
      </c>
      <c r="O173" s="21">
        <v>592182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2">
        <v>18</v>
      </c>
      <c r="B174" s="9" t="s">
        <v>23</v>
      </c>
      <c r="C174" s="21">
        <v>1160664</v>
      </c>
      <c r="D174" s="21">
        <v>1164382</v>
      </c>
      <c r="E174" s="21">
        <v>1167996</v>
      </c>
      <c r="F174" s="21">
        <v>1171506</v>
      </c>
      <c r="G174" s="21">
        <v>1174908</v>
      </c>
      <c r="H174" s="21">
        <v>1178241</v>
      </c>
      <c r="I174" s="21">
        <v>1181063</v>
      </c>
      <c r="J174" s="21">
        <v>1183771</v>
      </c>
      <c r="K174" s="21">
        <v>1186362</v>
      </c>
      <c r="L174" s="21">
        <v>1188834</v>
      </c>
      <c r="M174" s="21">
        <v>1190993</v>
      </c>
      <c r="N174" s="21">
        <v>1192651</v>
      </c>
      <c r="O174" s="21">
        <v>1192651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2">
        <v>19</v>
      </c>
      <c r="B175" s="9" t="s">
        <v>24</v>
      </c>
      <c r="C175" s="21">
        <v>711147</v>
      </c>
      <c r="D175" s="21">
        <v>717995</v>
      </c>
      <c r="E175" s="21">
        <v>724838</v>
      </c>
      <c r="F175" s="21">
        <v>731674</v>
      </c>
      <c r="G175" s="21">
        <v>738500</v>
      </c>
      <c r="H175" s="21">
        <v>745339</v>
      </c>
      <c r="I175" s="21">
        <v>751911</v>
      </c>
      <c r="J175" s="21">
        <v>758463</v>
      </c>
      <c r="K175" s="21">
        <v>764993</v>
      </c>
      <c r="L175" s="21">
        <v>771498</v>
      </c>
      <c r="M175" s="21">
        <v>777437</v>
      </c>
      <c r="N175" s="21">
        <v>778520</v>
      </c>
      <c r="O175" s="21">
        <v>778520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3">
        <v>20</v>
      </c>
      <c r="B176" s="9" t="s">
        <v>25</v>
      </c>
      <c r="C176" s="21">
        <v>979189</v>
      </c>
      <c r="D176" s="21">
        <v>991088</v>
      </c>
      <c r="E176" s="21">
        <v>1003033</v>
      </c>
      <c r="F176" s="21">
        <v>1015022</v>
      </c>
      <c r="G176" s="21">
        <v>1027051</v>
      </c>
      <c r="H176" s="21">
        <v>1039151</v>
      </c>
      <c r="I176" s="21">
        <v>1050933</v>
      </c>
      <c r="J176" s="21">
        <v>1062739</v>
      </c>
      <c r="K176" s="21">
        <v>1074566</v>
      </c>
      <c r="L176" s="21">
        <v>1086410</v>
      </c>
      <c r="M176" s="21">
        <v>1097280</v>
      </c>
      <c r="N176" s="21">
        <v>1098808</v>
      </c>
      <c r="O176" s="21">
        <v>1098808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2">
        <v>21</v>
      </c>
      <c r="B177" s="9" t="s">
        <v>26</v>
      </c>
      <c r="C177" s="21">
        <v>983949</v>
      </c>
      <c r="D177" s="21">
        <v>991538</v>
      </c>
      <c r="E177" s="21">
        <v>999087</v>
      </c>
      <c r="F177" s="21">
        <v>1006593</v>
      </c>
      <c r="G177" s="21">
        <v>1014054</v>
      </c>
      <c r="H177" s="21">
        <v>1021501</v>
      </c>
      <c r="I177" s="21">
        <v>1028551</v>
      </c>
      <c r="J177" s="21">
        <v>1035543</v>
      </c>
      <c r="K177" s="21">
        <v>1042475</v>
      </c>
      <c r="L177" s="21">
        <v>1049342</v>
      </c>
      <c r="M177" s="21">
        <v>1055579</v>
      </c>
      <c r="N177" s="21">
        <v>1057049</v>
      </c>
      <c r="O177" s="21">
        <v>1057049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2">
        <v>22</v>
      </c>
      <c r="B178" s="9" t="s">
        <v>27</v>
      </c>
      <c r="C178" s="21">
        <v>841974</v>
      </c>
      <c r="D178" s="21">
        <v>851034</v>
      </c>
      <c r="E178" s="21">
        <v>860106</v>
      </c>
      <c r="F178" s="21">
        <v>869189</v>
      </c>
      <c r="G178" s="21">
        <v>878280</v>
      </c>
      <c r="H178" s="21">
        <v>887406</v>
      </c>
      <c r="I178" s="21">
        <v>896233</v>
      </c>
      <c r="J178" s="21">
        <v>905054</v>
      </c>
      <c r="K178" s="21">
        <v>913868</v>
      </c>
      <c r="L178" s="21">
        <v>922670</v>
      </c>
      <c r="M178" s="21">
        <v>930727</v>
      </c>
      <c r="N178" s="21">
        <v>932023</v>
      </c>
      <c r="O178" s="21">
        <v>932023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3">
        <v>23</v>
      </c>
      <c r="B179" s="9" t="s">
        <v>28</v>
      </c>
      <c r="C179" s="21">
        <v>668409</v>
      </c>
      <c r="D179" s="21">
        <v>672752</v>
      </c>
      <c r="E179" s="21">
        <v>677058</v>
      </c>
      <c r="F179" s="21">
        <v>681323</v>
      </c>
      <c r="G179" s="21">
        <v>685546</v>
      </c>
      <c r="H179" s="21">
        <v>689748</v>
      </c>
      <c r="I179" s="21">
        <v>693672</v>
      </c>
      <c r="J179" s="21">
        <v>697546</v>
      </c>
      <c r="K179" s="21">
        <v>701369</v>
      </c>
      <c r="L179" s="21">
        <v>705138</v>
      </c>
      <c r="M179" s="21">
        <v>708546</v>
      </c>
      <c r="N179" s="21">
        <v>709533</v>
      </c>
      <c r="O179" s="21">
        <v>709533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2">
        <v>24</v>
      </c>
      <c r="B180" s="9" t="s">
        <v>29</v>
      </c>
      <c r="C180" s="21">
        <v>858697</v>
      </c>
      <c r="D180" s="21">
        <v>863320</v>
      </c>
      <c r="E180" s="21">
        <v>867882</v>
      </c>
      <c r="F180" s="21">
        <v>872382</v>
      </c>
      <c r="G180" s="21">
        <v>876817</v>
      </c>
      <c r="H180" s="21">
        <v>881215</v>
      </c>
      <c r="I180" s="21">
        <v>885247</v>
      </c>
      <c r="J180" s="21">
        <v>889205</v>
      </c>
      <c r="K180" s="21">
        <v>893088</v>
      </c>
      <c r="L180" s="21">
        <v>896894</v>
      </c>
      <c r="M180" s="21">
        <v>900313</v>
      </c>
      <c r="N180" s="21">
        <v>901567</v>
      </c>
      <c r="O180" s="21">
        <v>901567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2">
        <v>25</v>
      </c>
      <c r="B181" s="9" t="s">
        <v>30</v>
      </c>
      <c r="C181" s="21">
        <v>668081</v>
      </c>
      <c r="D181" s="21">
        <v>672285</v>
      </c>
      <c r="E181" s="21">
        <v>676449</v>
      </c>
      <c r="F181" s="21">
        <v>680571</v>
      </c>
      <c r="G181" s="21">
        <v>684649</v>
      </c>
      <c r="H181" s="21">
        <v>688705</v>
      </c>
      <c r="I181" s="21">
        <v>692481</v>
      </c>
      <c r="J181" s="21">
        <v>696206</v>
      </c>
      <c r="K181" s="21">
        <v>699879</v>
      </c>
      <c r="L181" s="21">
        <v>703497</v>
      </c>
      <c r="M181" s="21">
        <v>706764</v>
      </c>
      <c r="N181" s="21">
        <v>707748</v>
      </c>
      <c r="O181" s="21">
        <v>707748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3">
        <v>26</v>
      </c>
      <c r="B182" s="9" t="s">
        <v>31</v>
      </c>
      <c r="C182" s="21">
        <v>806609</v>
      </c>
      <c r="D182" s="21">
        <v>810264</v>
      </c>
      <c r="E182" s="21">
        <v>813856</v>
      </c>
      <c r="F182" s="21">
        <v>817383</v>
      </c>
      <c r="G182" s="21">
        <v>820842</v>
      </c>
      <c r="H182" s="21">
        <v>824260</v>
      </c>
      <c r="I182" s="21">
        <v>827329</v>
      </c>
      <c r="J182" s="21">
        <v>830324</v>
      </c>
      <c r="K182" s="21">
        <v>833244</v>
      </c>
      <c r="L182" s="21">
        <v>836086</v>
      </c>
      <c r="M182" s="21">
        <v>838621</v>
      </c>
      <c r="N182" s="21">
        <v>839789</v>
      </c>
      <c r="O182" s="21">
        <v>839789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2">
        <v>27</v>
      </c>
      <c r="B183" s="9" t="s">
        <v>32</v>
      </c>
      <c r="C183" s="21">
        <v>1274766</v>
      </c>
      <c r="D183" s="21">
        <v>1274167</v>
      </c>
      <c r="E183" s="21">
        <v>1273443</v>
      </c>
      <c r="F183" s="21">
        <v>1272593</v>
      </c>
      <c r="G183" s="21">
        <v>1271617</v>
      </c>
      <c r="H183" s="21">
        <v>1270554</v>
      </c>
      <c r="I183" s="21">
        <v>1268936</v>
      </c>
      <c r="J183" s="21">
        <v>1267188</v>
      </c>
      <c r="K183" s="21">
        <v>1265312</v>
      </c>
      <c r="L183" s="21">
        <v>1263306</v>
      </c>
      <c r="M183" s="21">
        <v>1261353</v>
      </c>
      <c r="N183" s="21">
        <v>1263109</v>
      </c>
      <c r="O183" s="21">
        <v>1263109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2">
        <v>28</v>
      </c>
      <c r="B184" s="9" t="s">
        <v>33</v>
      </c>
      <c r="C184" s="21">
        <v>1397024</v>
      </c>
      <c r="D184" s="21">
        <v>1397637</v>
      </c>
      <c r="E184" s="21">
        <v>1398113</v>
      </c>
      <c r="F184" s="21">
        <v>1398451</v>
      </c>
      <c r="G184" s="21">
        <v>1398648</v>
      </c>
      <c r="H184" s="21">
        <v>1398750</v>
      </c>
      <c r="I184" s="21">
        <v>1398238</v>
      </c>
      <c r="J184" s="21">
        <v>1397582</v>
      </c>
      <c r="K184" s="21">
        <v>1396782</v>
      </c>
      <c r="L184" s="21">
        <v>1395836</v>
      </c>
      <c r="M184" s="21">
        <v>1394839</v>
      </c>
      <c r="N184" s="21">
        <v>1396781</v>
      </c>
      <c r="O184" s="21">
        <v>1396781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3">
        <v>29</v>
      </c>
      <c r="B185" s="9" t="s">
        <v>34</v>
      </c>
      <c r="C185" s="21">
        <v>1714691</v>
      </c>
      <c r="D185" s="21">
        <v>1717636</v>
      </c>
      <c r="E185" s="21">
        <v>1720423</v>
      </c>
      <c r="F185" s="21">
        <v>1723043</v>
      </c>
      <c r="G185" s="21">
        <v>1725491</v>
      </c>
      <c r="H185" s="21">
        <v>1727831</v>
      </c>
      <c r="I185" s="21">
        <v>1729409</v>
      </c>
      <c r="J185" s="21">
        <v>1730811</v>
      </c>
      <c r="K185" s="21">
        <v>1732031</v>
      </c>
      <c r="L185" s="21">
        <v>1733072</v>
      </c>
      <c r="M185" s="21">
        <v>1733869</v>
      </c>
      <c r="N185" s="21">
        <v>1736283</v>
      </c>
      <c r="O185" s="21">
        <v>1736283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2">
        <v>30</v>
      </c>
      <c r="B186" s="9" t="s">
        <v>35</v>
      </c>
      <c r="C186" s="22">
        <v>118772</v>
      </c>
      <c r="D186" s="22">
        <v>118788</v>
      </c>
      <c r="E186" s="22">
        <v>118792</v>
      </c>
      <c r="F186" s="22">
        <v>118784</v>
      </c>
      <c r="G186" s="22">
        <v>118765</v>
      </c>
      <c r="H186" s="22">
        <v>118737</v>
      </c>
      <c r="I186" s="22">
        <v>118657</v>
      </c>
      <c r="J186" s="22">
        <v>118565</v>
      </c>
      <c r="K186" s="22">
        <v>118461</v>
      </c>
      <c r="L186" s="22">
        <v>118345</v>
      </c>
      <c r="M186" s="22">
        <v>118227</v>
      </c>
      <c r="N186" s="22">
        <v>118392</v>
      </c>
      <c r="O186" s="22">
        <v>118392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2">
        <v>31</v>
      </c>
      <c r="B187" s="9" t="s">
        <v>36</v>
      </c>
      <c r="C187" s="22">
        <v>495387</v>
      </c>
      <c r="D187" s="22">
        <v>496080</v>
      </c>
      <c r="E187" s="22">
        <v>496725</v>
      </c>
      <c r="F187" s="22">
        <v>497321</v>
      </c>
      <c r="G187" s="22">
        <v>497868</v>
      </c>
      <c r="H187" s="22">
        <v>498382</v>
      </c>
      <c r="I187" s="22">
        <v>498678</v>
      </c>
      <c r="J187" s="22">
        <v>498922</v>
      </c>
      <c r="K187" s="22">
        <v>499115</v>
      </c>
      <c r="L187" s="22">
        <v>499255</v>
      </c>
      <c r="M187" s="22">
        <v>499337</v>
      </c>
      <c r="N187" s="22">
        <v>500032</v>
      </c>
      <c r="O187" s="22">
        <v>500032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3">
        <v>32</v>
      </c>
      <c r="B188" s="9" t="s">
        <v>37</v>
      </c>
      <c r="C188" s="22">
        <v>153036</v>
      </c>
      <c r="D188" s="22">
        <v>154790</v>
      </c>
      <c r="E188" s="22">
        <v>156548</v>
      </c>
      <c r="F188" s="22">
        <v>158311</v>
      </c>
      <c r="G188" s="22">
        <v>160077</v>
      </c>
      <c r="H188" s="22">
        <v>161852</v>
      </c>
      <c r="I188" s="22">
        <v>163575</v>
      </c>
      <c r="J188" s="22">
        <v>165300</v>
      </c>
      <c r="K188" s="22">
        <v>167025</v>
      </c>
      <c r="L188" s="22">
        <v>168751</v>
      </c>
      <c r="M188" s="22">
        <v>170332</v>
      </c>
      <c r="N188" s="22">
        <v>170569</v>
      </c>
      <c r="O188" s="22">
        <v>170569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2">
        <v>33</v>
      </c>
      <c r="B189" s="9" t="s">
        <v>38</v>
      </c>
      <c r="C189" s="22">
        <v>1363037</v>
      </c>
      <c r="D189" s="22">
        <v>1382181</v>
      </c>
      <c r="E189" s="22">
        <v>1401456</v>
      </c>
      <c r="F189" s="22">
        <v>1420858</v>
      </c>
      <c r="G189" s="22">
        <v>1440385</v>
      </c>
      <c r="H189" s="22">
        <v>1460081</v>
      </c>
      <c r="I189" s="22">
        <v>1479397</v>
      </c>
      <c r="J189" s="22">
        <v>1498813</v>
      </c>
      <c r="K189" s="22">
        <v>1518327</v>
      </c>
      <c r="L189" s="22">
        <v>1537934</v>
      </c>
      <c r="M189" s="22">
        <v>1555984</v>
      </c>
      <c r="N189" s="22">
        <v>1558152</v>
      </c>
      <c r="O189" s="22">
        <v>1558152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2">
        <v>34</v>
      </c>
      <c r="B190" s="9" t="s">
        <v>39</v>
      </c>
      <c r="C190" s="22">
        <v>265040</v>
      </c>
      <c r="D190" s="22">
        <v>266808</v>
      </c>
      <c r="E190" s="22">
        <v>268562</v>
      </c>
      <c r="F190" s="22">
        <v>270300</v>
      </c>
      <c r="G190" s="22">
        <v>272022</v>
      </c>
      <c r="H190" s="22">
        <v>273736</v>
      </c>
      <c r="I190" s="22">
        <v>275341</v>
      </c>
      <c r="J190" s="22">
        <v>276926</v>
      </c>
      <c r="K190" s="22">
        <v>278492</v>
      </c>
      <c r="L190" s="22">
        <v>280036</v>
      </c>
      <c r="M190" s="22">
        <v>281434</v>
      </c>
      <c r="N190" s="22">
        <v>281826</v>
      </c>
      <c r="O190" s="22">
        <v>281826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3">
        <v>35</v>
      </c>
      <c r="B191" s="9" t="s">
        <v>40</v>
      </c>
      <c r="C191" s="22">
        <v>237107</v>
      </c>
      <c r="D191" s="22">
        <v>237499</v>
      </c>
      <c r="E191" s="22">
        <v>237868</v>
      </c>
      <c r="F191" s="22">
        <v>238214</v>
      </c>
      <c r="G191" s="22">
        <v>238536</v>
      </c>
      <c r="H191" s="22">
        <v>238843</v>
      </c>
      <c r="I191" s="22">
        <v>239045</v>
      </c>
      <c r="J191" s="22">
        <v>239223</v>
      </c>
      <c r="K191" s="22">
        <v>239376</v>
      </c>
      <c r="L191" s="22">
        <v>239504</v>
      </c>
      <c r="M191" s="22">
        <v>239599</v>
      </c>
      <c r="N191" s="22">
        <v>239933</v>
      </c>
      <c r="O191" s="22">
        <v>239933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4"/>
      <c r="B192" s="7" t="s">
        <v>44</v>
      </c>
      <c r="C192" s="16">
        <f t="shared" ref="C192:N192" si="102">SUM(C157:C191)</f>
        <v>31223258</v>
      </c>
      <c r="D192" s="16">
        <f t="shared" si="102"/>
        <v>31354602</v>
      </c>
      <c r="E192" s="16">
        <f t="shared" si="102"/>
        <v>31483934</v>
      </c>
      <c r="F192" s="16">
        <f t="shared" si="102"/>
        <v>31611194</v>
      </c>
      <c r="G192" s="16">
        <f t="shared" si="102"/>
        <v>31736322</v>
      </c>
      <c r="H192" s="16">
        <f t="shared" si="102"/>
        <v>31860326</v>
      </c>
      <c r="I192" s="16">
        <f t="shared" si="102"/>
        <v>31971309</v>
      </c>
      <c r="J192" s="16">
        <f t="shared" si="102"/>
        <v>32079925</v>
      </c>
      <c r="K192" s="16">
        <f t="shared" si="102"/>
        <v>32186117</v>
      </c>
      <c r="L192" s="16">
        <f t="shared" si="102"/>
        <v>32289825</v>
      </c>
      <c r="M192" s="16">
        <f t="shared" si="102"/>
        <v>32382657</v>
      </c>
      <c r="N192" s="16">
        <f t="shared" si="102"/>
        <v>32427751</v>
      </c>
      <c r="O192" s="16">
        <f t="shared" ref="O192" si="103">SUM(O157:O191)</f>
        <v>32427751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"/>
      <c r="B193" s="1"/>
      <c r="C193" s="1"/>
      <c r="D193" s="1"/>
      <c r="E193" s="1"/>
      <c r="F193" s="1"/>
      <c r="G193" s="1"/>
      <c r="H193" s="1"/>
      <c r="P193"/>
      <c r="Q193"/>
      <c r="R193"/>
      <c r="S193"/>
      <c r="T193"/>
      <c r="U193"/>
      <c r="V193"/>
      <c r="W193"/>
    </row>
    <row r="194" spans="1:23" s="2" customFormat="1" ht="15" hidden="1">
      <c r="A194" s="5" t="s">
        <v>45</v>
      </c>
      <c r="B194" s="1"/>
      <c r="C194" s="1"/>
      <c r="D194" s="1"/>
      <c r="E194" s="1"/>
      <c r="F194" s="1"/>
      <c r="G194" s="1"/>
      <c r="H194" s="1"/>
      <c r="P194"/>
      <c r="Q194"/>
      <c r="R194"/>
      <c r="S194"/>
      <c r="T194"/>
      <c r="U194"/>
      <c r="V194"/>
      <c r="W194"/>
    </row>
    <row r="195" spans="1:23" s="2" customFormat="1" ht="15" hidden="1">
      <c r="A195" s="49" t="s">
        <v>59</v>
      </c>
      <c r="B195" s="49"/>
      <c r="C195" s="49"/>
      <c r="D195" s="49"/>
      <c r="E195" s="49"/>
      <c r="F195" s="49"/>
      <c r="G195" s="49"/>
      <c r="H195" s="49"/>
      <c r="P195"/>
      <c r="Q195"/>
      <c r="R195"/>
      <c r="S195"/>
      <c r="T195"/>
      <c r="U195"/>
      <c r="V195"/>
      <c r="W195"/>
    </row>
    <row r="196" spans="1:23" s="2" customFormat="1" ht="15" hidden="1">
      <c r="A196" s="1"/>
      <c r="B196" s="1"/>
      <c r="C196" s="1"/>
      <c r="D196" s="1"/>
      <c r="E196" s="1"/>
      <c r="F196" s="1"/>
      <c r="G196" s="1"/>
      <c r="H196" s="1"/>
      <c r="P196"/>
      <c r="Q196"/>
      <c r="R196"/>
      <c r="S196"/>
      <c r="T196"/>
      <c r="U196"/>
      <c r="V196"/>
      <c r="W196"/>
    </row>
    <row r="197" spans="1:23" s="2" customFormat="1" ht="15" hidden="1">
      <c r="A197" s="6" t="s">
        <v>4</v>
      </c>
      <c r="B197" s="7" t="s">
        <v>5</v>
      </c>
      <c r="C197" s="7">
        <f>C156</f>
        <v>2010</v>
      </c>
      <c r="D197" s="7">
        <f t="shared" ref="D197:N197" si="104">D156</f>
        <v>2011</v>
      </c>
      <c r="E197" s="7">
        <f t="shared" si="104"/>
        <v>2012</v>
      </c>
      <c r="F197" s="7">
        <f t="shared" si="104"/>
        <v>2013</v>
      </c>
      <c r="G197" s="7">
        <f t="shared" si="104"/>
        <v>2014</v>
      </c>
      <c r="H197" s="7">
        <f t="shared" si="104"/>
        <v>2015</v>
      </c>
      <c r="I197" s="7">
        <f t="shared" si="104"/>
        <v>2016</v>
      </c>
      <c r="J197" s="7">
        <f t="shared" si="104"/>
        <v>2017</v>
      </c>
      <c r="K197" s="7">
        <f t="shared" si="104"/>
        <v>2018</v>
      </c>
      <c r="L197" s="7">
        <f t="shared" si="104"/>
        <v>2019</v>
      </c>
      <c r="M197" s="7">
        <f t="shared" si="104"/>
        <v>2020</v>
      </c>
      <c r="N197" s="7">
        <f t="shared" si="104"/>
        <v>2021</v>
      </c>
      <c r="O197" s="7">
        <f t="shared" ref="O197" si="105">O156</f>
        <v>2022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8">
        <v>1</v>
      </c>
      <c r="B198" s="9" t="s">
        <v>6</v>
      </c>
      <c r="C198" s="32">
        <f t="shared" ref="C198:N213" si="106">C115-C$151</f>
        <v>25690055.831390899</v>
      </c>
      <c r="D198" s="32">
        <f t="shared" si="106"/>
        <v>-964203.91260045767</v>
      </c>
      <c r="E198" s="32">
        <f t="shared" si="106"/>
        <v>-929179.94607200101</v>
      </c>
      <c r="F198" s="32">
        <f t="shared" si="106"/>
        <v>-966049.11062441766</v>
      </c>
      <c r="G198" s="32">
        <f t="shared" si="106"/>
        <v>-1033523.467849873</v>
      </c>
      <c r="H198" s="32">
        <f t="shared" si="106"/>
        <v>-990315.56488909945</v>
      </c>
      <c r="I198" s="32">
        <f t="shared" si="106"/>
        <v>-925048.85875046253</v>
      </c>
      <c r="J198" s="32" t="e">
        <f t="shared" si="106"/>
        <v>#DIV/0!</v>
      </c>
      <c r="K198" s="32" t="e">
        <f t="shared" si="106"/>
        <v>#DIV/0!</v>
      </c>
      <c r="L198" s="32" t="e">
        <f t="shared" si="106"/>
        <v>#DIV/0!</v>
      </c>
      <c r="M198" s="32" t="e">
        <f t="shared" si="106"/>
        <v>#DIV/0!</v>
      </c>
      <c r="N198" s="32" t="e">
        <f t="shared" si="106"/>
        <v>#DIV/0!</v>
      </c>
      <c r="O198" s="32" t="e">
        <f t="shared" ref="O198" si="107">O115-O$151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2">
        <v>2</v>
      </c>
      <c r="B199" s="9" t="s">
        <v>7</v>
      </c>
      <c r="C199" s="32">
        <f t="shared" si="106"/>
        <v>-5184840.3122998197</v>
      </c>
      <c r="D199" s="32">
        <f t="shared" si="106"/>
        <v>-4322180.9937009513</v>
      </c>
      <c r="E199" s="32">
        <f t="shared" si="106"/>
        <v>-4423567.8491168395</v>
      </c>
      <c r="F199" s="32">
        <f t="shared" si="106"/>
        <v>-4530901.4351449329</v>
      </c>
      <c r="G199" s="32">
        <f t="shared" si="106"/>
        <v>-4551014.7066694498</v>
      </c>
      <c r="H199" s="32">
        <f t="shared" si="106"/>
        <v>-4690219.9916134104</v>
      </c>
      <c r="I199" s="32">
        <f t="shared" si="106"/>
        <v>-4775286.1005819812</v>
      </c>
      <c r="J199" s="32" t="e">
        <f t="shared" si="106"/>
        <v>#DIV/0!</v>
      </c>
      <c r="K199" s="32" t="e">
        <f t="shared" si="106"/>
        <v>#DIV/0!</v>
      </c>
      <c r="L199" s="32" t="e">
        <f t="shared" si="106"/>
        <v>#DIV/0!</v>
      </c>
      <c r="M199" s="32" t="e">
        <f t="shared" si="106"/>
        <v>#DIV/0!</v>
      </c>
      <c r="N199" s="32" t="e">
        <f t="shared" si="106"/>
        <v>#DIV/0!</v>
      </c>
      <c r="O199" s="32" t="e">
        <f t="shared" ref="O199" si="108">O116-O$151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3</v>
      </c>
      <c r="B200" s="9" t="s">
        <v>8</v>
      </c>
      <c r="C200" s="32">
        <f t="shared" si="106"/>
        <v>-7199250.2045069095</v>
      </c>
      <c r="D200" s="32">
        <f t="shared" si="106"/>
        <v>-6329698.9004176557</v>
      </c>
      <c r="E200" s="32">
        <f t="shared" si="106"/>
        <v>-6674975.6570427492</v>
      </c>
      <c r="F200" s="32">
        <f t="shared" si="106"/>
        <v>-6917694.6626102664</v>
      </c>
      <c r="G200" s="32">
        <f t="shared" si="106"/>
        <v>-7328078.2498586643</v>
      </c>
      <c r="H200" s="32">
        <f t="shared" si="106"/>
        <v>-7728870.0295794047</v>
      </c>
      <c r="I200" s="32">
        <f t="shared" si="106"/>
        <v>-8090424.9336796198</v>
      </c>
      <c r="J200" s="32" t="e">
        <f t="shared" si="106"/>
        <v>#DIV/0!</v>
      </c>
      <c r="K200" s="32" t="e">
        <f t="shared" si="106"/>
        <v>#DIV/0!</v>
      </c>
      <c r="L200" s="32" t="e">
        <f t="shared" si="106"/>
        <v>#DIV/0!</v>
      </c>
      <c r="M200" s="32" t="e">
        <f t="shared" si="106"/>
        <v>#DIV/0!</v>
      </c>
      <c r="N200" s="32" t="e">
        <f t="shared" si="106"/>
        <v>#DIV/0!</v>
      </c>
      <c r="O200" s="32" t="e">
        <f t="shared" ref="O200" si="109">O117-O$151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2">
        <v>4</v>
      </c>
      <c r="B201" s="9" t="s">
        <v>9</v>
      </c>
      <c r="C201" s="32">
        <f t="shared" si="106"/>
        <v>-9119906.680408325</v>
      </c>
      <c r="D201" s="32">
        <f t="shared" si="106"/>
        <v>-8184608.3956926018</v>
      </c>
      <c r="E201" s="32">
        <f t="shared" si="106"/>
        <v>-8595256.5806891192</v>
      </c>
      <c r="F201" s="32">
        <f t="shared" si="106"/>
        <v>-8944037.9582824707</v>
      </c>
      <c r="G201" s="32">
        <f t="shared" si="106"/>
        <v>-9374754.4662310909</v>
      </c>
      <c r="H201" s="32">
        <f t="shared" si="106"/>
        <v>-9746241.079630103</v>
      </c>
      <c r="I201" s="32">
        <f t="shared" si="106"/>
        <v>-10138293.108117511</v>
      </c>
      <c r="J201" s="32" t="e">
        <f t="shared" si="106"/>
        <v>#DIV/0!</v>
      </c>
      <c r="K201" s="32" t="e">
        <f t="shared" si="106"/>
        <v>#DIV/0!</v>
      </c>
      <c r="L201" s="32" t="e">
        <f t="shared" si="106"/>
        <v>#DIV/0!</v>
      </c>
      <c r="M201" s="32" t="e">
        <f t="shared" si="106"/>
        <v>#DIV/0!</v>
      </c>
      <c r="N201" s="32" t="e">
        <f t="shared" si="106"/>
        <v>#DIV/0!</v>
      </c>
      <c r="O201" s="32" t="e">
        <f t="shared" ref="O201" si="110">O118-O$151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3">
        <v>5</v>
      </c>
      <c r="B202" s="9" t="s">
        <v>10</v>
      </c>
      <c r="C202" s="32">
        <f t="shared" si="106"/>
        <v>-9367407.0056131035</v>
      </c>
      <c r="D202" s="32">
        <f t="shared" si="106"/>
        <v>-8395646.7658684552</v>
      </c>
      <c r="E202" s="32">
        <f t="shared" si="106"/>
        <v>-8706295.785197543</v>
      </c>
      <c r="F202" s="32">
        <f t="shared" si="106"/>
        <v>-9063764.4074051194</v>
      </c>
      <c r="G202" s="32">
        <f t="shared" si="106"/>
        <v>-9561404.2703941371</v>
      </c>
      <c r="H202" s="32">
        <f t="shared" si="106"/>
        <v>-9844995.2983958106</v>
      </c>
      <c r="I202" s="32">
        <f t="shared" si="106"/>
        <v>-10097538.975957081</v>
      </c>
      <c r="J202" s="32" t="e">
        <f t="shared" si="106"/>
        <v>#DIV/0!</v>
      </c>
      <c r="K202" s="32" t="e">
        <f t="shared" si="106"/>
        <v>#DIV/0!</v>
      </c>
      <c r="L202" s="32" t="e">
        <f t="shared" si="106"/>
        <v>#DIV/0!</v>
      </c>
      <c r="M202" s="32" t="e">
        <f t="shared" si="106"/>
        <v>#DIV/0!</v>
      </c>
      <c r="N202" s="32" t="e">
        <f t="shared" si="106"/>
        <v>#DIV/0!</v>
      </c>
      <c r="O202" s="32" t="e">
        <f t="shared" ref="O202" si="111">O119-O$151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6</v>
      </c>
      <c r="B203" s="9" t="s">
        <v>11</v>
      </c>
      <c r="C203" s="32">
        <f t="shared" si="106"/>
        <v>-7741795.7894947436</v>
      </c>
      <c r="D203" s="32">
        <f t="shared" si="106"/>
        <v>-6777722.3399846815</v>
      </c>
      <c r="E203" s="32">
        <f t="shared" si="106"/>
        <v>-7057986.8026716653</v>
      </c>
      <c r="F203" s="32">
        <f t="shared" si="106"/>
        <v>-7381041.2924004849</v>
      </c>
      <c r="G203" s="32">
        <f t="shared" si="106"/>
        <v>-7757171.4118920006</v>
      </c>
      <c r="H203" s="32">
        <f t="shared" si="106"/>
        <v>-8124755.7553240713</v>
      </c>
      <c r="I203" s="32">
        <f t="shared" si="106"/>
        <v>-8408485.6536434162</v>
      </c>
      <c r="J203" s="32" t="e">
        <f t="shared" si="106"/>
        <v>#DIV/0!</v>
      </c>
      <c r="K203" s="32" t="e">
        <f t="shared" si="106"/>
        <v>#DIV/0!</v>
      </c>
      <c r="L203" s="32" t="e">
        <f t="shared" si="106"/>
        <v>#DIV/0!</v>
      </c>
      <c r="M203" s="32" t="e">
        <f t="shared" si="106"/>
        <v>#DIV/0!</v>
      </c>
      <c r="N203" s="32" t="e">
        <f t="shared" si="106"/>
        <v>#DIV/0!</v>
      </c>
      <c r="O203" s="32" t="e">
        <f t="shared" ref="O203" si="112">O120-O$151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2">
        <v>7</v>
      </c>
      <c r="B204" s="9" t="s">
        <v>12</v>
      </c>
      <c r="C204" s="32">
        <f t="shared" si="106"/>
        <v>-8053431.1171202231</v>
      </c>
      <c r="D204" s="32">
        <f t="shared" si="106"/>
        <v>-7108373.3861805014</v>
      </c>
      <c r="E204" s="32">
        <f t="shared" si="106"/>
        <v>-7454517.2665459886</v>
      </c>
      <c r="F204" s="32">
        <f t="shared" si="106"/>
        <v>-7799360.7538306043</v>
      </c>
      <c r="G204" s="32">
        <f t="shared" si="106"/>
        <v>-8337480.7014939561</v>
      </c>
      <c r="H204" s="32">
        <f t="shared" si="106"/>
        <v>-8708448.4644079581</v>
      </c>
      <c r="I204" s="32">
        <f t="shared" si="106"/>
        <v>-9114478.5247176439</v>
      </c>
      <c r="J204" s="32" t="e">
        <f t="shared" si="106"/>
        <v>#DIV/0!</v>
      </c>
      <c r="K204" s="32" t="e">
        <f t="shared" si="106"/>
        <v>#DIV/0!</v>
      </c>
      <c r="L204" s="32" t="e">
        <f t="shared" si="106"/>
        <v>#DIV/0!</v>
      </c>
      <c r="M204" s="32" t="e">
        <f t="shared" si="106"/>
        <v>#DIV/0!</v>
      </c>
      <c r="N204" s="32" t="e">
        <f t="shared" si="106"/>
        <v>#DIV/0!</v>
      </c>
      <c r="O204" s="32" t="e">
        <f t="shared" ref="O204" si="113">O121-O$151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3">
        <v>8</v>
      </c>
      <c r="B205" s="9" t="s">
        <v>13</v>
      </c>
      <c r="C205" s="32">
        <f t="shared" si="106"/>
        <v>-7832015.9907335378</v>
      </c>
      <c r="D205" s="32">
        <f t="shared" si="106"/>
        <v>-6944969.4320360553</v>
      </c>
      <c r="E205" s="32">
        <f t="shared" si="106"/>
        <v>-7188275.6165115051</v>
      </c>
      <c r="F205" s="32">
        <f t="shared" si="106"/>
        <v>-7558235.7426372878</v>
      </c>
      <c r="G205" s="32">
        <f t="shared" si="106"/>
        <v>-7902601.405263938</v>
      </c>
      <c r="H205" s="32">
        <f t="shared" si="106"/>
        <v>-8241207.6094987132</v>
      </c>
      <c r="I205" s="32">
        <f t="shared" si="106"/>
        <v>-8670648.8156790063</v>
      </c>
      <c r="J205" s="32" t="e">
        <f t="shared" si="106"/>
        <v>#DIV/0!</v>
      </c>
      <c r="K205" s="32" t="e">
        <f t="shared" si="106"/>
        <v>#DIV/0!</v>
      </c>
      <c r="L205" s="32" t="e">
        <f t="shared" si="106"/>
        <v>#DIV/0!</v>
      </c>
      <c r="M205" s="32" t="e">
        <f t="shared" si="106"/>
        <v>#DIV/0!</v>
      </c>
      <c r="N205" s="32" t="e">
        <f t="shared" si="106"/>
        <v>#DIV/0!</v>
      </c>
      <c r="O205" s="32" t="e">
        <f t="shared" ref="O205" si="114">O122-O$151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9</v>
      </c>
      <c r="B206" s="9" t="s">
        <v>14</v>
      </c>
      <c r="C206" s="32">
        <f t="shared" si="106"/>
        <v>-5245219.4710724261</v>
      </c>
      <c r="D206" s="32">
        <f t="shared" si="106"/>
        <v>-4332589.9408465549</v>
      </c>
      <c r="E206" s="32">
        <f t="shared" si="106"/>
        <v>-4424373.9367304649</v>
      </c>
      <c r="F206" s="32">
        <f t="shared" si="106"/>
        <v>-4565092.9083991442</v>
      </c>
      <c r="G206" s="32">
        <f t="shared" si="106"/>
        <v>-4717915.3683209904</v>
      </c>
      <c r="H206" s="32">
        <f t="shared" si="106"/>
        <v>-4847659.8221935704</v>
      </c>
      <c r="I206" s="32">
        <f t="shared" si="106"/>
        <v>-4920236.62362184</v>
      </c>
      <c r="J206" s="32" t="e">
        <f t="shared" si="106"/>
        <v>#DIV/0!</v>
      </c>
      <c r="K206" s="32" t="e">
        <f t="shared" si="106"/>
        <v>#DIV/0!</v>
      </c>
      <c r="L206" s="32" t="e">
        <f t="shared" si="106"/>
        <v>#DIV/0!</v>
      </c>
      <c r="M206" s="32" t="e">
        <f t="shared" si="106"/>
        <v>#DIV/0!</v>
      </c>
      <c r="N206" s="32" t="e">
        <f t="shared" si="106"/>
        <v>#DIV/0!</v>
      </c>
      <c r="O206" s="32" t="e">
        <f t="shared" ref="O206" si="115">O123-O$151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2">
        <v>10</v>
      </c>
      <c r="B207" s="9" t="s">
        <v>15</v>
      </c>
      <c r="C207" s="32">
        <f t="shared" si="106"/>
        <v>-4943300.596763622</v>
      </c>
      <c r="D207" s="32">
        <f t="shared" si="106"/>
        <v>-4004735.14275207</v>
      </c>
      <c r="E207" s="32">
        <f t="shared" si="106"/>
        <v>-4056216.1351715568</v>
      </c>
      <c r="F207" s="32">
        <f t="shared" si="106"/>
        <v>-4088051.0099183843</v>
      </c>
      <c r="G207" s="32">
        <f t="shared" si="106"/>
        <v>-4159293.6841917671</v>
      </c>
      <c r="H207" s="32">
        <f t="shared" si="106"/>
        <v>-4153506.0255356357</v>
      </c>
      <c r="I207" s="32">
        <f t="shared" si="106"/>
        <v>-4262345.4838961363</v>
      </c>
      <c r="J207" s="32" t="e">
        <f t="shared" si="106"/>
        <v>#DIV/0!</v>
      </c>
      <c r="K207" s="32" t="e">
        <f t="shared" si="106"/>
        <v>#DIV/0!</v>
      </c>
      <c r="L207" s="32" t="e">
        <f t="shared" si="106"/>
        <v>#DIV/0!</v>
      </c>
      <c r="M207" s="32" t="e">
        <f t="shared" si="106"/>
        <v>#DIV/0!</v>
      </c>
      <c r="N207" s="32" t="e">
        <f t="shared" si="106"/>
        <v>#DIV/0!</v>
      </c>
      <c r="O207" s="32" t="e">
        <f t="shared" ref="O207" si="116">O124-O$151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3">
        <v>11</v>
      </c>
      <c r="B208" s="9" t="s">
        <v>16</v>
      </c>
      <c r="C208" s="32">
        <f t="shared" si="106"/>
        <v>-155004.277461119</v>
      </c>
      <c r="D208" s="32">
        <f t="shared" si="106"/>
        <v>669595.42495146766</v>
      </c>
      <c r="E208" s="32">
        <f t="shared" si="106"/>
        <v>717862.72312809527</v>
      </c>
      <c r="F208" s="32">
        <f t="shared" si="106"/>
        <v>881297.122424867</v>
      </c>
      <c r="G208" s="32">
        <f t="shared" si="106"/>
        <v>943882.23216095194</v>
      </c>
      <c r="H208" s="32">
        <f t="shared" si="106"/>
        <v>1020038.695573546</v>
      </c>
      <c r="I208" s="32">
        <f t="shared" si="106"/>
        <v>1145705.8013922758</v>
      </c>
      <c r="J208" s="32" t="e">
        <f t="shared" si="106"/>
        <v>#DIV/0!</v>
      </c>
      <c r="K208" s="32" t="e">
        <f t="shared" si="106"/>
        <v>#DIV/0!</v>
      </c>
      <c r="L208" s="32" t="e">
        <f t="shared" si="106"/>
        <v>#DIV/0!</v>
      </c>
      <c r="M208" s="32" t="e">
        <f t="shared" si="106"/>
        <v>#DIV/0!</v>
      </c>
      <c r="N208" s="32" t="e">
        <f t="shared" si="106"/>
        <v>#DIV/0!</v>
      </c>
      <c r="O208" s="32" t="e">
        <f t="shared" ref="O208" si="117">O125-O$151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2">
        <v>12</v>
      </c>
      <c r="B209" s="9" t="s">
        <v>17</v>
      </c>
      <c r="C209" s="32">
        <f t="shared" si="106"/>
        <v>-5658197.338049233</v>
      </c>
      <c r="D209" s="32">
        <f t="shared" si="106"/>
        <v>-4703625.3689992242</v>
      </c>
      <c r="E209" s="32">
        <f t="shared" si="106"/>
        <v>-5170362.88416484</v>
      </c>
      <c r="F209" s="32">
        <f t="shared" si="106"/>
        <v>-5215997.9519550037</v>
      </c>
      <c r="G209" s="32">
        <f t="shared" si="106"/>
        <v>-5516832.2599903401</v>
      </c>
      <c r="H209" s="32">
        <f t="shared" si="106"/>
        <v>-5668991.1203822456</v>
      </c>
      <c r="I209" s="32">
        <f t="shared" si="106"/>
        <v>-5822278.1283713207</v>
      </c>
      <c r="J209" s="32" t="e">
        <f t="shared" si="106"/>
        <v>#DIV/0!</v>
      </c>
      <c r="K209" s="32" t="e">
        <f t="shared" si="106"/>
        <v>#DIV/0!</v>
      </c>
      <c r="L209" s="32" t="e">
        <f t="shared" si="106"/>
        <v>#DIV/0!</v>
      </c>
      <c r="M209" s="32" t="e">
        <f t="shared" si="106"/>
        <v>#DIV/0!</v>
      </c>
      <c r="N209" s="32" t="e">
        <f t="shared" si="106"/>
        <v>#DIV/0!</v>
      </c>
      <c r="O209" s="32" t="e">
        <f t="shared" ref="O209" si="118">O126-O$151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2">
        <v>13</v>
      </c>
      <c r="B210" s="9" t="s">
        <v>18</v>
      </c>
      <c r="C210" s="32">
        <f t="shared" si="106"/>
        <v>156777.65736456215</v>
      </c>
      <c r="D210" s="32">
        <f t="shared" si="106"/>
        <v>961809.21282977983</v>
      </c>
      <c r="E210" s="32">
        <f t="shared" si="106"/>
        <v>824546.50161856413</v>
      </c>
      <c r="F210" s="32">
        <f t="shared" si="106"/>
        <v>971428.38779750466</v>
      </c>
      <c r="G210" s="32">
        <f t="shared" si="106"/>
        <v>1000328.3397008702</v>
      </c>
      <c r="H210" s="32">
        <f t="shared" si="106"/>
        <v>1023478.1713103428</v>
      </c>
      <c r="I210" s="32">
        <f t="shared" si="106"/>
        <v>980369.39233674854</v>
      </c>
      <c r="J210" s="32" t="e">
        <f t="shared" si="106"/>
        <v>#DIV/0!</v>
      </c>
      <c r="K210" s="32" t="e">
        <f t="shared" si="106"/>
        <v>#DIV/0!</v>
      </c>
      <c r="L210" s="32" t="e">
        <f t="shared" si="106"/>
        <v>#DIV/0!</v>
      </c>
      <c r="M210" s="32" t="e">
        <f t="shared" si="106"/>
        <v>#DIV/0!</v>
      </c>
      <c r="N210" s="32" t="e">
        <f t="shared" si="106"/>
        <v>#DIV/0!</v>
      </c>
      <c r="O210" s="32" t="e">
        <f t="shared" ref="O210" si="119">O127-O$151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3">
        <v>14</v>
      </c>
      <c r="B211" s="9" t="s">
        <v>19</v>
      </c>
      <c r="C211" s="32">
        <f t="shared" si="106"/>
        <v>-1548502.3809223622</v>
      </c>
      <c r="D211" s="32">
        <f t="shared" si="106"/>
        <v>-620171.96422946453</v>
      </c>
      <c r="E211" s="32">
        <f t="shared" si="106"/>
        <v>-423591.03996713087</v>
      </c>
      <c r="F211" s="32">
        <f t="shared" si="106"/>
        <v>-183115.10534957051</v>
      </c>
      <c r="G211" s="32">
        <f t="shared" si="106"/>
        <v>116630.28239056841</v>
      </c>
      <c r="H211" s="32">
        <f t="shared" si="106"/>
        <v>303498.29159331322</v>
      </c>
      <c r="I211" s="32">
        <f t="shared" si="106"/>
        <v>594275.70391568169</v>
      </c>
      <c r="J211" s="32" t="e">
        <f t="shared" si="106"/>
        <v>#DIV/0!</v>
      </c>
      <c r="K211" s="32" t="e">
        <f t="shared" si="106"/>
        <v>#DIV/0!</v>
      </c>
      <c r="L211" s="32" t="e">
        <f t="shared" si="106"/>
        <v>#DIV/0!</v>
      </c>
      <c r="M211" s="32" t="e">
        <f t="shared" si="106"/>
        <v>#DIV/0!</v>
      </c>
      <c r="N211" s="32" t="e">
        <f t="shared" si="106"/>
        <v>#DIV/0!</v>
      </c>
      <c r="O211" s="32" t="e">
        <f t="shared" ref="O211" si="120">O128-O$151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2">
        <v>15</v>
      </c>
      <c r="B212" s="9" t="s">
        <v>20</v>
      </c>
      <c r="C212" s="32">
        <f t="shared" si="106"/>
        <v>-10226337.104369575</v>
      </c>
      <c r="D212" s="32">
        <f t="shared" si="106"/>
        <v>-9272846.3863466606</v>
      </c>
      <c r="E212" s="32">
        <f t="shared" si="106"/>
        <v>-9939482.2153879069</v>
      </c>
      <c r="F212" s="32">
        <f t="shared" si="106"/>
        <v>-10354907.820498643</v>
      </c>
      <c r="G212" s="32">
        <f t="shared" si="106"/>
        <v>-10929093.417942414</v>
      </c>
      <c r="H212" s="32">
        <f t="shared" si="106"/>
        <v>-11495070.290853752</v>
      </c>
      <c r="I212" s="32">
        <f t="shared" si="106"/>
        <v>-11904927.894281439</v>
      </c>
      <c r="J212" s="32" t="e">
        <f t="shared" si="106"/>
        <v>#DIV/0!</v>
      </c>
      <c r="K212" s="32" t="e">
        <f t="shared" si="106"/>
        <v>#DIV/0!</v>
      </c>
      <c r="L212" s="32" t="e">
        <f t="shared" si="106"/>
        <v>#DIV/0!</v>
      </c>
      <c r="M212" s="32" t="e">
        <f t="shared" si="106"/>
        <v>#DIV/0!</v>
      </c>
      <c r="N212" s="32" t="e">
        <f t="shared" si="106"/>
        <v>#DIV/0!</v>
      </c>
      <c r="O212" s="32" t="e">
        <f t="shared" ref="O212" si="121">O129-O$151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2">
        <v>16</v>
      </c>
      <c r="B213" s="9" t="s">
        <v>21</v>
      </c>
      <c r="C213" s="32">
        <f t="shared" si="106"/>
        <v>-7753421.6300296411</v>
      </c>
      <c r="D213" s="32">
        <f t="shared" si="106"/>
        <v>-8433039.2788604591</v>
      </c>
      <c r="E213" s="32">
        <f t="shared" si="106"/>
        <v>-8954935.7863639519</v>
      </c>
      <c r="F213" s="32">
        <f t="shared" si="106"/>
        <v>-9339313.6228720043</v>
      </c>
      <c r="G213" s="32">
        <f t="shared" si="106"/>
        <v>-9802388.6130156759</v>
      </c>
      <c r="H213" s="32">
        <f t="shared" si="106"/>
        <v>-10300714.631556399</v>
      </c>
      <c r="I213" s="32">
        <f t="shared" si="106"/>
        <v>-10739747.200816626</v>
      </c>
      <c r="J213" s="32" t="e">
        <f t="shared" si="106"/>
        <v>#DIV/0!</v>
      </c>
      <c r="K213" s="32" t="e">
        <f t="shared" si="106"/>
        <v>#DIV/0!</v>
      </c>
      <c r="L213" s="32" t="e">
        <f t="shared" si="106"/>
        <v>#DIV/0!</v>
      </c>
      <c r="M213" s="32" t="e">
        <f t="shared" si="106"/>
        <v>#DIV/0!</v>
      </c>
      <c r="N213" s="32" t="e">
        <f t="shared" si="106"/>
        <v>#DIV/0!</v>
      </c>
      <c r="O213" s="32" t="e">
        <f t="shared" ref="O213" si="122">O130-O$151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3">
        <v>17</v>
      </c>
      <c r="B214" s="9" t="s">
        <v>22</v>
      </c>
      <c r="C214" s="32">
        <f t="shared" ref="C214:N229" si="123">C131-C$151</f>
        <v>-5830142.1042512357</v>
      </c>
      <c r="D214" s="32">
        <f t="shared" si="123"/>
        <v>-4944829.4284490217</v>
      </c>
      <c r="E214" s="32">
        <f t="shared" si="123"/>
        <v>-5263726.5956304912</v>
      </c>
      <c r="F214" s="32">
        <f t="shared" si="123"/>
        <v>-5477099.6010635383</v>
      </c>
      <c r="G214" s="32">
        <f t="shared" si="123"/>
        <v>-5771226.490089098</v>
      </c>
      <c r="H214" s="32">
        <f t="shared" si="123"/>
        <v>-6032433.2342067864</v>
      </c>
      <c r="I214" s="32">
        <f t="shared" si="123"/>
        <v>-6270360.9994434007</v>
      </c>
      <c r="J214" s="32" t="e">
        <f t="shared" si="123"/>
        <v>#DIV/0!</v>
      </c>
      <c r="K214" s="32" t="e">
        <f t="shared" si="123"/>
        <v>#DIV/0!</v>
      </c>
      <c r="L214" s="32" t="e">
        <f t="shared" si="123"/>
        <v>#DIV/0!</v>
      </c>
      <c r="M214" s="32" t="e">
        <f t="shared" si="123"/>
        <v>#DIV/0!</v>
      </c>
      <c r="N214" s="32" t="e">
        <f t="shared" si="123"/>
        <v>#DIV/0!</v>
      </c>
      <c r="O214" s="32" t="e">
        <f t="shared" ref="O214" si="124">O131-O$151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2">
        <v>18</v>
      </c>
      <c r="B215" s="9" t="s">
        <v>23</v>
      </c>
      <c r="C215" s="32">
        <f t="shared" si="123"/>
        <v>-4221867.2340717409</v>
      </c>
      <c r="D215" s="32">
        <f t="shared" si="123"/>
        <v>-3316713.1289013196</v>
      </c>
      <c r="E215" s="32">
        <f t="shared" si="123"/>
        <v>-3416575.2632588446</v>
      </c>
      <c r="F215" s="32">
        <f t="shared" si="123"/>
        <v>-3411506.9308799207</v>
      </c>
      <c r="G215" s="32">
        <f t="shared" si="123"/>
        <v>-3479747.9834595695</v>
      </c>
      <c r="H215" s="32">
        <f t="shared" si="123"/>
        <v>-3690531.9121512026</v>
      </c>
      <c r="I215" s="32">
        <f t="shared" si="123"/>
        <v>-3694208.6582793221</v>
      </c>
      <c r="J215" s="32" t="e">
        <f t="shared" si="123"/>
        <v>#DIV/0!</v>
      </c>
      <c r="K215" s="32" t="e">
        <f t="shared" si="123"/>
        <v>#DIV/0!</v>
      </c>
      <c r="L215" s="32" t="e">
        <f t="shared" si="123"/>
        <v>#DIV/0!</v>
      </c>
      <c r="M215" s="32" t="e">
        <f t="shared" si="123"/>
        <v>#DIV/0!</v>
      </c>
      <c r="N215" s="32" t="e">
        <f t="shared" si="123"/>
        <v>#DIV/0!</v>
      </c>
      <c r="O215" s="32" t="e">
        <f t="shared" ref="O215" si="125">O132-O$151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2">
        <v>19</v>
      </c>
      <c r="B216" s="9" t="s">
        <v>24</v>
      </c>
      <c r="C216" s="32">
        <f t="shared" si="123"/>
        <v>47980780.367460072</v>
      </c>
      <c r="D216" s="32">
        <f t="shared" si="123"/>
        <v>48069650.044727176</v>
      </c>
      <c r="E216" s="32">
        <f t="shared" si="123"/>
        <v>49077691.263442293</v>
      </c>
      <c r="F216" s="32">
        <f t="shared" si="123"/>
        <v>50123222.06555663</v>
      </c>
      <c r="G216" s="32">
        <f t="shared" si="123"/>
        <v>51305282.513797343</v>
      </c>
      <c r="H216" s="32">
        <f t="shared" si="123"/>
        <v>52652950.313356474</v>
      </c>
      <c r="I216" s="32">
        <f t="shared" si="123"/>
        <v>53626254.332611218</v>
      </c>
      <c r="J216" s="32" t="e">
        <f t="shared" si="123"/>
        <v>#DIV/0!</v>
      </c>
      <c r="K216" s="32" t="e">
        <f t="shared" si="123"/>
        <v>#DIV/0!</v>
      </c>
      <c r="L216" s="32" t="e">
        <f t="shared" si="123"/>
        <v>#DIV/0!</v>
      </c>
      <c r="M216" s="32" t="e">
        <f t="shared" si="123"/>
        <v>#DIV/0!</v>
      </c>
      <c r="N216" s="32" t="e">
        <f t="shared" si="123"/>
        <v>#DIV/0!</v>
      </c>
      <c r="O216" s="32" t="e">
        <f t="shared" ref="O216" si="126">O133-O$151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3">
        <v>20</v>
      </c>
      <c r="B217" s="9" t="s">
        <v>25</v>
      </c>
      <c r="C217" s="32">
        <f t="shared" si="123"/>
        <v>-7826035.6754333843</v>
      </c>
      <c r="D217" s="32">
        <f t="shared" si="123"/>
        <v>-7004502.305016201</v>
      </c>
      <c r="E217" s="32">
        <f t="shared" si="123"/>
        <v>-7525537.2021378223</v>
      </c>
      <c r="F217" s="32">
        <f t="shared" si="123"/>
        <v>-7859083.6427117679</v>
      </c>
      <c r="G217" s="32">
        <f t="shared" si="123"/>
        <v>-8354431.7225117981</v>
      </c>
      <c r="H217" s="32">
        <f t="shared" si="123"/>
        <v>-8862049.617599519</v>
      </c>
      <c r="I217" s="32">
        <f t="shared" si="123"/>
        <v>-9391245.9637425672</v>
      </c>
      <c r="J217" s="32" t="e">
        <f t="shared" si="123"/>
        <v>#DIV/0!</v>
      </c>
      <c r="K217" s="32" t="e">
        <f t="shared" si="123"/>
        <v>#DIV/0!</v>
      </c>
      <c r="L217" s="32" t="e">
        <f t="shared" si="123"/>
        <v>#DIV/0!</v>
      </c>
      <c r="M217" s="32" t="e">
        <f t="shared" si="123"/>
        <v>#DIV/0!</v>
      </c>
      <c r="N217" s="32" t="e">
        <f t="shared" si="123"/>
        <v>#DIV/0!</v>
      </c>
      <c r="O217" s="32" t="e">
        <f t="shared" ref="O217" si="127">O134-O$151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2">
        <v>21</v>
      </c>
      <c r="B218" s="9" t="s">
        <v>26</v>
      </c>
      <c r="C218" s="32">
        <f t="shared" si="123"/>
        <v>-8950787.295947561</v>
      </c>
      <c r="D218" s="32">
        <f t="shared" si="123"/>
        <v>-8062767.4470744524</v>
      </c>
      <c r="E218" s="32">
        <f t="shared" si="123"/>
        <v>-8517164.3304013796</v>
      </c>
      <c r="F218" s="32">
        <f t="shared" si="123"/>
        <v>-8997150.8153556343</v>
      </c>
      <c r="G218" s="32">
        <f t="shared" si="123"/>
        <v>-9495958.3431282975</v>
      </c>
      <c r="H218" s="32">
        <f t="shared" si="123"/>
        <v>-10048553.302756723</v>
      </c>
      <c r="I218" s="32">
        <f t="shared" si="123"/>
        <v>-10449647.665457202</v>
      </c>
      <c r="J218" s="32" t="e">
        <f t="shared" si="123"/>
        <v>#DIV/0!</v>
      </c>
      <c r="K218" s="32" t="e">
        <f t="shared" si="123"/>
        <v>#DIV/0!</v>
      </c>
      <c r="L218" s="32" t="e">
        <f t="shared" si="123"/>
        <v>#DIV/0!</v>
      </c>
      <c r="M218" s="32" t="e">
        <f t="shared" si="123"/>
        <v>#DIV/0!</v>
      </c>
      <c r="N218" s="32" t="e">
        <f t="shared" si="123"/>
        <v>#DIV/0!</v>
      </c>
      <c r="O218" s="32" t="e">
        <f t="shared" ref="O218" si="128">O135-O$151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2">
        <v>22</v>
      </c>
      <c r="B219" s="9" t="s">
        <v>27</v>
      </c>
      <c r="C219" s="32">
        <f t="shared" si="123"/>
        <v>3165484.7864242084</v>
      </c>
      <c r="D219" s="32">
        <f t="shared" si="123"/>
        <v>3839505.8601741567</v>
      </c>
      <c r="E219" s="32">
        <f t="shared" si="123"/>
        <v>4011001.0001201443</v>
      </c>
      <c r="F219" s="32">
        <f t="shared" si="123"/>
        <v>4239353.0703062937</v>
      </c>
      <c r="G219" s="32">
        <f t="shared" si="123"/>
        <v>4382510.0855004005</v>
      </c>
      <c r="H219" s="32">
        <f t="shared" si="123"/>
        <v>4597823.4117870182</v>
      </c>
      <c r="I219" s="32">
        <f t="shared" si="123"/>
        <v>4710986.1411559768</v>
      </c>
      <c r="J219" s="32" t="e">
        <f t="shared" si="123"/>
        <v>#DIV/0!</v>
      </c>
      <c r="K219" s="32" t="e">
        <f t="shared" si="123"/>
        <v>#DIV/0!</v>
      </c>
      <c r="L219" s="32" t="e">
        <f t="shared" si="123"/>
        <v>#DIV/0!</v>
      </c>
      <c r="M219" s="32" t="e">
        <f t="shared" si="123"/>
        <v>#DIV/0!</v>
      </c>
      <c r="N219" s="32" t="e">
        <f t="shared" si="123"/>
        <v>#DIV/0!</v>
      </c>
      <c r="O219" s="32" t="e">
        <f t="shared" ref="O219" si="129">O136-O$151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3">
        <v>23</v>
      </c>
      <c r="B220" s="9" t="s">
        <v>28</v>
      </c>
      <c r="C220" s="32">
        <f t="shared" si="123"/>
        <v>-6285150.843270909</v>
      </c>
      <c r="D220" s="32">
        <f t="shared" si="123"/>
        <v>-5410151.8201246075</v>
      </c>
      <c r="E220" s="32">
        <f t="shared" si="123"/>
        <v>-5642147.1306022014</v>
      </c>
      <c r="F220" s="32">
        <f t="shared" si="123"/>
        <v>-6038326.2139291447</v>
      </c>
      <c r="G220" s="32">
        <f t="shared" si="123"/>
        <v>-6406594.0752597693</v>
      </c>
      <c r="H220" s="32">
        <f t="shared" si="123"/>
        <v>-6729977.2780233417</v>
      </c>
      <c r="I220" s="32">
        <f t="shared" si="123"/>
        <v>-7062281.2717436329</v>
      </c>
      <c r="J220" s="32" t="e">
        <f t="shared" si="123"/>
        <v>#DIV/0!</v>
      </c>
      <c r="K220" s="32" t="e">
        <f t="shared" si="123"/>
        <v>#DIV/0!</v>
      </c>
      <c r="L220" s="32" t="e">
        <f t="shared" si="123"/>
        <v>#DIV/0!</v>
      </c>
      <c r="M220" s="32" t="e">
        <f t="shared" si="123"/>
        <v>#DIV/0!</v>
      </c>
      <c r="N220" s="32" t="e">
        <f t="shared" si="123"/>
        <v>#DIV/0!</v>
      </c>
      <c r="O220" s="32" t="e">
        <f t="shared" ref="O220" si="130">O137-O$151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2">
        <v>24</v>
      </c>
      <c r="B221" s="9" t="s">
        <v>29</v>
      </c>
      <c r="C221" s="32">
        <f t="shared" si="123"/>
        <v>877846.08147685602</v>
      </c>
      <c r="D221" s="32">
        <f t="shared" si="123"/>
        <v>1700861.4928921424</v>
      </c>
      <c r="E221" s="32">
        <f t="shared" si="123"/>
        <v>1945544.7195449322</v>
      </c>
      <c r="F221" s="32">
        <f t="shared" si="123"/>
        <v>2027264.931889385</v>
      </c>
      <c r="G221" s="32">
        <f t="shared" si="123"/>
        <v>2252832.0209553242</v>
      </c>
      <c r="H221" s="32">
        <f t="shared" si="123"/>
        <v>2336391.8989556246</v>
      </c>
      <c r="I221" s="32">
        <f t="shared" si="123"/>
        <v>2428102.0149394944</v>
      </c>
      <c r="J221" s="32" t="e">
        <f t="shared" si="123"/>
        <v>#DIV/0!</v>
      </c>
      <c r="K221" s="32" t="e">
        <f t="shared" si="123"/>
        <v>#DIV/0!</v>
      </c>
      <c r="L221" s="32" t="e">
        <f t="shared" si="123"/>
        <v>#DIV/0!</v>
      </c>
      <c r="M221" s="32" t="e">
        <f t="shared" si="123"/>
        <v>#DIV/0!</v>
      </c>
      <c r="N221" s="32" t="e">
        <f t="shared" si="123"/>
        <v>#DIV/0!</v>
      </c>
      <c r="O221" s="32" t="e">
        <f t="shared" ref="O221" si="131">O138-O$151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2">
        <v>25</v>
      </c>
      <c r="B222" s="9" t="s">
        <v>30</v>
      </c>
      <c r="C222" s="32">
        <f t="shared" si="123"/>
        <v>-6621138.0502790399</v>
      </c>
      <c r="D222" s="32">
        <f t="shared" si="123"/>
        <v>-5741676.7715779394</v>
      </c>
      <c r="E222" s="32">
        <f t="shared" si="123"/>
        <v>-5983675.4301165547</v>
      </c>
      <c r="F222" s="32">
        <f t="shared" si="123"/>
        <v>-6337460.5730770919</v>
      </c>
      <c r="G222" s="32">
        <f t="shared" si="123"/>
        <v>-6621379.5384056754</v>
      </c>
      <c r="H222" s="32">
        <f t="shared" si="123"/>
        <v>-6905276.1036449224</v>
      </c>
      <c r="I222" s="32">
        <f t="shared" si="123"/>
        <v>-7212813.8069366347</v>
      </c>
      <c r="J222" s="32" t="e">
        <f t="shared" si="123"/>
        <v>#DIV/0!</v>
      </c>
      <c r="K222" s="32" t="e">
        <f t="shared" si="123"/>
        <v>#DIV/0!</v>
      </c>
      <c r="L222" s="32" t="e">
        <f t="shared" si="123"/>
        <v>#DIV/0!</v>
      </c>
      <c r="M222" s="32" t="e">
        <f t="shared" si="123"/>
        <v>#DIV/0!</v>
      </c>
      <c r="N222" s="32" t="e">
        <f t="shared" si="123"/>
        <v>#DIV/0!</v>
      </c>
      <c r="O222" s="32" t="e">
        <f t="shared" ref="O222" si="132">O139-O$151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3">
        <v>26</v>
      </c>
      <c r="B223" s="9" t="s">
        <v>31</v>
      </c>
      <c r="C223" s="32">
        <f t="shared" si="123"/>
        <v>-7758725.7718732767</v>
      </c>
      <c r="D223" s="32">
        <f t="shared" si="123"/>
        <v>-6844321.5267501958</v>
      </c>
      <c r="E223" s="32">
        <f t="shared" si="123"/>
        <v>-7176788.1659329422</v>
      </c>
      <c r="F223" s="32">
        <f t="shared" si="123"/>
        <v>-7527199.141929131</v>
      </c>
      <c r="G223" s="32">
        <f t="shared" si="123"/>
        <v>-7829339.7496927343</v>
      </c>
      <c r="H223" s="32">
        <f t="shared" si="123"/>
        <v>-8190673.3138210997</v>
      </c>
      <c r="I223" s="32">
        <f t="shared" si="123"/>
        <v>-8618233.020688802</v>
      </c>
      <c r="J223" s="32" t="e">
        <f t="shared" si="123"/>
        <v>#DIV/0!</v>
      </c>
      <c r="K223" s="32" t="e">
        <f t="shared" si="123"/>
        <v>#DIV/0!</v>
      </c>
      <c r="L223" s="32" t="e">
        <f t="shared" si="123"/>
        <v>#DIV/0!</v>
      </c>
      <c r="M223" s="32" t="e">
        <f t="shared" si="123"/>
        <v>#DIV/0!</v>
      </c>
      <c r="N223" s="32" t="e">
        <f t="shared" si="123"/>
        <v>#DIV/0!</v>
      </c>
      <c r="O223" s="32" t="e">
        <f t="shared" ref="O223" si="133">O140-O$151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2">
        <v>27</v>
      </c>
      <c r="B224" s="9" t="s">
        <v>32</v>
      </c>
      <c r="C224" s="32">
        <f t="shared" si="123"/>
        <v>-11034437.254579412</v>
      </c>
      <c r="D224" s="32">
        <f t="shared" si="123"/>
        <v>-10056293.888885168</v>
      </c>
      <c r="E224" s="32">
        <f t="shared" si="123"/>
        <v>-10562533.227698736</v>
      </c>
      <c r="F224" s="32">
        <f t="shared" si="123"/>
        <v>-10962231.787792489</v>
      </c>
      <c r="G224" s="32">
        <f t="shared" si="123"/>
        <v>-11441850.732918845</v>
      </c>
      <c r="H224" s="32">
        <f t="shared" si="123"/>
        <v>-11856067.253176711</v>
      </c>
      <c r="I224" s="32">
        <f t="shared" si="123"/>
        <v>-12303939.096099388</v>
      </c>
      <c r="J224" s="32" t="e">
        <f t="shared" si="123"/>
        <v>#DIV/0!</v>
      </c>
      <c r="K224" s="32" t="e">
        <f t="shared" si="123"/>
        <v>#DIV/0!</v>
      </c>
      <c r="L224" s="32" t="e">
        <f t="shared" si="123"/>
        <v>#DIV/0!</v>
      </c>
      <c r="M224" s="32" t="e">
        <f t="shared" si="123"/>
        <v>#DIV/0!</v>
      </c>
      <c r="N224" s="32" t="e">
        <f t="shared" si="123"/>
        <v>#DIV/0!</v>
      </c>
      <c r="O224" s="32" t="e">
        <f t="shared" ref="O224" si="134">O141-O$151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2">
        <v>28</v>
      </c>
      <c r="B225" s="9" t="s">
        <v>33</v>
      </c>
      <c r="C225" s="32">
        <f t="shared" si="123"/>
        <v>-9151121.5102134757</v>
      </c>
      <c r="D225" s="32">
        <f t="shared" si="123"/>
        <v>-8181363.8534581792</v>
      </c>
      <c r="E225" s="32">
        <f t="shared" si="123"/>
        <v>-8454213.8486649841</v>
      </c>
      <c r="F225" s="32">
        <f t="shared" si="123"/>
        <v>-8761000.2138784919</v>
      </c>
      <c r="G225" s="32">
        <f t="shared" si="123"/>
        <v>-8988576.8116639368</v>
      </c>
      <c r="H225" s="32">
        <f t="shared" si="123"/>
        <v>-9336660.1042966265</v>
      </c>
      <c r="I225" s="32">
        <f t="shared" si="123"/>
        <v>-9669040.7265150771</v>
      </c>
      <c r="J225" s="32" t="e">
        <f t="shared" si="123"/>
        <v>#DIV/0!</v>
      </c>
      <c r="K225" s="32" t="e">
        <f t="shared" si="123"/>
        <v>#DIV/0!</v>
      </c>
      <c r="L225" s="32" t="e">
        <f t="shared" si="123"/>
        <v>#DIV/0!</v>
      </c>
      <c r="M225" s="32" t="e">
        <f t="shared" si="123"/>
        <v>#DIV/0!</v>
      </c>
      <c r="N225" s="32" t="e">
        <f t="shared" si="123"/>
        <v>#DIV/0!</v>
      </c>
      <c r="O225" s="32" t="e">
        <f t="shared" ref="O225" si="135">O142-O$151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3">
        <v>29</v>
      </c>
      <c r="B226" s="9" t="s">
        <v>34</v>
      </c>
      <c r="C226" s="32">
        <f t="shared" si="123"/>
        <v>-8356578.9579496142</v>
      </c>
      <c r="D226" s="32">
        <f t="shared" si="123"/>
        <v>-7404123.3015069067</v>
      </c>
      <c r="E226" s="32">
        <f t="shared" si="123"/>
        <v>-7614614.426054284</v>
      </c>
      <c r="F226" s="32">
        <f t="shared" si="123"/>
        <v>-7975307.9842567798</v>
      </c>
      <c r="G226" s="32">
        <f t="shared" si="123"/>
        <v>-8271549.9198400714</v>
      </c>
      <c r="H226" s="32">
        <f t="shared" si="123"/>
        <v>-8566419.2233873643</v>
      </c>
      <c r="I226" s="32">
        <f t="shared" si="123"/>
        <v>-8801484.6515407898</v>
      </c>
      <c r="J226" s="32" t="e">
        <f t="shared" si="123"/>
        <v>#DIV/0!</v>
      </c>
      <c r="K226" s="32" t="e">
        <f t="shared" si="123"/>
        <v>#DIV/0!</v>
      </c>
      <c r="L226" s="32" t="e">
        <f t="shared" si="123"/>
        <v>#DIV/0!</v>
      </c>
      <c r="M226" s="32" t="e">
        <f t="shared" si="123"/>
        <v>#DIV/0!</v>
      </c>
      <c r="N226" s="32" t="e">
        <f t="shared" si="123"/>
        <v>#DIV/0!</v>
      </c>
      <c r="O226" s="32" t="e">
        <f t="shared" ref="O226" si="136">O143-O$151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2">
        <v>30</v>
      </c>
      <c r="B227" s="9" t="s">
        <v>35</v>
      </c>
      <c r="C227" s="32">
        <f t="shared" si="123"/>
        <v>13904280.042095732</v>
      </c>
      <c r="D227" s="32">
        <f t="shared" si="123"/>
        <v>14757285.156314123</v>
      </c>
      <c r="E227" s="32">
        <f t="shared" si="123"/>
        <v>15779960.173348587</v>
      </c>
      <c r="F227" s="32">
        <f t="shared" si="123"/>
        <v>16693355.246486034</v>
      </c>
      <c r="G227" s="32">
        <f t="shared" si="123"/>
        <v>17782559.083373826</v>
      </c>
      <c r="H227" s="32">
        <f t="shared" si="123"/>
        <v>18686046.525041908</v>
      </c>
      <c r="I227" s="32">
        <f t="shared" si="123"/>
        <v>19670414.80440633</v>
      </c>
      <c r="J227" s="32" t="e">
        <f t="shared" si="123"/>
        <v>#DIV/0!</v>
      </c>
      <c r="K227" s="32" t="e">
        <f t="shared" si="123"/>
        <v>#DIV/0!</v>
      </c>
      <c r="L227" s="32" t="e">
        <f t="shared" si="123"/>
        <v>#DIV/0!</v>
      </c>
      <c r="M227" s="32" t="e">
        <f t="shared" si="123"/>
        <v>#DIV/0!</v>
      </c>
      <c r="N227" s="32" t="e">
        <f t="shared" si="123"/>
        <v>#DIV/0!</v>
      </c>
      <c r="O227" s="32" t="e">
        <f t="shared" ref="O227" si="137">O144-O$151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2">
        <v>31</v>
      </c>
      <c r="B228" s="9" t="s">
        <v>36</v>
      </c>
      <c r="C228" s="32">
        <f t="shared" si="123"/>
        <v>22957826.055079069</v>
      </c>
      <c r="D228" s="32">
        <f t="shared" si="123"/>
        <v>23748404.803159628</v>
      </c>
      <c r="E228" s="32">
        <f t="shared" si="123"/>
        <v>25351209.892856274</v>
      </c>
      <c r="F228" s="32">
        <f t="shared" si="123"/>
        <v>26793385.706516918</v>
      </c>
      <c r="G228" s="32">
        <f t="shared" si="123"/>
        <v>28548752.296425518</v>
      </c>
      <c r="H228" s="32">
        <f t="shared" si="123"/>
        <v>30038444.169883884</v>
      </c>
      <c r="I228" s="32">
        <f t="shared" si="123"/>
        <v>31682643.435843639</v>
      </c>
      <c r="J228" s="32" t="e">
        <f t="shared" si="123"/>
        <v>#DIV/0!</v>
      </c>
      <c r="K228" s="32" t="e">
        <f t="shared" si="123"/>
        <v>#DIV/0!</v>
      </c>
      <c r="L228" s="32" t="e">
        <f t="shared" si="123"/>
        <v>#DIV/0!</v>
      </c>
      <c r="M228" s="32" t="e">
        <f t="shared" si="123"/>
        <v>#DIV/0!</v>
      </c>
      <c r="N228" s="32" t="e">
        <f t="shared" si="123"/>
        <v>#DIV/0!</v>
      </c>
      <c r="O228" s="32" t="e">
        <f t="shared" ref="O228" si="138">O145-O$151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3">
        <v>32</v>
      </c>
      <c r="B229" s="9" t="s">
        <v>37</v>
      </c>
      <c r="C229" s="32">
        <f t="shared" si="123"/>
        <v>14282587.573294889</v>
      </c>
      <c r="D229" s="32">
        <f t="shared" si="123"/>
        <v>14770025.892141785</v>
      </c>
      <c r="E229" s="32">
        <f t="shared" si="123"/>
        <v>15543860.629089605</v>
      </c>
      <c r="F229" s="32">
        <f t="shared" si="123"/>
        <v>16075814.386775505</v>
      </c>
      <c r="G229" s="32">
        <f t="shared" si="123"/>
        <v>16849664.94130196</v>
      </c>
      <c r="H229" s="32">
        <f t="shared" si="123"/>
        <v>17496287.633681327</v>
      </c>
      <c r="I229" s="32">
        <f t="shared" si="123"/>
        <v>17966106.725534007</v>
      </c>
      <c r="J229" s="32" t="e">
        <f t="shared" si="123"/>
        <v>#DIV/0!</v>
      </c>
      <c r="K229" s="32" t="e">
        <f t="shared" si="123"/>
        <v>#DIV/0!</v>
      </c>
      <c r="L229" s="32" t="e">
        <f t="shared" si="123"/>
        <v>#DIV/0!</v>
      </c>
      <c r="M229" s="32" t="e">
        <f t="shared" si="123"/>
        <v>#DIV/0!</v>
      </c>
      <c r="N229" s="32" t="e">
        <f t="shared" si="123"/>
        <v>#DIV/0!</v>
      </c>
      <c r="O229" s="32" t="e">
        <f t="shared" ref="O229" si="139">O146-O$151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2">
        <v>33</v>
      </c>
      <c r="B230" s="9" t="s">
        <v>38</v>
      </c>
      <c r="C230" s="32">
        <f t="shared" ref="C230:N232" si="140">C147-C$151</f>
        <v>31846724.864626128</v>
      </c>
      <c r="D230" s="32">
        <f t="shared" si="140"/>
        <v>31935036.359944794</v>
      </c>
      <c r="E230" s="32">
        <f t="shared" si="140"/>
        <v>33432674.555772122</v>
      </c>
      <c r="F230" s="32">
        <f t="shared" si="140"/>
        <v>34798456.23683615</v>
      </c>
      <c r="G230" s="32">
        <f t="shared" si="140"/>
        <v>36272058.299761117</v>
      </c>
      <c r="H230" s="32">
        <f t="shared" si="140"/>
        <v>37971020.443944626</v>
      </c>
      <c r="I230" s="32">
        <f t="shared" si="140"/>
        <v>39434549.403963283</v>
      </c>
      <c r="J230" s="32" t="e">
        <f t="shared" si="140"/>
        <v>#DIV/0!</v>
      </c>
      <c r="K230" s="32" t="e">
        <f t="shared" si="140"/>
        <v>#DIV/0!</v>
      </c>
      <c r="L230" s="32" t="e">
        <f t="shared" si="140"/>
        <v>#DIV/0!</v>
      </c>
      <c r="M230" s="32" t="e">
        <f t="shared" si="140"/>
        <v>#DIV/0!</v>
      </c>
      <c r="N230" s="32" t="e">
        <f t="shared" si="140"/>
        <v>#DIV/0!</v>
      </c>
      <c r="O230" s="32" t="e">
        <f t="shared" ref="O230" si="141">O147-O$151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2">
        <v>34</v>
      </c>
      <c r="B231" s="9" t="s">
        <v>39</v>
      </c>
      <c r="C231" s="32">
        <f t="shared" si="140"/>
        <v>-3566125.1039846186</v>
      </c>
      <c r="D231" s="32">
        <f t="shared" si="140"/>
        <v>-2719905.3358734753</v>
      </c>
      <c r="E231" s="32">
        <f t="shared" si="140"/>
        <v>-2918731.6133130305</v>
      </c>
      <c r="F231" s="32">
        <f t="shared" si="140"/>
        <v>-3003533.9798297919</v>
      </c>
      <c r="G231" s="32">
        <f t="shared" si="140"/>
        <v>-3122790.3336855471</v>
      </c>
      <c r="H231" s="32">
        <f t="shared" si="140"/>
        <v>-3225108.1508837081</v>
      </c>
      <c r="I231" s="32">
        <f t="shared" si="140"/>
        <v>-3459910.7672364451</v>
      </c>
      <c r="J231" s="32" t="e">
        <f t="shared" si="140"/>
        <v>#DIV/0!</v>
      </c>
      <c r="K231" s="32" t="e">
        <f t="shared" si="140"/>
        <v>#DIV/0!</v>
      </c>
      <c r="L231" s="32" t="e">
        <f t="shared" si="140"/>
        <v>#DIV/0!</v>
      </c>
      <c r="M231" s="32" t="e">
        <f t="shared" si="140"/>
        <v>#DIV/0!</v>
      </c>
      <c r="N231" s="32" t="e">
        <f t="shared" si="140"/>
        <v>#DIV/0!</v>
      </c>
      <c r="O231" s="32" t="e">
        <f t="shared" ref="O231" si="142">O148-O$151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3">
        <v>35</v>
      </c>
      <c r="B232" s="9" t="s">
        <v>40</v>
      </c>
      <c r="C232" s="32">
        <f t="shared" si="140"/>
        <v>8768376.4414864443</v>
      </c>
      <c r="D232" s="32">
        <f t="shared" si="140"/>
        <v>9628886.7689983733</v>
      </c>
      <c r="E232" s="32">
        <f t="shared" si="140"/>
        <v>10390373.276523944</v>
      </c>
      <c r="F232" s="32">
        <f t="shared" si="140"/>
        <v>10653887.51204288</v>
      </c>
      <c r="G232" s="32">
        <f t="shared" si="140"/>
        <v>11300497.628401749</v>
      </c>
      <c r="H232" s="32">
        <f t="shared" si="140"/>
        <v>11858765.622680232</v>
      </c>
      <c r="I232" s="32">
        <f t="shared" si="140"/>
        <v>12563499.173698656</v>
      </c>
      <c r="J232" s="32" t="e">
        <f t="shared" si="140"/>
        <v>#DIV/0!</v>
      </c>
      <c r="K232" s="32" t="e">
        <f t="shared" si="140"/>
        <v>#DIV/0!</v>
      </c>
      <c r="L232" s="32" t="e">
        <f t="shared" si="140"/>
        <v>#DIV/0!</v>
      </c>
      <c r="M232" s="32" t="e">
        <f t="shared" si="140"/>
        <v>#DIV/0!</v>
      </c>
      <c r="N232" s="32" t="e">
        <f t="shared" si="140"/>
        <v>#DIV/0!</v>
      </c>
      <c r="O232" s="32" t="e">
        <f t="shared" ref="O232" si="143">O149-O$151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4"/>
      <c r="B233" s="7" t="s">
        <v>50</v>
      </c>
      <c r="C233" s="32">
        <f t="shared" ref="C233:N233" si="144">SUM(C198:C232)</f>
        <v>-2.4214386940002441E-8</v>
      </c>
      <c r="D233" s="32">
        <f t="shared" si="144"/>
        <v>1.3597309589385986E-7</v>
      </c>
      <c r="E233" s="32">
        <f t="shared" si="144"/>
        <v>0</v>
      </c>
      <c r="F233" s="32">
        <f t="shared" si="144"/>
        <v>5.5879354476928711E-8</v>
      </c>
      <c r="G233" s="32">
        <f t="shared" si="144"/>
        <v>0</v>
      </c>
      <c r="H233" s="32">
        <f t="shared" si="144"/>
        <v>1.3038516044616699E-7</v>
      </c>
      <c r="I233" s="32">
        <f t="shared" si="144"/>
        <v>-3.3527612686157227E-8</v>
      </c>
      <c r="J233" s="32" t="e">
        <f t="shared" si="144"/>
        <v>#DIV/0!</v>
      </c>
      <c r="K233" s="32" t="e">
        <f t="shared" si="144"/>
        <v>#DIV/0!</v>
      </c>
      <c r="L233" s="32" t="e">
        <f t="shared" si="144"/>
        <v>#DIV/0!</v>
      </c>
      <c r="M233" s="32" t="e">
        <f t="shared" si="144"/>
        <v>#DIV/0!</v>
      </c>
      <c r="N233" s="32" t="e">
        <f t="shared" si="144"/>
        <v>#DIV/0!</v>
      </c>
      <c r="O233" s="32" t="e">
        <f t="shared" ref="O233" si="145">SUM(O198:O232)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"/>
      <c r="B234" s="1"/>
      <c r="C234" s="1"/>
      <c r="D234" s="1"/>
      <c r="E234" s="1"/>
      <c r="F234" s="1"/>
      <c r="G234" s="1"/>
      <c r="H234" s="1"/>
      <c r="P234"/>
      <c r="Q234"/>
      <c r="R234"/>
      <c r="S234"/>
      <c r="T234"/>
      <c r="U234"/>
      <c r="V234"/>
      <c r="W234"/>
    </row>
    <row r="235" spans="1:23" s="2" customFormat="1" ht="15" hidden="1">
      <c r="A235" s="5" t="s">
        <v>48</v>
      </c>
      <c r="B235" s="1"/>
      <c r="C235" s="1"/>
      <c r="D235" s="1"/>
      <c r="E235" s="1"/>
      <c r="F235" s="1"/>
      <c r="G235" s="1"/>
      <c r="H235" s="1"/>
      <c r="P235"/>
      <c r="Q235"/>
      <c r="R235"/>
      <c r="S235"/>
      <c r="T235"/>
      <c r="U235"/>
      <c r="V235"/>
      <c r="W235"/>
    </row>
    <row r="236" spans="1:23" s="2" customFormat="1" ht="15" hidden="1">
      <c r="A236" s="49" t="s">
        <v>51</v>
      </c>
      <c r="B236" s="49"/>
      <c r="C236" s="49"/>
      <c r="D236" s="49"/>
      <c r="E236" s="49"/>
      <c r="F236" s="49"/>
      <c r="G236" s="49"/>
      <c r="H236" s="49"/>
      <c r="P236"/>
      <c r="Q236"/>
      <c r="R236"/>
      <c r="S236"/>
      <c r="T236"/>
      <c r="U236"/>
      <c r="V236"/>
      <c r="W236"/>
    </row>
    <row r="237" spans="1:23" s="2" customFormat="1" ht="15" hidden="1">
      <c r="A237" s="1"/>
      <c r="B237" s="1"/>
      <c r="C237" s="1"/>
      <c r="D237" s="1"/>
      <c r="E237" s="1"/>
      <c r="F237" s="1"/>
      <c r="G237" s="1"/>
      <c r="H237" s="1"/>
      <c r="P237"/>
      <c r="Q237"/>
      <c r="R237"/>
      <c r="S237"/>
      <c r="T237"/>
      <c r="U237"/>
      <c r="V237"/>
      <c r="W237"/>
    </row>
    <row r="238" spans="1:23" s="2" customFormat="1" ht="15" hidden="1">
      <c r="A238" s="6" t="s">
        <v>4</v>
      </c>
      <c r="B238" s="7" t="s">
        <v>5</v>
      </c>
      <c r="C238" s="7">
        <f>C197</f>
        <v>2010</v>
      </c>
      <c r="D238" s="7">
        <f t="shared" ref="D238:N238" si="146">D197</f>
        <v>2011</v>
      </c>
      <c r="E238" s="7">
        <f t="shared" si="146"/>
        <v>2012</v>
      </c>
      <c r="F238" s="7">
        <f t="shared" si="146"/>
        <v>2013</v>
      </c>
      <c r="G238" s="7">
        <f t="shared" si="146"/>
        <v>2014</v>
      </c>
      <c r="H238" s="7">
        <f t="shared" si="146"/>
        <v>2015</v>
      </c>
      <c r="I238" s="7">
        <f t="shared" si="146"/>
        <v>2016</v>
      </c>
      <c r="J238" s="7">
        <f t="shared" si="146"/>
        <v>2017</v>
      </c>
      <c r="K238" s="7">
        <f t="shared" si="146"/>
        <v>2018</v>
      </c>
      <c r="L238" s="7">
        <f t="shared" si="146"/>
        <v>2019</v>
      </c>
      <c r="M238" s="7">
        <f t="shared" si="146"/>
        <v>2020</v>
      </c>
      <c r="N238" s="7">
        <f t="shared" si="146"/>
        <v>2021</v>
      </c>
      <c r="O238" s="7">
        <f t="shared" ref="O238" si="147">O197</f>
        <v>2022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8">
        <v>1</v>
      </c>
      <c r="B239" s="9" t="s">
        <v>6</v>
      </c>
      <c r="C239" s="32">
        <f t="shared" ref="C239:N254" si="148">C198^2</f>
        <v>659978968619981.5</v>
      </c>
      <c r="D239" s="32">
        <f t="shared" si="148"/>
        <v>929689185074.03101</v>
      </c>
      <c r="E239" s="32">
        <f t="shared" si="148"/>
        <v>863375372182.3667</v>
      </c>
      <c r="F239" s="32">
        <f t="shared" si="148"/>
        <v>933250884138.22839</v>
      </c>
      <c r="G239" s="32">
        <f t="shared" si="148"/>
        <v>1068170758596.4275</v>
      </c>
      <c r="H239" s="32">
        <f t="shared" si="148"/>
        <v>980724918061.61609</v>
      </c>
      <c r="I239" s="32">
        <f t="shared" si="148"/>
        <v>855715391075.5332</v>
      </c>
      <c r="J239" s="32" t="e">
        <f t="shared" si="148"/>
        <v>#DIV/0!</v>
      </c>
      <c r="K239" s="32" t="e">
        <f t="shared" si="148"/>
        <v>#DIV/0!</v>
      </c>
      <c r="L239" s="32" t="e">
        <f t="shared" si="148"/>
        <v>#DIV/0!</v>
      </c>
      <c r="M239" s="32" t="e">
        <f t="shared" si="148"/>
        <v>#DIV/0!</v>
      </c>
      <c r="N239" s="32" t="e">
        <f t="shared" si="148"/>
        <v>#DIV/0!</v>
      </c>
      <c r="O239" s="32" t="e">
        <f t="shared" ref="O239" si="149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2">
        <v>2</v>
      </c>
      <c r="B240" s="9" t="s">
        <v>7</v>
      </c>
      <c r="C240" s="32">
        <f t="shared" si="148"/>
        <v>26882569064049.293</v>
      </c>
      <c r="D240" s="32">
        <f t="shared" si="148"/>
        <v>18681248542309.742</v>
      </c>
      <c r="E240" s="32">
        <f t="shared" si="148"/>
        <v>19567952515740.18</v>
      </c>
      <c r="F240" s="32">
        <f t="shared" si="148"/>
        <v>20529067814998.414</v>
      </c>
      <c r="G240" s="32">
        <f t="shared" si="148"/>
        <v>20711734860321.617</v>
      </c>
      <c r="H240" s="32">
        <f t="shared" si="148"/>
        <v>21998163569730.102</v>
      </c>
      <c r="I240" s="32">
        <f t="shared" si="148"/>
        <v>22803357342411.465</v>
      </c>
      <c r="J240" s="32" t="e">
        <f t="shared" si="148"/>
        <v>#DIV/0!</v>
      </c>
      <c r="K240" s="32" t="e">
        <f t="shared" si="148"/>
        <v>#DIV/0!</v>
      </c>
      <c r="L240" s="32" t="e">
        <f t="shared" si="148"/>
        <v>#DIV/0!</v>
      </c>
      <c r="M240" s="32" t="e">
        <f t="shared" si="148"/>
        <v>#DIV/0!</v>
      </c>
      <c r="N240" s="32" t="e">
        <f t="shared" si="148"/>
        <v>#DIV/0!</v>
      </c>
      <c r="O240" s="32" t="e">
        <f t="shared" ref="O240" si="150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3</v>
      </c>
      <c r="B241" s="9" t="s">
        <v>8</v>
      </c>
      <c r="C241" s="32">
        <f t="shared" si="148"/>
        <v>51829203507092.781</v>
      </c>
      <c r="D241" s="32">
        <f t="shared" si="148"/>
        <v>40065088169948.477</v>
      </c>
      <c r="E241" s="32">
        <f t="shared" si="148"/>
        <v>44555300022113.281</v>
      </c>
      <c r="F241" s="32">
        <f t="shared" si="148"/>
        <v>47854499445106.57</v>
      </c>
      <c r="G241" s="32">
        <f t="shared" si="148"/>
        <v>53700730836051.625</v>
      </c>
      <c r="H241" s="32">
        <f t="shared" si="148"/>
        <v>59735431934130.75</v>
      </c>
      <c r="I241" s="32">
        <f t="shared" si="148"/>
        <v>65454975607504.883</v>
      </c>
      <c r="J241" s="32" t="e">
        <f t="shared" si="148"/>
        <v>#DIV/0!</v>
      </c>
      <c r="K241" s="32" t="e">
        <f t="shared" si="148"/>
        <v>#DIV/0!</v>
      </c>
      <c r="L241" s="32" t="e">
        <f t="shared" si="148"/>
        <v>#DIV/0!</v>
      </c>
      <c r="M241" s="32" t="e">
        <f t="shared" si="148"/>
        <v>#DIV/0!</v>
      </c>
      <c r="N241" s="32" t="e">
        <f t="shared" si="148"/>
        <v>#DIV/0!</v>
      </c>
      <c r="O241" s="32" t="e">
        <f t="shared" ref="O241" si="151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2">
        <v>4</v>
      </c>
      <c r="B242" s="9" t="s">
        <v>9</v>
      </c>
      <c r="C242" s="32">
        <f t="shared" si="148"/>
        <v>83172697859356.391</v>
      </c>
      <c r="D242" s="32">
        <f t="shared" si="148"/>
        <v>66987814590841.828</v>
      </c>
      <c r="E242" s="32">
        <f t="shared" si="148"/>
        <v>73878435687879.609</v>
      </c>
      <c r="F242" s="32">
        <f t="shared" si="148"/>
        <v>79995814999197.672</v>
      </c>
      <c r="G242" s="32">
        <f t="shared" si="148"/>
        <v>87886021302119.781</v>
      </c>
      <c r="H242" s="32">
        <f t="shared" si="148"/>
        <v>94989215182269.359</v>
      </c>
      <c r="I242" s="32">
        <f t="shared" si="148"/>
        <v>102784987146103.03</v>
      </c>
      <c r="J242" s="32" t="e">
        <f t="shared" si="148"/>
        <v>#DIV/0!</v>
      </c>
      <c r="K242" s="32" t="e">
        <f t="shared" si="148"/>
        <v>#DIV/0!</v>
      </c>
      <c r="L242" s="32" t="e">
        <f t="shared" si="148"/>
        <v>#DIV/0!</v>
      </c>
      <c r="M242" s="32" t="e">
        <f t="shared" si="148"/>
        <v>#DIV/0!</v>
      </c>
      <c r="N242" s="32" t="e">
        <f t="shared" si="148"/>
        <v>#DIV/0!</v>
      </c>
      <c r="O242" s="32" t="e">
        <f t="shared" ref="O242" si="152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3">
        <v>5</v>
      </c>
      <c r="B243" s="9" t="s">
        <v>10</v>
      </c>
      <c r="C243" s="32">
        <f t="shared" si="148"/>
        <v>87748314008809.453</v>
      </c>
      <c r="D243" s="32">
        <f t="shared" si="148"/>
        <v>70486884617237.453</v>
      </c>
      <c r="E243" s="32">
        <f t="shared" si="148"/>
        <v>75799586299348.5</v>
      </c>
      <c r="F243" s="32">
        <f t="shared" si="148"/>
        <v>82151825232943.875</v>
      </c>
      <c r="G243" s="32">
        <f t="shared" si="148"/>
        <v>91420451621911.234</v>
      </c>
      <c r="H243" s="32">
        <f t="shared" si="148"/>
        <v>96923932425435.609</v>
      </c>
      <c r="I243" s="32">
        <f t="shared" si="148"/>
        <v>101960293370972.38</v>
      </c>
      <c r="J243" s="32" t="e">
        <f t="shared" si="148"/>
        <v>#DIV/0!</v>
      </c>
      <c r="K243" s="32" t="e">
        <f t="shared" si="148"/>
        <v>#DIV/0!</v>
      </c>
      <c r="L243" s="32" t="e">
        <f t="shared" si="148"/>
        <v>#DIV/0!</v>
      </c>
      <c r="M243" s="32" t="e">
        <f t="shared" si="148"/>
        <v>#DIV/0!</v>
      </c>
      <c r="N243" s="32" t="e">
        <f t="shared" si="148"/>
        <v>#DIV/0!</v>
      </c>
      <c r="O243" s="32" t="e">
        <f t="shared" ref="O243" si="153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6</v>
      </c>
      <c r="B244" s="9" t="s">
        <v>11</v>
      </c>
      <c r="C244" s="37">
        <f t="shared" si="148"/>
        <v>59935402046238.539</v>
      </c>
      <c r="D244" s="37">
        <f t="shared" si="148"/>
        <v>45937520117927.43</v>
      </c>
      <c r="E244" s="37">
        <f t="shared" si="148"/>
        <v>49815177706687.398</v>
      </c>
      <c r="F244" s="37">
        <f t="shared" si="148"/>
        <v>54479770560121.023</v>
      </c>
      <c r="G244" s="37">
        <f t="shared" si="148"/>
        <v>60173708313474.531</v>
      </c>
      <c r="H244" s="37">
        <f t="shared" si="148"/>
        <v>66011656083671.617</v>
      </c>
      <c r="I244" s="37">
        <f t="shared" si="148"/>
        <v>70702630987527.156</v>
      </c>
      <c r="J244" s="37" t="e">
        <f t="shared" si="148"/>
        <v>#DIV/0!</v>
      </c>
      <c r="K244" s="37" t="e">
        <f t="shared" si="148"/>
        <v>#DIV/0!</v>
      </c>
      <c r="L244" s="37" t="e">
        <f t="shared" si="148"/>
        <v>#DIV/0!</v>
      </c>
      <c r="M244" s="37" t="e">
        <f t="shared" si="148"/>
        <v>#DIV/0!</v>
      </c>
      <c r="N244" s="37" t="e">
        <f t="shared" si="148"/>
        <v>#DIV/0!</v>
      </c>
      <c r="O244" s="37" t="e">
        <f t="shared" ref="O244" si="154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2">
        <v>7</v>
      </c>
      <c r="B245" s="9" t="s">
        <v>12</v>
      </c>
      <c r="C245" s="37">
        <f t="shared" si="148"/>
        <v>64857752758200.281</v>
      </c>
      <c r="D245" s="37">
        <f t="shared" si="148"/>
        <v>50528972197359.25</v>
      </c>
      <c r="E245" s="37">
        <f t="shared" si="148"/>
        <v>55569827677232.281</v>
      </c>
      <c r="F245" s="37">
        <f t="shared" si="148"/>
        <v>60830028168393.094</v>
      </c>
      <c r="G245" s="37">
        <f t="shared" si="148"/>
        <v>69513584447784.148</v>
      </c>
      <c r="H245" s="37">
        <f t="shared" si="148"/>
        <v>75837074657249.328</v>
      </c>
      <c r="I245" s="37">
        <f t="shared" si="148"/>
        <v>83073718777539.125</v>
      </c>
      <c r="J245" s="37" t="e">
        <f t="shared" si="148"/>
        <v>#DIV/0!</v>
      </c>
      <c r="K245" s="37" t="e">
        <f t="shared" si="148"/>
        <v>#DIV/0!</v>
      </c>
      <c r="L245" s="37" t="e">
        <f t="shared" si="148"/>
        <v>#DIV/0!</v>
      </c>
      <c r="M245" s="37" t="e">
        <f t="shared" si="148"/>
        <v>#DIV/0!</v>
      </c>
      <c r="N245" s="37" t="e">
        <f t="shared" si="148"/>
        <v>#DIV/0!</v>
      </c>
      <c r="O245" s="37" t="e">
        <f t="shared" ref="O245" si="155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3">
        <v>8</v>
      </c>
      <c r="B246" s="9" t="s">
        <v>13</v>
      </c>
      <c r="C246" s="37">
        <f t="shared" si="148"/>
        <v>61340474479105.844</v>
      </c>
      <c r="D246" s="37">
        <f t="shared" si="148"/>
        <v>48232600411915.211</v>
      </c>
      <c r="E246" s="37">
        <f t="shared" si="148"/>
        <v>51671306338933.859</v>
      </c>
      <c r="F246" s="37">
        <f t="shared" si="148"/>
        <v>57126927541279.836</v>
      </c>
      <c r="G246" s="37">
        <f t="shared" si="148"/>
        <v>62451108970479.57</v>
      </c>
      <c r="H246" s="37">
        <f t="shared" si="148"/>
        <v>67917502862859.492</v>
      </c>
      <c r="I246" s="37">
        <f t="shared" si="148"/>
        <v>75180150884835.75</v>
      </c>
      <c r="J246" s="37" t="e">
        <f t="shared" si="148"/>
        <v>#DIV/0!</v>
      </c>
      <c r="K246" s="37" t="e">
        <f t="shared" si="148"/>
        <v>#DIV/0!</v>
      </c>
      <c r="L246" s="37" t="e">
        <f t="shared" si="148"/>
        <v>#DIV/0!</v>
      </c>
      <c r="M246" s="37" t="e">
        <f t="shared" si="148"/>
        <v>#DIV/0!</v>
      </c>
      <c r="N246" s="37" t="e">
        <f t="shared" si="148"/>
        <v>#DIV/0!</v>
      </c>
      <c r="O246" s="37" t="e">
        <f t="shared" ref="O246" si="156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9</v>
      </c>
      <c r="B247" s="9" t="s">
        <v>14</v>
      </c>
      <c r="C247" s="37">
        <f t="shared" si="148"/>
        <v>27512327299717.301</v>
      </c>
      <c r="D247" s="37">
        <f t="shared" si="148"/>
        <v>18771335595524.754</v>
      </c>
      <c r="E247" s="37">
        <f t="shared" si="148"/>
        <v>19575084732019.832</v>
      </c>
      <c r="F247" s="37">
        <f t="shared" si="148"/>
        <v>20840073262316.156</v>
      </c>
      <c r="G247" s="37">
        <f t="shared" si="148"/>
        <v>22258725422639.387</v>
      </c>
      <c r="H247" s="37">
        <f t="shared" si="148"/>
        <v>23499805751709.801</v>
      </c>
      <c r="I247" s="37">
        <f t="shared" si="148"/>
        <v>24208728432429.645</v>
      </c>
      <c r="J247" s="37" t="e">
        <f t="shared" si="148"/>
        <v>#DIV/0!</v>
      </c>
      <c r="K247" s="37" t="e">
        <f t="shared" si="148"/>
        <v>#DIV/0!</v>
      </c>
      <c r="L247" s="37" t="e">
        <f t="shared" si="148"/>
        <v>#DIV/0!</v>
      </c>
      <c r="M247" s="37" t="e">
        <f t="shared" si="148"/>
        <v>#DIV/0!</v>
      </c>
      <c r="N247" s="37" t="e">
        <f t="shared" si="148"/>
        <v>#DIV/0!</v>
      </c>
      <c r="O247" s="37" t="e">
        <f t="shared" ref="O247" si="157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2">
        <v>10</v>
      </c>
      <c r="B248" s="9" t="s">
        <v>15</v>
      </c>
      <c r="C248" s="37">
        <f t="shared" si="148"/>
        <v>24436220789963.582</v>
      </c>
      <c r="D248" s="37">
        <f t="shared" si="148"/>
        <v>16037903563593.441</v>
      </c>
      <c r="E248" s="37">
        <f t="shared" si="148"/>
        <v>16452889335226.082</v>
      </c>
      <c r="F248" s="37">
        <f t="shared" si="148"/>
        <v>16712161059694.721</v>
      </c>
      <c r="G248" s="37">
        <f t="shared" si="148"/>
        <v>17299723951357.523</v>
      </c>
      <c r="H248" s="37">
        <f t="shared" si="148"/>
        <v>17251612304160.832</v>
      </c>
      <c r="I248" s="37">
        <f t="shared" si="148"/>
        <v>18167589024089.789</v>
      </c>
      <c r="J248" s="37" t="e">
        <f t="shared" si="148"/>
        <v>#DIV/0!</v>
      </c>
      <c r="K248" s="37" t="e">
        <f t="shared" si="148"/>
        <v>#DIV/0!</v>
      </c>
      <c r="L248" s="37" t="e">
        <f t="shared" si="148"/>
        <v>#DIV/0!</v>
      </c>
      <c r="M248" s="37" t="e">
        <f t="shared" si="148"/>
        <v>#DIV/0!</v>
      </c>
      <c r="N248" s="37" t="e">
        <f t="shared" si="148"/>
        <v>#DIV/0!</v>
      </c>
      <c r="O248" s="37" t="e">
        <f t="shared" ref="O248" si="158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3">
        <v>11</v>
      </c>
      <c r="B249" s="9" t="s">
        <v>16</v>
      </c>
      <c r="C249" s="37">
        <f t="shared" si="148"/>
        <v>24026326031.243561</v>
      </c>
      <c r="D249" s="37">
        <f t="shared" si="148"/>
        <v>448358033115.93658</v>
      </c>
      <c r="E249" s="37">
        <f t="shared" si="148"/>
        <v>515326889256.88434</v>
      </c>
      <c r="F249" s="37">
        <f t="shared" si="148"/>
        <v>776684617994.35107</v>
      </c>
      <c r="G249" s="37">
        <f t="shared" si="148"/>
        <v>890913668189.14124</v>
      </c>
      <c r="H249" s="37">
        <f t="shared" si="148"/>
        <v>1040478940467.3812</v>
      </c>
      <c r="I249" s="37">
        <f t="shared" si="148"/>
        <v>1312641783343.917</v>
      </c>
      <c r="J249" s="37" t="e">
        <f t="shared" si="148"/>
        <v>#DIV/0!</v>
      </c>
      <c r="K249" s="37" t="e">
        <f t="shared" si="148"/>
        <v>#DIV/0!</v>
      </c>
      <c r="L249" s="37" t="e">
        <f t="shared" si="148"/>
        <v>#DIV/0!</v>
      </c>
      <c r="M249" s="37" t="e">
        <f t="shared" si="148"/>
        <v>#DIV/0!</v>
      </c>
      <c r="N249" s="37" t="e">
        <f t="shared" si="148"/>
        <v>#DIV/0!</v>
      </c>
      <c r="O249" s="37" t="e">
        <f t="shared" ref="O249" si="159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2">
        <v>12</v>
      </c>
      <c r="B250" s="9" t="s">
        <v>17</v>
      </c>
      <c r="C250" s="37">
        <f t="shared" si="148"/>
        <v>32015197116307.426</v>
      </c>
      <c r="D250" s="37">
        <f t="shared" si="148"/>
        <v>22124091611893.086</v>
      </c>
      <c r="E250" s="37">
        <f t="shared" si="148"/>
        <v>26732652353949.363</v>
      </c>
      <c r="F250" s="37">
        <f t="shared" si="148"/>
        <v>27206634634798.793</v>
      </c>
      <c r="G250" s="37">
        <f t="shared" si="148"/>
        <v>30435438184870.125</v>
      </c>
      <c r="H250" s="37">
        <f t="shared" si="148"/>
        <v>32137460322972.75</v>
      </c>
      <c r="I250" s="37">
        <f t="shared" si="148"/>
        <v>33898922604111.047</v>
      </c>
      <c r="J250" s="37" t="e">
        <f t="shared" si="148"/>
        <v>#DIV/0!</v>
      </c>
      <c r="K250" s="37" t="e">
        <f t="shared" si="148"/>
        <v>#DIV/0!</v>
      </c>
      <c r="L250" s="37" t="e">
        <f t="shared" si="148"/>
        <v>#DIV/0!</v>
      </c>
      <c r="M250" s="37" t="e">
        <f t="shared" si="148"/>
        <v>#DIV/0!</v>
      </c>
      <c r="N250" s="37" t="e">
        <f t="shared" si="148"/>
        <v>#DIV/0!</v>
      </c>
      <c r="O250" s="37" t="e">
        <f t="shared" ref="O250" si="160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2">
        <v>13</v>
      </c>
      <c r="B251" s="9" t="s">
        <v>18</v>
      </c>
      <c r="C251" s="37">
        <f t="shared" si="148"/>
        <v>24579233848.720051</v>
      </c>
      <c r="D251" s="37">
        <f t="shared" si="148"/>
        <v>925076961884.24072</v>
      </c>
      <c r="E251" s="37">
        <f t="shared" si="148"/>
        <v>679876933331.41272</v>
      </c>
      <c r="F251" s="37">
        <f t="shared" si="148"/>
        <v>943673112618.85913</v>
      </c>
      <c r="G251" s="37">
        <f t="shared" si="148"/>
        <v>1000656787208.6996</v>
      </c>
      <c r="H251" s="37">
        <f t="shared" si="148"/>
        <v>1047507567148.7635</v>
      </c>
      <c r="I251" s="37">
        <f t="shared" si="148"/>
        <v>961124145430.72559</v>
      </c>
      <c r="J251" s="37" t="e">
        <f t="shared" si="148"/>
        <v>#DIV/0!</v>
      </c>
      <c r="K251" s="37" t="e">
        <f t="shared" si="148"/>
        <v>#DIV/0!</v>
      </c>
      <c r="L251" s="37" t="e">
        <f t="shared" si="148"/>
        <v>#DIV/0!</v>
      </c>
      <c r="M251" s="37" t="e">
        <f t="shared" si="148"/>
        <v>#DIV/0!</v>
      </c>
      <c r="N251" s="37" t="e">
        <f t="shared" si="148"/>
        <v>#DIV/0!</v>
      </c>
      <c r="O251" s="37" t="e">
        <f t="shared" ref="O251" si="161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3">
        <v>14</v>
      </c>
      <c r="B252" s="9" t="s">
        <v>19</v>
      </c>
      <c r="C252" s="37">
        <f t="shared" si="148"/>
        <v>2397859623722.2246</v>
      </c>
      <c r="D252" s="37">
        <f t="shared" si="148"/>
        <v>384613265216.23224</v>
      </c>
      <c r="E252" s="37">
        <f t="shared" si="148"/>
        <v>179429369140.43546</v>
      </c>
      <c r="F252" s="37">
        <f t="shared" si="148"/>
        <v>33531141807.184307</v>
      </c>
      <c r="G252" s="37">
        <f t="shared" si="148"/>
        <v>13602622770.503731</v>
      </c>
      <c r="H252" s="37">
        <f t="shared" si="148"/>
        <v>92111213000.059769</v>
      </c>
      <c r="I252" s="37">
        <f t="shared" si="148"/>
        <v>353163612264.47894</v>
      </c>
      <c r="J252" s="37" t="e">
        <f t="shared" si="148"/>
        <v>#DIV/0!</v>
      </c>
      <c r="K252" s="37" t="e">
        <f t="shared" si="148"/>
        <v>#DIV/0!</v>
      </c>
      <c r="L252" s="37" t="e">
        <f t="shared" si="148"/>
        <v>#DIV/0!</v>
      </c>
      <c r="M252" s="37" t="e">
        <f t="shared" si="148"/>
        <v>#DIV/0!</v>
      </c>
      <c r="N252" s="37" t="e">
        <f t="shared" si="148"/>
        <v>#DIV/0!</v>
      </c>
      <c r="O252" s="37" t="e">
        <f t="shared" ref="O252" si="162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2">
        <v>15</v>
      </c>
      <c r="B253" s="9" t="s">
        <v>20</v>
      </c>
      <c r="C253" s="37">
        <f t="shared" si="148"/>
        <v>104577970572205.91</v>
      </c>
      <c r="D253" s="37">
        <f t="shared" si="148"/>
        <v>85985680104782.328</v>
      </c>
      <c r="E253" s="37">
        <f t="shared" si="148"/>
        <v>98793306710012.5</v>
      </c>
      <c r="F253" s="37">
        <f t="shared" si="148"/>
        <v>107224115971023.97</v>
      </c>
      <c r="G253" s="37">
        <f t="shared" si="148"/>
        <v>119445082938112.2</v>
      </c>
      <c r="H253" s="37">
        <f t="shared" si="148"/>
        <v>132136640991668.56</v>
      </c>
      <c r="I253" s="37">
        <f t="shared" si="148"/>
        <v>141727308168040.31</v>
      </c>
      <c r="J253" s="37" t="e">
        <f t="shared" si="148"/>
        <v>#DIV/0!</v>
      </c>
      <c r="K253" s="37" t="e">
        <f t="shared" si="148"/>
        <v>#DIV/0!</v>
      </c>
      <c r="L253" s="37" t="e">
        <f t="shared" si="148"/>
        <v>#DIV/0!</v>
      </c>
      <c r="M253" s="37" t="e">
        <f t="shared" si="148"/>
        <v>#DIV/0!</v>
      </c>
      <c r="N253" s="37" t="e">
        <f t="shared" si="148"/>
        <v>#DIV/0!</v>
      </c>
      <c r="O253" s="37" t="e">
        <f t="shared" ref="O253" si="163">O212^2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2">
        <v>16</v>
      </c>
      <c r="B254" s="9" t="s">
        <v>21</v>
      </c>
      <c r="C254" s="37">
        <f t="shared" si="148"/>
        <v>60115546973011.5</v>
      </c>
      <c r="D254" s="37">
        <f t="shared" si="148"/>
        <v>71116151478803.328</v>
      </c>
      <c r="E254" s="37">
        <f t="shared" si="148"/>
        <v>80190874937901.766</v>
      </c>
      <c r="F254" s="37">
        <f t="shared" si="148"/>
        <v>87222778946362.609</v>
      </c>
      <c r="G254" s="37">
        <f t="shared" si="148"/>
        <v>96086822520579.391</v>
      </c>
      <c r="H254" s="37">
        <f t="shared" si="148"/>
        <v>106104721920760.08</v>
      </c>
      <c r="I254" s="37">
        <f t="shared" si="148"/>
        <v>115342169937448.55</v>
      </c>
      <c r="J254" s="37" t="e">
        <f t="shared" si="148"/>
        <v>#DIV/0!</v>
      </c>
      <c r="K254" s="37" t="e">
        <f t="shared" si="148"/>
        <v>#DIV/0!</v>
      </c>
      <c r="L254" s="37" t="e">
        <f t="shared" si="148"/>
        <v>#DIV/0!</v>
      </c>
      <c r="M254" s="37" t="e">
        <f t="shared" si="148"/>
        <v>#DIV/0!</v>
      </c>
      <c r="N254" s="37" t="e">
        <f t="shared" si="148"/>
        <v>#DIV/0!</v>
      </c>
      <c r="O254" s="37" t="e">
        <f t="shared" ref="O254" si="164">O213^2</f>
        <v>#DIV/0!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3">
        <v>17</v>
      </c>
      <c r="B255" s="9" t="s">
        <v>22</v>
      </c>
      <c r="C255" s="37">
        <f t="shared" ref="C255:N270" si="165">C214^2</f>
        <v>33990556955763.027</v>
      </c>
      <c r="D255" s="37">
        <f t="shared" si="165"/>
        <v>24451338076455.477</v>
      </c>
      <c r="E255" s="37">
        <f t="shared" si="165"/>
        <v>27706817673547.762</v>
      </c>
      <c r="F255" s="37">
        <f t="shared" si="165"/>
        <v>29998620039970.371</v>
      </c>
      <c r="G255" s="37">
        <f t="shared" si="165"/>
        <v>33307055199906.129</v>
      </c>
      <c r="H255" s="37">
        <f t="shared" si="165"/>
        <v>36390250725162.547</v>
      </c>
      <c r="I255" s="37">
        <f t="shared" si="165"/>
        <v>39317427063340.844</v>
      </c>
      <c r="J255" s="37" t="e">
        <f t="shared" si="165"/>
        <v>#DIV/0!</v>
      </c>
      <c r="K255" s="37" t="e">
        <f t="shared" si="165"/>
        <v>#DIV/0!</v>
      </c>
      <c r="L255" s="37" t="e">
        <f t="shared" si="165"/>
        <v>#DIV/0!</v>
      </c>
      <c r="M255" s="37" t="e">
        <f t="shared" si="165"/>
        <v>#DIV/0!</v>
      </c>
      <c r="N255" s="37" t="e">
        <f t="shared" si="165"/>
        <v>#DIV/0!</v>
      </c>
      <c r="O255" s="37" t="e">
        <f t="shared" ref="O255" si="166">O214^2</f>
        <v>#DIV/0!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2">
        <v>18</v>
      </c>
      <c r="B256" s="9" t="s">
        <v>23</v>
      </c>
      <c r="C256" s="37">
        <f t="shared" si="165"/>
        <v>17824162942128.57</v>
      </c>
      <c r="D256" s="37">
        <f t="shared" si="165"/>
        <v>11000585979426.381</v>
      </c>
      <c r="E256" s="37">
        <f t="shared" si="165"/>
        <v>11672986529512.244</v>
      </c>
      <c r="F256" s="37">
        <f t="shared" si="165"/>
        <v>11638379539441.736</v>
      </c>
      <c r="G256" s="37">
        <f t="shared" si="165"/>
        <v>12108646028390.941</v>
      </c>
      <c r="H256" s="37">
        <f t="shared" si="165"/>
        <v>13620025794606.412</v>
      </c>
      <c r="I256" s="37">
        <f t="shared" si="165"/>
        <v>13647177610905.908</v>
      </c>
      <c r="J256" s="37" t="e">
        <f t="shared" si="165"/>
        <v>#DIV/0!</v>
      </c>
      <c r="K256" s="37" t="e">
        <f t="shared" si="165"/>
        <v>#DIV/0!</v>
      </c>
      <c r="L256" s="37" t="e">
        <f t="shared" si="165"/>
        <v>#DIV/0!</v>
      </c>
      <c r="M256" s="37" t="e">
        <f t="shared" si="165"/>
        <v>#DIV/0!</v>
      </c>
      <c r="N256" s="37" t="e">
        <f t="shared" si="165"/>
        <v>#DIV/0!</v>
      </c>
      <c r="O256" s="37" t="e">
        <f t="shared" ref="O256" si="167">O215^2</f>
        <v>#DIV/0!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2">
        <v>19</v>
      </c>
      <c r="B257" s="9" t="s">
        <v>24</v>
      </c>
      <c r="C257" s="37">
        <f t="shared" si="165"/>
        <v>2302155284670442</v>
      </c>
      <c r="D257" s="37">
        <f t="shared" si="165"/>
        <v>2310691255422539.5</v>
      </c>
      <c r="E257" s="37">
        <f t="shared" si="165"/>
        <v>2408619779749760</v>
      </c>
      <c r="F257" s="37">
        <f t="shared" si="165"/>
        <v>2512337390233103</v>
      </c>
      <c r="G257" s="37">
        <f t="shared" si="165"/>
        <v>2632232013820559.5</v>
      </c>
      <c r="H257" s="37">
        <f t="shared" si="165"/>
        <v>2772333176700785.5</v>
      </c>
      <c r="I257" s="37">
        <f t="shared" si="165"/>
        <v>2875775153745903.5</v>
      </c>
      <c r="J257" s="37" t="e">
        <f t="shared" si="165"/>
        <v>#DIV/0!</v>
      </c>
      <c r="K257" s="37" t="e">
        <f t="shared" si="165"/>
        <v>#DIV/0!</v>
      </c>
      <c r="L257" s="37" t="e">
        <f t="shared" si="165"/>
        <v>#DIV/0!</v>
      </c>
      <c r="M257" s="37" t="e">
        <f t="shared" si="165"/>
        <v>#DIV/0!</v>
      </c>
      <c r="N257" s="37" t="e">
        <f t="shared" si="165"/>
        <v>#DIV/0!</v>
      </c>
      <c r="O257" s="37" t="e">
        <f t="shared" ref="O257" si="168">O216^2</f>
        <v>#DIV/0!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3">
        <v>20</v>
      </c>
      <c r="B258" s="9" t="s">
        <v>25</v>
      </c>
      <c r="C258" s="37">
        <f t="shared" si="165"/>
        <v>61246834393156.07</v>
      </c>
      <c r="D258" s="37">
        <f t="shared" si="165"/>
        <v>49063052540977.273</v>
      </c>
      <c r="E258" s="37">
        <f t="shared" si="165"/>
        <v>56633710180760.359</v>
      </c>
      <c r="F258" s="37">
        <f t="shared" si="165"/>
        <v>61765195703139.672</v>
      </c>
      <c r="G258" s="37">
        <f t="shared" si="165"/>
        <v>69796529406111.453</v>
      </c>
      <c r="H258" s="37">
        <f t="shared" si="165"/>
        <v>78535923424795.781</v>
      </c>
      <c r="I258" s="37">
        <f t="shared" si="165"/>
        <v>88195500751511.063</v>
      </c>
      <c r="J258" s="37" t="e">
        <f t="shared" si="165"/>
        <v>#DIV/0!</v>
      </c>
      <c r="K258" s="37" t="e">
        <f t="shared" si="165"/>
        <v>#DIV/0!</v>
      </c>
      <c r="L258" s="37" t="e">
        <f t="shared" si="165"/>
        <v>#DIV/0!</v>
      </c>
      <c r="M258" s="37" t="e">
        <f t="shared" si="165"/>
        <v>#DIV/0!</v>
      </c>
      <c r="N258" s="37" t="e">
        <f t="shared" si="165"/>
        <v>#DIV/0!</v>
      </c>
      <c r="O258" s="37" t="e">
        <f t="shared" ref="O258" si="169">O217^2</f>
        <v>#DIV/0!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2">
        <v>21</v>
      </c>
      <c r="B259" s="9" t="s">
        <v>26</v>
      </c>
      <c r="C259" s="37">
        <f t="shared" si="165"/>
        <v>80116593217296.25</v>
      </c>
      <c r="D259" s="37">
        <f t="shared" si="165"/>
        <v>65008218905603.484</v>
      </c>
      <c r="E259" s="37">
        <f t="shared" si="165"/>
        <v>72542088231061.578</v>
      </c>
      <c r="F259" s="37">
        <f t="shared" si="165"/>
        <v>80948722794254.563</v>
      </c>
      <c r="G259" s="37">
        <f t="shared" si="165"/>
        <v>90173224854427.922</v>
      </c>
      <c r="H259" s="37">
        <f t="shared" si="165"/>
        <v>100973423478343.05</v>
      </c>
      <c r="I259" s="37">
        <f t="shared" si="165"/>
        <v>109195136332195.16</v>
      </c>
      <c r="J259" s="37" t="e">
        <f t="shared" si="165"/>
        <v>#DIV/0!</v>
      </c>
      <c r="K259" s="37" t="e">
        <f t="shared" si="165"/>
        <v>#DIV/0!</v>
      </c>
      <c r="L259" s="37" t="e">
        <f t="shared" si="165"/>
        <v>#DIV/0!</v>
      </c>
      <c r="M259" s="37" t="e">
        <f t="shared" si="165"/>
        <v>#DIV/0!</v>
      </c>
      <c r="N259" s="37" t="e">
        <f t="shared" si="165"/>
        <v>#DIV/0!</v>
      </c>
      <c r="O259" s="37" t="e">
        <f t="shared" ref="O259" si="170">O218^2</f>
        <v>#DIV/0!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2">
        <v>22</v>
      </c>
      <c r="B260" s="9" t="s">
        <v>27</v>
      </c>
      <c r="C260" s="37">
        <f t="shared" si="165"/>
        <v>10020293933083.117</v>
      </c>
      <c r="D260" s="37">
        <f t="shared" si="165"/>
        <v>14741805250311.691</v>
      </c>
      <c r="E260" s="37">
        <f t="shared" si="165"/>
        <v>16088129022964.799</v>
      </c>
      <c r="F260" s="37">
        <f t="shared" si="165"/>
        <v>17972114454715.398</v>
      </c>
      <c r="G260" s="37">
        <f t="shared" si="165"/>
        <v>19206394649512.727</v>
      </c>
      <c r="H260" s="37">
        <f t="shared" si="165"/>
        <v>21139980125976.816</v>
      </c>
      <c r="I260" s="37">
        <f t="shared" si="165"/>
        <v>22193390422163.68</v>
      </c>
      <c r="J260" s="37" t="e">
        <f t="shared" si="165"/>
        <v>#DIV/0!</v>
      </c>
      <c r="K260" s="37" t="e">
        <f t="shared" si="165"/>
        <v>#DIV/0!</v>
      </c>
      <c r="L260" s="37" t="e">
        <f t="shared" si="165"/>
        <v>#DIV/0!</v>
      </c>
      <c r="M260" s="37" t="e">
        <f t="shared" si="165"/>
        <v>#DIV/0!</v>
      </c>
      <c r="N260" s="37" t="e">
        <f t="shared" si="165"/>
        <v>#DIV/0!</v>
      </c>
      <c r="O260" s="37" t="e">
        <f t="shared" ref="O260" si="171">O219^2</f>
        <v>#DIV/0!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3">
        <v>23</v>
      </c>
      <c r="B261" s="9" t="s">
        <v>28</v>
      </c>
      <c r="C261" s="37">
        <f t="shared" si="165"/>
        <v>39503121122669.016</v>
      </c>
      <c r="D261" s="37">
        <f t="shared" si="165"/>
        <v>29269742716797.605</v>
      </c>
      <c r="E261" s="37">
        <f t="shared" si="165"/>
        <v>31833824243362.656</v>
      </c>
      <c r="F261" s="37">
        <f t="shared" si="165"/>
        <v>36461383465823.875</v>
      </c>
      <c r="G261" s="37">
        <f t="shared" si="165"/>
        <v>41044447645153.578</v>
      </c>
      <c r="H261" s="37">
        <f t="shared" si="165"/>
        <v>45292594162710.469</v>
      </c>
      <c r="I261" s="37">
        <f t="shared" si="165"/>
        <v>49875816761220.867</v>
      </c>
      <c r="J261" s="37" t="e">
        <f t="shared" si="165"/>
        <v>#DIV/0!</v>
      </c>
      <c r="K261" s="37" t="e">
        <f t="shared" si="165"/>
        <v>#DIV/0!</v>
      </c>
      <c r="L261" s="37" t="e">
        <f t="shared" si="165"/>
        <v>#DIV/0!</v>
      </c>
      <c r="M261" s="37" t="e">
        <f t="shared" si="165"/>
        <v>#DIV/0!</v>
      </c>
      <c r="N261" s="37" t="e">
        <f t="shared" si="165"/>
        <v>#DIV/0!</v>
      </c>
      <c r="O261" s="37" t="e">
        <f t="shared" ref="O261" si="172">O220^2</f>
        <v>#DIV/0!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2">
        <v>24</v>
      </c>
      <c r="B262" s="9" t="s">
        <v>29</v>
      </c>
      <c r="C262" s="37">
        <f t="shared" si="165"/>
        <v>770613742764.271</v>
      </c>
      <c r="D262" s="37">
        <f t="shared" si="165"/>
        <v>2892929818003.2871</v>
      </c>
      <c r="E262" s="37">
        <f t="shared" si="165"/>
        <v>3785144255749.1689</v>
      </c>
      <c r="F262" s="37">
        <f t="shared" si="165"/>
        <v>4109803104068.4727</v>
      </c>
      <c r="G262" s="37">
        <f t="shared" si="165"/>
        <v>5075252114641.6504</v>
      </c>
      <c r="H262" s="37">
        <f t="shared" si="165"/>
        <v>5458727105505.4697</v>
      </c>
      <c r="I262" s="37">
        <f t="shared" si="165"/>
        <v>5895679394953.2324</v>
      </c>
      <c r="J262" s="37" t="e">
        <f t="shared" si="165"/>
        <v>#DIV/0!</v>
      </c>
      <c r="K262" s="37" t="e">
        <f t="shared" si="165"/>
        <v>#DIV/0!</v>
      </c>
      <c r="L262" s="37" t="e">
        <f t="shared" si="165"/>
        <v>#DIV/0!</v>
      </c>
      <c r="M262" s="37" t="e">
        <f t="shared" si="165"/>
        <v>#DIV/0!</v>
      </c>
      <c r="N262" s="37" t="e">
        <f t="shared" si="165"/>
        <v>#DIV/0!</v>
      </c>
      <c r="O262" s="37" t="e">
        <f t="shared" ref="O262" si="173">O221^2</f>
        <v>#DIV/0!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2">
        <v>25</v>
      </c>
      <c r="B263" s="9" t="s">
        <v>30</v>
      </c>
      <c r="C263" s="37">
        <f t="shared" si="165"/>
        <v>43839469080852.922</v>
      </c>
      <c r="D263" s="37">
        <f t="shared" si="165"/>
        <v>32966852149277.668</v>
      </c>
      <c r="E263" s="37">
        <f t="shared" si="165"/>
        <v>35804371652980.539</v>
      </c>
      <c r="F263" s="37">
        <f t="shared" si="165"/>
        <v>40163406515306.625</v>
      </c>
      <c r="G263" s="37">
        <f t="shared" si="165"/>
        <v>43842666991617.359</v>
      </c>
      <c r="H263" s="37">
        <f t="shared" si="165"/>
        <v>47682838067569.602</v>
      </c>
      <c r="I263" s="37">
        <f t="shared" si="165"/>
        <v>52024683013535.75</v>
      </c>
      <c r="J263" s="37" t="e">
        <f t="shared" si="165"/>
        <v>#DIV/0!</v>
      </c>
      <c r="K263" s="37" t="e">
        <f t="shared" si="165"/>
        <v>#DIV/0!</v>
      </c>
      <c r="L263" s="37" t="e">
        <f t="shared" si="165"/>
        <v>#DIV/0!</v>
      </c>
      <c r="M263" s="37" t="e">
        <f t="shared" si="165"/>
        <v>#DIV/0!</v>
      </c>
      <c r="N263" s="37" t="e">
        <f t="shared" si="165"/>
        <v>#DIV/0!</v>
      </c>
      <c r="O263" s="37" t="e">
        <f t="shared" ref="O263" si="174">O222^2</f>
        <v>#DIV/0!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3">
        <v>26</v>
      </c>
      <c r="B264" s="9" t="s">
        <v>31</v>
      </c>
      <c r="C264" s="37">
        <f t="shared" si="165"/>
        <v>60197825603130.57</v>
      </c>
      <c r="D264" s="37">
        <f t="shared" si="165"/>
        <v>46844737161536.133</v>
      </c>
      <c r="E264" s="37">
        <f t="shared" si="165"/>
        <v>51506288378675.125</v>
      </c>
      <c r="F264" s="37">
        <f t="shared" si="165"/>
        <v>56658726922258.648</v>
      </c>
      <c r="G264" s="37">
        <f t="shared" si="165"/>
        <v>61298560916118.688</v>
      </c>
      <c r="H264" s="37">
        <f t="shared" si="165"/>
        <v>67087129333741.117</v>
      </c>
      <c r="I264" s="37">
        <f t="shared" si="165"/>
        <v>74273940398890.828</v>
      </c>
      <c r="J264" s="37" t="e">
        <f t="shared" si="165"/>
        <v>#DIV/0!</v>
      </c>
      <c r="K264" s="37" t="e">
        <f t="shared" si="165"/>
        <v>#DIV/0!</v>
      </c>
      <c r="L264" s="37" t="e">
        <f t="shared" si="165"/>
        <v>#DIV/0!</v>
      </c>
      <c r="M264" s="37" t="e">
        <f t="shared" si="165"/>
        <v>#DIV/0!</v>
      </c>
      <c r="N264" s="37" t="e">
        <f t="shared" si="165"/>
        <v>#DIV/0!</v>
      </c>
      <c r="O264" s="37" t="e">
        <f t="shared" ref="O264" si="175">O223^2</f>
        <v>#DIV/0!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2">
        <v>27</v>
      </c>
      <c r="B265" s="9" t="s">
        <v>32</v>
      </c>
      <c r="C265" s="37">
        <f t="shared" si="165"/>
        <v>121758805525250.03</v>
      </c>
      <c r="D265" s="37">
        <f t="shared" si="165"/>
        <v>101129046779629.19</v>
      </c>
      <c r="E265" s="37">
        <f t="shared" si="165"/>
        <v>111567108186239.88</v>
      </c>
      <c r="F265" s="37">
        <f t="shared" si="165"/>
        <v>120170525769288.11</v>
      </c>
      <c r="G265" s="37">
        <f t="shared" si="165"/>
        <v>130915948194395.52</v>
      </c>
      <c r="H265" s="37">
        <f t="shared" si="165"/>
        <v>140566330711849.17</v>
      </c>
      <c r="I265" s="37">
        <f t="shared" si="165"/>
        <v>151386917280523.03</v>
      </c>
      <c r="J265" s="37" t="e">
        <f t="shared" si="165"/>
        <v>#DIV/0!</v>
      </c>
      <c r="K265" s="37" t="e">
        <f t="shared" si="165"/>
        <v>#DIV/0!</v>
      </c>
      <c r="L265" s="37" t="e">
        <f t="shared" si="165"/>
        <v>#DIV/0!</v>
      </c>
      <c r="M265" s="37" t="e">
        <f t="shared" si="165"/>
        <v>#DIV/0!</v>
      </c>
      <c r="N265" s="37" t="e">
        <f t="shared" si="165"/>
        <v>#DIV/0!</v>
      </c>
      <c r="O265" s="37" t="e">
        <f t="shared" ref="O265" si="176">O224^2</f>
        <v>#DIV/0!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2">
        <v>28</v>
      </c>
      <c r="B266" s="9" t="s">
        <v>33</v>
      </c>
      <c r="C266" s="37">
        <f t="shared" si="165"/>
        <v>83743024894691.766</v>
      </c>
      <c r="D266" s="37">
        <f t="shared" si="165"/>
        <v>66934714502672.07</v>
      </c>
      <c r="E266" s="37">
        <f t="shared" si="165"/>
        <v>71473731798958.797</v>
      </c>
      <c r="F266" s="37">
        <f t="shared" si="165"/>
        <v>76755124747578.984</v>
      </c>
      <c r="G266" s="37">
        <f t="shared" si="165"/>
        <v>80794513099182.625</v>
      </c>
      <c r="H266" s="37">
        <f t="shared" si="165"/>
        <v>87173221903164.297</v>
      </c>
      <c r="I266" s="37">
        <f t="shared" si="165"/>
        <v>93490348571007.203</v>
      </c>
      <c r="J266" s="37" t="e">
        <f t="shared" si="165"/>
        <v>#DIV/0!</v>
      </c>
      <c r="K266" s="37" t="e">
        <f t="shared" si="165"/>
        <v>#DIV/0!</v>
      </c>
      <c r="L266" s="37" t="e">
        <f t="shared" si="165"/>
        <v>#DIV/0!</v>
      </c>
      <c r="M266" s="37" t="e">
        <f t="shared" si="165"/>
        <v>#DIV/0!</v>
      </c>
      <c r="N266" s="37" t="e">
        <f t="shared" si="165"/>
        <v>#DIV/0!</v>
      </c>
      <c r="O266" s="37" t="e">
        <f t="shared" ref="O266" si="177">O225^2</f>
        <v>#DIV/0!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3">
        <v>29</v>
      </c>
      <c r="B267" s="9" t="s">
        <v>34</v>
      </c>
      <c r="C267" s="37">
        <f t="shared" si="165"/>
        <v>69832411880446.258</v>
      </c>
      <c r="D267" s="37">
        <f t="shared" si="165"/>
        <v>54821041863917.539</v>
      </c>
      <c r="E267" s="37">
        <f t="shared" si="165"/>
        <v>57982352857474.016</v>
      </c>
      <c r="F267" s="37">
        <f t="shared" si="165"/>
        <v>63605537443749.938</v>
      </c>
      <c r="G267" s="37">
        <f t="shared" si="165"/>
        <v>68418538076406.289</v>
      </c>
      <c r="H267" s="37">
        <f t="shared" si="165"/>
        <v>73383538310820.578</v>
      </c>
      <c r="I267" s="37">
        <f t="shared" si="165"/>
        <v>77466132071308.094</v>
      </c>
      <c r="J267" s="37" t="e">
        <f t="shared" si="165"/>
        <v>#DIV/0!</v>
      </c>
      <c r="K267" s="37" t="e">
        <f t="shared" si="165"/>
        <v>#DIV/0!</v>
      </c>
      <c r="L267" s="37" t="e">
        <f t="shared" si="165"/>
        <v>#DIV/0!</v>
      </c>
      <c r="M267" s="37" t="e">
        <f t="shared" si="165"/>
        <v>#DIV/0!</v>
      </c>
      <c r="N267" s="37" t="e">
        <f t="shared" si="165"/>
        <v>#DIV/0!</v>
      </c>
      <c r="O267" s="37" t="e">
        <f t="shared" ref="O267" si="178">O226^2</f>
        <v>#DIV/0!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2">
        <v>30</v>
      </c>
      <c r="B268" s="9" t="s">
        <v>35</v>
      </c>
      <c r="C268" s="37">
        <f t="shared" si="165"/>
        <v>193329003489021.69</v>
      </c>
      <c r="D268" s="37">
        <f t="shared" si="165"/>
        <v>217777465184769.16</v>
      </c>
      <c r="E268" s="37">
        <f t="shared" si="165"/>
        <v>249007143072467.56</v>
      </c>
      <c r="F268" s="37">
        <f t="shared" si="165"/>
        <v>278668109385382.81</v>
      </c>
      <c r="G268" s="37">
        <f t="shared" si="165"/>
        <v>316219407553680.94</v>
      </c>
      <c r="H268" s="37">
        <f t="shared" si="165"/>
        <v>349168334736030.75</v>
      </c>
      <c r="I268" s="37">
        <f t="shared" si="165"/>
        <v>386925218577407.69</v>
      </c>
      <c r="J268" s="37" t="e">
        <f t="shared" si="165"/>
        <v>#DIV/0!</v>
      </c>
      <c r="K268" s="37" t="e">
        <f t="shared" si="165"/>
        <v>#DIV/0!</v>
      </c>
      <c r="L268" s="37" t="e">
        <f t="shared" si="165"/>
        <v>#DIV/0!</v>
      </c>
      <c r="M268" s="37" t="e">
        <f t="shared" si="165"/>
        <v>#DIV/0!</v>
      </c>
      <c r="N268" s="37" t="e">
        <f t="shared" si="165"/>
        <v>#DIV/0!</v>
      </c>
      <c r="O268" s="37" t="e">
        <f t="shared" ref="O268" si="179">O227^2</f>
        <v>#DIV/0!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2">
        <v>31</v>
      </c>
      <c r="B269" s="9" t="s">
        <v>36</v>
      </c>
      <c r="C269" s="37">
        <f t="shared" si="165"/>
        <v>527061777175267.38</v>
      </c>
      <c r="D269" s="37">
        <f t="shared" si="165"/>
        <v>563986730694735.25</v>
      </c>
      <c r="E269" s="37">
        <f t="shared" si="165"/>
        <v>642683843031653.75</v>
      </c>
      <c r="F269" s="37">
        <f t="shared" si="165"/>
        <v>717885517618185.13</v>
      </c>
      <c r="G269" s="37">
        <f t="shared" si="165"/>
        <v>815031257682661.25</v>
      </c>
      <c r="H269" s="37">
        <f t="shared" si="165"/>
        <v>902308128147231.13</v>
      </c>
      <c r="I269" s="37">
        <f t="shared" si="165"/>
        <v>1003789895082806</v>
      </c>
      <c r="J269" s="37" t="e">
        <f t="shared" si="165"/>
        <v>#DIV/0!</v>
      </c>
      <c r="K269" s="37" t="e">
        <f t="shared" si="165"/>
        <v>#DIV/0!</v>
      </c>
      <c r="L269" s="37" t="e">
        <f t="shared" si="165"/>
        <v>#DIV/0!</v>
      </c>
      <c r="M269" s="37" t="e">
        <f t="shared" si="165"/>
        <v>#DIV/0!</v>
      </c>
      <c r="N269" s="37" t="e">
        <f t="shared" si="165"/>
        <v>#DIV/0!</v>
      </c>
      <c r="O269" s="37" t="e">
        <f t="shared" ref="O269" si="180">O228^2</f>
        <v>#DIV/0!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3">
        <v>32</v>
      </c>
      <c r="B270" s="9" t="s">
        <v>37</v>
      </c>
      <c r="C270" s="37">
        <f t="shared" si="165"/>
        <v>203992307788837.59</v>
      </c>
      <c r="D270" s="37">
        <f t="shared" si="165"/>
        <v>218153664854538.75</v>
      </c>
      <c r="E270" s="37">
        <f t="shared" si="165"/>
        <v>241611603256561.91</v>
      </c>
      <c r="F270" s="37">
        <f t="shared" si="165"/>
        <v>258431808198058.31</v>
      </c>
      <c r="G270" s="37">
        <f t="shared" si="165"/>
        <v>283911208634140.38</v>
      </c>
      <c r="H270" s="37">
        <f t="shared" si="165"/>
        <v>306120080960510.13</v>
      </c>
      <c r="I270" s="37">
        <f t="shared" si="165"/>
        <v>322780990873278.25</v>
      </c>
      <c r="J270" s="37" t="e">
        <f t="shared" si="165"/>
        <v>#DIV/0!</v>
      </c>
      <c r="K270" s="37" t="e">
        <f t="shared" si="165"/>
        <v>#DIV/0!</v>
      </c>
      <c r="L270" s="37" t="e">
        <f t="shared" si="165"/>
        <v>#DIV/0!</v>
      </c>
      <c r="M270" s="37" t="e">
        <f t="shared" si="165"/>
        <v>#DIV/0!</v>
      </c>
      <c r="N270" s="37" t="e">
        <f t="shared" si="165"/>
        <v>#DIV/0!</v>
      </c>
      <c r="O270" s="37" t="e">
        <f t="shared" ref="O270" si="181">O229^2</f>
        <v>#DIV/0!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2">
        <v>33</v>
      </c>
      <c r="B271" s="9" t="s">
        <v>38</v>
      </c>
      <c r="C271" s="37">
        <f t="shared" ref="C271:N273" si="182">C230^2</f>
        <v>1014213884603196.1</v>
      </c>
      <c r="D271" s="37">
        <f t="shared" si="182"/>
        <v>1019846547310996</v>
      </c>
      <c r="E271" s="37">
        <f t="shared" si="182"/>
        <v>1117743727952172.6</v>
      </c>
      <c r="F271" s="37">
        <f t="shared" si="182"/>
        <v>1210932556467000.8</v>
      </c>
      <c r="G271" s="37">
        <f t="shared" si="182"/>
        <v>1315662213301269.3</v>
      </c>
      <c r="H271" s="37">
        <f t="shared" si="182"/>
        <v>1441798393554460.8</v>
      </c>
      <c r="I271" s="37">
        <f t="shared" si="182"/>
        <v>1555083686693621</v>
      </c>
      <c r="J271" s="37" t="e">
        <f t="shared" si="182"/>
        <v>#DIV/0!</v>
      </c>
      <c r="K271" s="37" t="e">
        <f t="shared" si="182"/>
        <v>#DIV/0!</v>
      </c>
      <c r="L271" s="37" t="e">
        <f t="shared" si="182"/>
        <v>#DIV/0!</v>
      </c>
      <c r="M271" s="37" t="e">
        <f t="shared" si="182"/>
        <v>#DIV/0!</v>
      </c>
      <c r="N271" s="37" t="e">
        <f t="shared" si="182"/>
        <v>#DIV/0!</v>
      </c>
      <c r="O271" s="37" t="e">
        <f t="shared" ref="O271" si="183">O230^2</f>
        <v>#DIV/0!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2">
        <v>34</v>
      </c>
      <c r="B272" s="9" t="s">
        <v>39</v>
      </c>
      <c r="C272" s="37">
        <f t="shared" si="182"/>
        <v>12717248257269.307</v>
      </c>
      <c r="D272" s="37">
        <f t="shared" si="182"/>
        <v>7397885036113.0029</v>
      </c>
      <c r="E272" s="37">
        <f t="shared" si="182"/>
        <v>8518994230552.8857</v>
      </c>
      <c r="F272" s="37">
        <f t="shared" si="182"/>
        <v>9021216367992.1895</v>
      </c>
      <c r="G272" s="37">
        <f t="shared" si="182"/>
        <v>9751819468159.8906</v>
      </c>
      <c r="H272" s="37">
        <f t="shared" si="182"/>
        <v>10401322584896.531</v>
      </c>
      <c r="I272" s="37">
        <f t="shared" si="182"/>
        <v>11970982517238.686</v>
      </c>
      <c r="J272" s="37" t="e">
        <f t="shared" si="182"/>
        <v>#DIV/0!</v>
      </c>
      <c r="K272" s="37" t="e">
        <f t="shared" si="182"/>
        <v>#DIV/0!</v>
      </c>
      <c r="L272" s="37" t="e">
        <f t="shared" si="182"/>
        <v>#DIV/0!</v>
      </c>
      <c r="M272" s="37" t="e">
        <f t="shared" si="182"/>
        <v>#DIV/0!</v>
      </c>
      <c r="N272" s="37" t="e">
        <f t="shared" si="182"/>
        <v>#DIV/0!</v>
      </c>
      <c r="O272" s="37" t="e">
        <f t="shared" ref="O272" si="184">O231^2</f>
        <v>#DIV/0!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3">
        <v>35</v>
      </c>
      <c r="B273" s="9" t="s">
        <v>40</v>
      </c>
      <c r="C273" s="37">
        <f t="shared" si="182"/>
        <v>76884425419614.484</v>
      </c>
      <c r="D273" s="37">
        <f t="shared" si="182"/>
        <v>92715460410191.938</v>
      </c>
      <c r="E273" s="37">
        <f t="shared" si="182"/>
        <v>107959856825502.92</v>
      </c>
      <c r="F273" s="37">
        <f t="shared" si="182"/>
        <v>113505319119263.23</v>
      </c>
      <c r="G273" s="37">
        <f t="shared" si="182"/>
        <v>127701246649513.55</v>
      </c>
      <c r="H273" s="37">
        <f t="shared" si="182"/>
        <v>140630322093662.47</v>
      </c>
      <c r="I273" s="37">
        <f t="shared" si="182"/>
        <v>157841511487526.81</v>
      </c>
      <c r="J273" s="37" t="e">
        <f t="shared" si="182"/>
        <v>#DIV/0!</v>
      </c>
      <c r="K273" s="37" t="e">
        <f t="shared" si="182"/>
        <v>#DIV/0!</v>
      </c>
      <c r="L273" s="37" t="e">
        <f t="shared" si="182"/>
        <v>#DIV/0!</v>
      </c>
      <c r="M273" s="37" t="e">
        <f t="shared" si="182"/>
        <v>#DIV/0!</v>
      </c>
      <c r="N273" s="37" t="e">
        <f t="shared" si="182"/>
        <v>#DIV/0!</v>
      </c>
      <c r="O273" s="37" t="e">
        <f t="shared" ref="O273" si="185">O232^2</f>
        <v>#DIV/0!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4"/>
      <c r="B274" s="7" t="s">
        <v>50</v>
      </c>
      <c r="C274" s="33">
        <f t="shared" ref="C274:N274" si="186">SUM(C239:C273)</f>
        <v>6300046754972522</v>
      </c>
      <c r="D274" s="33">
        <f t="shared" si="186"/>
        <v>5487336103105918</v>
      </c>
      <c r="E274" s="33">
        <f t="shared" si="186"/>
        <v>5939581904010915</v>
      </c>
      <c r="F274" s="33">
        <f t="shared" si="186"/>
        <v>6365890295281377</v>
      </c>
      <c r="G274" s="33">
        <f t="shared" si="186"/>
        <v>6890847421492315</v>
      </c>
      <c r="H274" s="33">
        <f t="shared" si="186"/>
        <v>7437767782567119</v>
      </c>
      <c r="I274" s="33">
        <f t="shared" si="186"/>
        <v>7949917065864465</v>
      </c>
      <c r="J274" s="33" t="e">
        <f t="shared" si="186"/>
        <v>#DIV/0!</v>
      </c>
      <c r="K274" s="33" t="e">
        <f t="shared" si="186"/>
        <v>#DIV/0!</v>
      </c>
      <c r="L274" s="33" t="e">
        <f t="shared" si="186"/>
        <v>#DIV/0!</v>
      </c>
      <c r="M274" s="33" t="e">
        <f t="shared" si="186"/>
        <v>#DIV/0!</v>
      </c>
      <c r="N274" s="33" t="e">
        <f t="shared" si="186"/>
        <v>#DIV/0!</v>
      </c>
      <c r="O274" s="33" t="e">
        <f t="shared" ref="O274" si="187">SUM(O239:O273)</f>
        <v>#DIV/0!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"/>
      <c r="B275" s="1"/>
      <c r="C275" s="1"/>
      <c r="D275" s="1"/>
      <c r="E275" s="1"/>
      <c r="F275" s="1"/>
      <c r="G275" s="1"/>
      <c r="H275" s="1"/>
      <c r="P275"/>
      <c r="Q275"/>
      <c r="R275"/>
      <c r="S275"/>
      <c r="T275"/>
      <c r="U275"/>
      <c r="V275"/>
      <c r="W275"/>
    </row>
    <row r="276" spans="1:23" s="2" customFormat="1" ht="15" hidden="1">
      <c r="A276" s="5" t="s">
        <v>52</v>
      </c>
      <c r="B276" s="1"/>
      <c r="C276" s="1"/>
      <c r="D276" s="1"/>
      <c r="E276" s="1"/>
      <c r="F276" s="1"/>
      <c r="G276" s="1"/>
      <c r="H276" s="1"/>
      <c r="P276"/>
      <c r="Q276"/>
      <c r="R276"/>
      <c r="S276"/>
      <c r="T276"/>
      <c r="U276"/>
      <c r="V276"/>
      <c r="W276"/>
    </row>
    <row r="277" spans="1:23" s="2" customFormat="1" ht="15" hidden="1">
      <c r="A277" s="49" t="s">
        <v>53</v>
      </c>
      <c r="B277" s="49"/>
      <c r="C277" s="49"/>
      <c r="D277" s="49"/>
      <c r="E277" s="49"/>
      <c r="F277" s="49"/>
      <c r="G277" s="49"/>
      <c r="H277" s="49"/>
      <c r="P277"/>
      <c r="Q277"/>
      <c r="R277"/>
      <c r="S277"/>
      <c r="T277"/>
      <c r="U277"/>
      <c r="V277"/>
      <c r="W277"/>
    </row>
    <row r="278" spans="1:23" s="2" customFormat="1" ht="15" hidden="1">
      <c r="A278" s="1"/>
      <c r="B278" s="1"/>
      <c r="C278" s="1"/>
      <c r="D278" s="1"/>
      <c r="E278" s="1"/>
      <c r="F278" s="1"/>
      <c r="G278" s="1"/>
      <c r="H278" s="1"/>
      <c r="P278"/>
      <c r="Q278"/>
      <c r="R278"/>
      <c r="S278"/>
      <c r="T278"/>
      <c r="U278"/>
      <c r="V278"/>
      <c r="W278"/>
    </row>
    <row r="279" spans="1:23" s="2" customFormat="1" ht="15" hidden="1">
      <c r="A279" s="6" t="s">
        <v>4</v>
      </c>
      <c r="B279" s="7" t="s">
        <v>5</v>
      </c>
      <c r="C279" s="7">
        <f>C238</f>
        <v>2010</v>
      </c>
      <c r="D279" s="7">
        <f t="shared" ref="D279:N279" si="188">D238</f>
        <v>2011</v>
      </c>
      <c r="E279" s="7">
        <f t="shared" si="188"/>
        <v>2012</v>
      </c>
      <c r="F279" s="7">
        <f t="shared" si="188"/>
        <v>2013</v>
      </c>
      <c r="G279" s="7">
        <f t="shared" si="188"/>
        <v>2014</v>
      </c>
      <c r="H279" s="7">
        <f t="shared" si="188"/>
        <v>2015</v>
      </c>
      <c r="I279" s="7">
        <f t="shared" si="188"/>
        <v>2016</v>
      </c>
      <c r="J279" s="7">
        <f t="shared" si="188"/>
        <v>2017</v>
      </c>
      <c r="K279" s="7">
        <f t="shared" si="188"/>
        <v>2018</v>
      </c>
      <c r="L279" s="7">
        <f t="shared" si="188"/>
        <v>2019</v>
      </c>
      <c r="M279" s="7">
        <f t="shared" si="188"/>
        <v>2020</v>
      </c>
      <c r="N279" s="7">
        <f t="shared" si="188"/>
        <v>2021</v>
      </c>
      <c r="O279" s="7">
        <f t="shared" ref="O279" si="189">O238</f>
        <v>2022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8">
        <v>1</v>
      </c>
      <c r="B280" s="9" t="s">
        <v>6</v>
      </c>
      <c r="C280" s="34">
        <f t="shared" ref="C280:N295" si="190">C157/C$192</f>
        <v>5.1559385634900749E-2</v>
      </c>
      <c r="D280" s="34">
        <f t="shared" si="190"/>
        <v>5.1476909195020237E-2</v>
      </c>
      <c r="E280" s="34">
        <f t="shared" si="190"/>
        <v>5.1393736246556736E-2</v>
      </c>
      <c r="F280" s="34">
        <f t="shared" si="190"/>
        <v>5.130979867448221E-2</v>
      </c>
      <c r="G280" s="34">
        <f t="shared" si="190"/>
        <v>5.1225154572101958E-2</v>
      </c>
      <c r="H280" s="34">
        <f t="shared" si="190"/>
        <v>5.1139778042446897E-2</v>
      </c>
      <c r="I280" s="34">
        <f t="shared" si="190"/>
        <v>5.1053649382951448E-2</v>
      </c>
      <c r="J280" s="34">
        <f t="shared" si="190"/>
        <v>5.0966827385039083E-2</v>
      </c>
      <c r="K280" s="34">
        <f t="shared" si="190"/>
        <v>5.0879265740567586E-2</v>
      </c>
      <c r="L280" s="34">
        <f t="shared" si="190"/>
        <v>5.0791015435977124E-2</v>
      </c>
      <c r="M280" s="34">
        <f t="shared" si="190"/>
        <v>5.0709458461052161E-2</v>
      </c>
      <c r="N280" s="34">
        <f t="shared" si="190"/>
        <v>5.0709498787011163E-2</v>
      </c>
      <c r="O280" s="34">
        <f t="shared" ref="O280" si="191">O157/O$192</f>
        <v>5.0709498787011163E-2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2">
        <v>2</v>
      </c>
      <c r="B281" s="9" t="s">
        <v>7</v>
      </c>
      <c r="C281" s="34">
        <f t="shared" si="190"/>
        <v>4.6988017714230848E-2</v>
      </c>
      <c r="D281" s="34">
        <f t="shared" si="190"/>
        <v>4.7093150791708345E-2</v>
      </c>
      <c r="E281" s="34">
        <f t="shared" si="190"/>
        <v>4.7197691368556421E-2</v>
      </c>
      <c r="F281" s="34">
        <f t="shared" si="190"/>
        <v>4.7301693191342281E-2</v>
      </c>
      <c r="G281" s="34">
        <f t="shared" si="190"/>
        <v>4.7405115186315544E-2</v>
      </c>
      <c r="H281" s="34">
        <f t="shared" si="190"/>
        <v>4.7507925687891583E-2</v>
      </c>
      <c r="I281" s="34">
        <f t="shared" si="190"/>
        <v>4.761018699609703E-2</v>
      </c>
      <c r="J281" s="34">
        <f t="shared" si="190"/>
        <v>4.7711863416139533E-2</v>
      </c>
      <c r="K281" s="34">
        <f t="shared" si="190"/>
        <v>4.7812912629379929E-2</v>
      </c>
      <c r="L281" s="34">
        <f t="shared" si="190"/>
        <v>4.7913390673377756E-2</v>
      </c>
      <c r="M281" s="34">
        <f t="shared" si="190"/>
        <v>4.8004924364297839E-2</v>
      </c>
      <c r="N281" s="34">
        <f t="shared" si="190"/>
        <v>4.8004932565320367E-2</v>
      </c>
      <c r="O281" s="34">
        <f t="shared" ref="O281" si="192">O158/O$192</f>
        <v>4.8004932565320367E-2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3</v>
      </c>
      <c r="B282" s="9" t="s">
        <v>8</v>
      </c>
      <c r="C282" s="34">
        <f t="shared" si="190"/>
        <v>2.5380471185934537E-2</v>
      </c>
      <c r="D282" s="34">
        <f t="shared" si="190"/>
        <v>2.5465448421255674E-2</v>
      </c>
      <c r="E282" s="34">
        <f t="shared" si="190"/>
        <v>2.5550301306056608E-2</v>
      </c>
      <c r="F282" s="34">
        <f t="shared" si="190"/>
        <v>2.5634969688269289E-2</v>
      </c>
      <c r="G282" s="34">
        <f t="shared" si="190"/>
        <v>2.5719489485895686E-2</v>
      </c>
      <c r="H282" s="34">
        <f t="shared" si="190"/>
        <v>2.5803879094018059E-2</v>
      </c>
      <c r="I282" s="34">
        <f t="shared" si="190"/>
        <v>2.5888086096193308E-2</v>
      </c>
      <c r="J282" s="34">
        <f t="shared" si="190"/>
        <v>2.5972130545816426E-2</v>
      </c>
      <c r="K282" s="34">
        <f t="shared" si="190"/>
        <v>2.605598556669635E-2</v>
      </c>
      <c r="L282" s="34">
        <f t="shared" si="190"/>
        <v>2.6139689515195578E-2</v>
      </c>
      <c r="M282" s="34">
        <f t="shared" si="190"/>
        <v>2.6216255201047894E-2</v>
      </c>
      <c r="N282" s="34">
        <f t="shared" si="190"/>
        <v>2.6216249162638507E-2</v>
      </c>
      <c r="O282" s="34">
        <f t="shared" ref="O282" si="193">O159/O$192</f>
        <v>2.6216249162638507E-2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2">
        <v>4</v>
      </c>
      <c r="B283" s="9" t="s">
        <v>9</v>
      </c>
      <c r="C283" s="34">
        <f t="shared" si="190"/>
        <v>2.698222587790166E-2</v>
      </c>
      <c r="D283" s="34">
        <f t="shared" si="190"/>
        <v>2.6969151131307614E-2</v>
      </c>
      <c r="E283" s="34">
        <f t="shared" si="190"/>
        <v>2.6955621238438626E-2</v>
      </c>
      <c r="F283" s="34">
        <f t="shared" si="190"/>
        <v>2.6941627070461178E-2</v>
      </c>
      <c r="G283" s="34">
        <f t="shared" si="190"/>
        <v>2.6927222379455312E-2</v>
      </c>
      <c r="H283" s="34">
        <f t="shared" si="190"/>
        <v>2.6912342328198398E-2</v>
      </c>
      <c r="I283" s="34">
        <f t="shared" si="190"/>
        <v>2.6897021951775575E-2</v>
      </c>
      <c r="J283" s="34">
        <f t="shared" si="190"/>
        <v>2.6881234915605321E-2</v>
      </c>
      <c r="K283" s="34">
        <f t="shared" si="190"/>
        <v>2.6864998968344024E-2</v>
      </c>
      <c r="L283" s="34">
        <f t="shared" si="190"/>
        <v>2.6848333801747146E-2</v>
      </c>
      <c r="M283" s="34">
        <f t="shared" si="190"/>
        <v>2.6832665398642243E-2</v>
      </c>
      <c r="N283" s="34">
        <f t="shared" si="190"/>
        <v>2.6832665638761074E-2</v>
      </c>
      <c r="O283" s="34">
        <f t="shared" ref="O283" si="194">O160/O$192</f>
        <v>2.6832665638761074E-2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3">
        <v>5</v>
      </c>
      <c r="B284" s="9" t="s">
        <v>10</v>
      </c>
      <c r="C284" s="34">
        <f t="shared" si="190"/>
        <v>3.7703720732794765E-2</v>
      </c>
      <c r="D284" s="34">
        <f t="shared" si="190"/>
        <v>3.7512132987687102E-2</v>
      </c>
      <c r="E284" s="34">
        <f t="shared" si="190"/>
        <v>3.7320876101442725E-2</v>
      </c>
      <c r="F284" s="34">
        <f t="shared" si="190"/>
        <v>3.712997996848838E-2</v>
      </c>
      <c r="G284" s="34">
        <f t="shared" si="190"/>
        <v>3.6939409677025588E-2</v>
      </c>
      <c r="H284" s="34">
        <f t="shared" si="190"/>
        <v>3.6749215937087396E-2</v>
      </c>
      <c r="I284" s="34">
        <f t="shared" si="190"/>
        <v>3.6559372655026415E-2</v>
      </c>
      <c r="J284" s="34">
        <f t="shared" si="190"/>
        <v>3.6369910465813123E-2</v>
      </c>
      <c r="K284" s="34">
        <f t="shared" si="190"/>
        <v>3.6180785647426807E-2</v>
      </c>
      <c r="L284" s="34">
        <f t="shared" si="190"/>
        <v>3.5992050127245968E-2</v>
      </c>
      <c r="M284" s="34">
        <f t="shared" si="190"/>
        <v>3.5819358491800103E-2</v>
      </c>
      <c r="N284" s="34">
        <f t="shared" si="190"/>
        <v>3.581935114772529E-2</v>
      </c>
      <c r="O284" s="34">
        <f t="shared" ref="O284" si="195">O161/O$192</f>
        <v>3.581935114772529E-2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6</v>
      </c>
      <c r="B285" s="9" t="s">
        <v>11</v>
      </c>
      <c r="C285" s="34">
        <f t="shared" si="190"/>
        <v>2.280777361542476E-2</v>
      </c>
      <c r="D285" s="34">
        <f t="shared" si="190"/>
        <v>2.2671440702707692E-2</v>
      </c>
      <c r="E285" s="34">
        <f t="shared" si="190"/>
        <v>2.2535557341722291E-2</v>
      </c>
      <c r="F285" s="34">
        <f t="shared" si="190"/>
        <v>2.2400102950872403E-2</v>
      </c>
      <c r="G285" s="34">
        <f t="shared" si="190"/>
        <v>2.2265119442637368E-2</v>
      </c>
      <c r="H285" s="34">
        <f t="shared" si="190"/>
        <v>2.2130533127627132E-2</v>
      </c>
      <c r="I285" s="34">
        <f t="shared" si="190"/>
        <v>2.1996409343139501E-2</v>
      </c>
      <c r="J285" s="34">
        <f t="shared" si="190"/>
        <v>2.1862706973286253E-2</v>
      </c>
      <c r="K285" s="34">
        <f t="shared" si="190"/>
        <v>2.172946180491421E-2</v>
      </c>
      <c r="L285" s="34">
        <f t="shared" si="190"/>
        <v>2.1596648479822979E-2</v>
      </c>
      <c r="M285" s="34">
        <f t="shared" si="190"/>
        <v>2.1475291542630365E-2</v>
      </c>
      <c r="N285" s="34">
        <f t="shared" si="190"/>
        <v>2.1475278997917555E-2</v>
      </c>
      <c r="O285" s="34">
        <f t="shared" ref="O285" si="196">O162/O$192</f>
        <v>2.1475278997917555E-2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2">
        <v>7</v>
      </c>
      <c r="B286" s="9" t="s">
        <v>12</v>
      </c>
      <c r="C286" s="34">
        <f t="shared" si="190"/>
        <v>2.3815259765652901E-2</v>
      </c>
      <c r="D286" s="34">
        <f t="shared" si="190"/>
        <v>2.3765761721357522E-2</v>
      </c>
      <c r="E286" s="34">
        <f t="shared" si="190"/>
        <v>2.3715937150675007E-2</v>
      </c>
      <c r="F286" s="34">
        <f t="shared" si="190"/>
        <v>2.3665825466763452E-2</v>
      </c>
      <c r="G286" s="34">
        <f t="shared" si="190"/>
        <v>2.361543344562738E-2</v>
      </c>
      <c r="H286" s="34">
        <f t="shared" si="190"/>
        <v>2.3564762017814884E-2</v>
      </c>
      <c r="I286" s="34">
        <f t="shared" si="190"/>
        <v>2.3513769799040758E-2</v>
      </c>
      <c r="J286" s="34">
        <f t="shared" si="190"/>
        <v>2.3462492508944457E-2</v>
      </c>
      <c r="K286" s="34">
        <f t="shared" si="190"/>
        <v>2.3410963180181071E-2</v>
      </c>
      <c r="L286" s="34">
        <f t="shared" si="190"/>
        <v>2.3359123191283943E-2</v>
      </c>
      <c r="M286" s="34">
        <f t="shared" si="190"/>
        <v>2.3311336064857184E-2</v>
      </c>
      <c r="N286" s="34">
        <f t="shared" si="190"/>
        <v>2.3311329854481738E-2</v>
      </c>
      <c r="O286" s="34">
        <f t="shared" ref="O286" si="197">O163/O$192</f>
        <v>2.3311329854481738E-2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3">
        <v>8</v>
      </c>
      <c r="B287" s="9" t="s">
        <v>13</v>
      </c>
      <c r="C287" s="34">
        <f t="shared" si="190"/>
        <v>3.5610505476398394E-2</v>
      </c>
      <c r="D287" s="34">
        <f t="shared" si="190"/>
        <v>3.5701170756369353E-2</v>
      </c>
      <c r="E287" s="34">
        <f t="shared" si="190"/>
        <v>3.5791461130619824E-2</v>
      </c>
      <c r="F287" s="34">
        <f t="shared" si="190"/>
        <v>3.5881371643222332E-2</v>
      </c>
      <c r="G287" s="34">
        <f t="shared" si="190"/>
        <v>3.5970897950934576E-2</v>
      </c>
      <c r="H287" s="34">
        <f t="shared" si="190"/>
        <v>3.6060020227037227E-2</v>
      </c>
      <c r="I287" s="34">
        <f t="shared" si="190"/>
        <v>3.6148754497352609E-2</v>
      </c>
      <c r="J287" s="34">
        <f t="shared" si="190"/>
        <v>3.6237117137898546E-2</v>
      </c>
      <c r="K287" s="34">
        <f t="shared" si="190"/>
        <v>3.6325071458604342E-2</v>
      </c>
      <c r="L287" s="34">
        <f t="shared" si="190"/>
        <v>3.6412585079045802E-2</v>
      </c>
      <c r="M287" s="34">
        <f t="shared" si="190"/>
        <v>3.6492465704713484E-2</v>
      </c>
      <c r="N287" s="34">
        <f t="shared" si="190"/>
        <v>3.6492478309704549E-2</v>
      </c>
      <c r="O287" s="34">
        <f t="shared" ref="O287" si="198">O164/O$192</f>
        <v>3.6492478309704549E-2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9</v>
      </c>
      <c r="B288" s="9" t="s">
        <v>14</v>
      </c>
      <c r="C288" s="34">
        <f t="shared" si="190"/>
        <v>2.9020033719735463E-2</v>
      </c>
      <c r="D288" s="34">
        <f t="shared" si="190"/>
        <v>2.8993415384446594E-2</v>
      </c>
      <c r="E288" s="34">
        <f t="shared" si="190"/>
        <v>2.8966297540834636E-2</v>
      </c>
      <c r="F288" s="34">
        <f t="shared" si="190"/>
        <v>2.8938736069254456E-2</v>
      </c>
      <c r="G288" s="34">
        <f t="shared" si="190"/>
        <v>2.8910722546866018E-2</v>
      </c>
      <c r="H288" s="34">
        <f t="shared" si="190"/>
        <v>2.8882253119443913E-2</v>
      </c>
      <c r="I288" s="34">
        <f t="shared" si="190"/>
        <v>2.8853275916854076E-2</v>
      </c>
      <c r="J288" s="34">
        <f t="shared" si="190"/>
        <v>2.8823882848853295E-2</v>
      </c>
      <c r="K288" s="34">
        <f t="shared" si="190"/>
        <v>2.8793998356496375E-2</v>
      </c>
      <c r="L288" s="34">
        <f t="shared" si="190"/>
        <v>2.876367400566587E-2</v>
      </c>
      <c r="M288" s="34">
        <f t="shared" si="190"/>
        <v>2.8735474053287226E-2</v>
      </c>
      <c r="N288" s="34">
        <f t="shared" si="190"/>
        <v>2.8735480298957519E-2</v>
      </c>
      <c r="O288" s="34">
        <f t="shared" ref="O288" si="199">O165/O$192</f>
        <v>2.8735480298957519E-2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2">
        <v>10</v>
      </c>
      <c r="B289" s="9" t="s">
        <v>15</v>
      </c>
      <c r="C289" s="34">
        <f t="shared" si="190"/>
        <v>3.5928441548284298E-2</v>
      </c>
      <c r="D289" s="34">
        <f t="shared" si="190"/>
        <v>3.5825745770907885E-2</v>
      </c>
      <c r="E289" s="34">
        <f t="shared" si="190"/>
        <v>3.5722727661670235E-2</v>
      </c>
      <c r="F289" s="34">
        <f t="shared" si="190"/>
        <v>3.561940747951501E-2</v>
      </c>
      <c r="G289" s="34">
        <f t="shared" si="190"/>
        <v>3.5515772747705295E-2</v>
      </c>
      <c r="H289" s="34">
        <f t="shared" si="190"/>
        <v>3.5411847323847223E-2</v>
      </c>
      <c r="I289" s="34">
        <f t="shared" si="190"/>
        <v>3.5307656624256452E-2</v>
      </c>
      <c r="J289" s="34">
        <f t="shared" si="190"/>
        <v>3.5203137164441622E-2</v>
      </c>
      <c r="K289" s="34">
        <f t="shared" si="190"/>
        <v>3.5098331370634117E-2</v>
      </c>
      <c r="L289" s="34">
        <f t="shared" si="190"/>
        <v>3.4993252518401692E-2</v>
      </c>
      <c r="M289" s="34">
        <f t="shared" si="190"/>
        <v>3.4896673240864699E-2</v>
      </c>
      <c r="N289" s="34">
        <f t="shared" si="190"/>
        <v>3.4896684632862759E-2</v>
      </c>
      <c r="O289" s="34">
        <f t="shared" ref="O289" si="200">O166/O$192</f>
        <v>3.4896684632862759E-2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3">
        <v>11</v>
      </c>
      <c r="B290" s="9" t="s">
        <v>16</v>
      </c>
      <c r="C290" s="34">
        <f t="shared" si="190"/>
        <v>2.5089982602071827E-2</v>
      </c>
      <c r="D290" s="34">
        <f t="shared" si="190"/>
        <v>2.5128273036283479E-2</v>
      </c>
      <c r="E290" s="34">
        <f t="shared" si="190"/>
        <v>2.5166168878387307E-2</v>
      </c>
      <c r="F290" s="34">
        <f t="shared" si="190"/>
        <v>2.5203698411391862E-2</v>
      </c>
      <c r="G290" s="34">
        <f t="shared" si="190"/>
        <v>2.5240889602771235E-2</v>
      </c>
      <c r="H290" s="34">
        <f t="shared" si="190"/>
        <v>2.527767606646586E-2</v>
      </c>
      <c r="I290" s="34">
        <f t="shared" si="190"/>
        <v>2.5314102716282278E-2</v>
      </c>
      <c r="J290" s="34">
        <f t="shared" si="190"/>
        <v>2.5350152782464424E-2</v>
      </c>
      <c r="K290" s="34">
        <f t="shared" si="190"/>
        <v>2.5385789780109233E-2</v>
      </c>
      <c r="L290" s="34">
        <f t="shared" si="190"/>
        <v>2.5421073047004746E-2</v>
      </c>
      <c r="M290" s="34">
        <f t="shared" si="190"/>
        <v>2.5453068906606396E-2</v>
      </c>
      <c r="N290" s="34">
        <f t="shared" si="190"/>
        <v>2.545307566966331E-2</v>
      </c>
      <c r="O290" s="34">
        <f t="shared" ref="O290" si="201">O167/O$192</f>
        <v>2.545307566966331E-2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2">
        <v>12</v>
      </c>
      <c r="B291" s="9" t="s">
        <v>17</v>
      </c>
      <c r="C291" s="34">
        <f t="shared" si="190"/>
        <v>3.1074079457050895E-2</v>
      </c>
      <c r="D291" s="34">
        <f t="shared" si="190"/>
        <v>3.08267666736768E-2</v>
      </c>
      <c r="E291" s="34">
        <f t="shared" si="190"/>
        <v>3.0580898816520197E-2</v>
      </c>
      <c r="F291" s="34">
        <f t="shared" si="190"/>
        <v>3.0336468783811202E-2</v>
      </c>
      <c r="G291" s="34">
        <f t="shared" si="190"/>
        <v>3.0093499807570645E-2</v>
      </c>
      <c r="H291" s="34">
        <f t="shared" si="190"/>
        <v>2.9851985820860717E-2</v>
      </c>
      <c r="I291" s="34">
        <f t="shared" si="190"/>
        <v>2.9611862310673611E-2</v>
      </c>
      <c r="J291" s="34">
        <f t="shared" si="190"/>
        <v>2.9373198347564716E-2</v>
      </c>
      <c r="K291" s="34">
        <f t="shared" si="190"/>
        <v>2.9135978098880334E-2</v>
      </c>
      <c r="L291" s="34">
        <f t="shared" si="190"/>
        <v>2.8900156628287703E-2</v>
      </c>
      <c r="M291" s="34">
        <f t="shared" si="190"/>
        <v>2.8685231109973466E-2</v>
      </c>
      <c r="N291" s="34">
        <f t="shared" si="190"/>
        <v>2.8685214710079648E-2</v>
      </c>
      <c r="O291" s="34">
        <f t="shared" ref="O291" si="202">O168/O$192</f>
        <v>2.8685214710079648E-2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2">
        <v>13</v>
      </c>
      <c r="B292" s="9" t="s">
        <v>18</v>
      </c>
      <c r="C292" s="34">
        <f t="shared" si="190"/>
        <v>2.4556213832650008E-2</v>
      </c>
      <c r="D292" s="34">
        <f t="shared" si="190"/>
        <v>2.4613579850256112E-2</v>
      </c>
      <c r="E292" s="34">
        <f t="shared" si="190"/>
        <v>2.4670646304874099E-2</v>
      </c>
      <c r="F292" s="34">
        <f t="shared" si="190"/>
        <v>2.4727411435328889E-2</v>
      </c>
      <c r="G292" s="34">
        <f t="shared" si="190"/>
        <v>2.4783905330932804E-2</v>
      </c>
      <c r="H292" s="34">
        <f t="shared" si="190"/>
        <v>2.4840109922290188E-2</v>
      </c>
      <c r="I292" s="34">
        <f t="shared" si="190"/>
        <v>2.4896009106164529E-2</v>
      </c>
      <c r="J292" s="34">
        <f t="shared" si="190"/>
        <v>2.4951616938007182E-2</v>
      </c>
      <c r="K292" s="34">
        <f t="shared" si="190"/>
        <v>2.5006930783231789E-2</v>
      </c>
      <c r="L292" s="34">
        <f t="shared" si="190"/>
        <v>2.5061950629958508E-2</v>
      </c>
      <c r="M292" s="34">
        <f t="shared" si="190"/>
        <v>2.511208391578245E-2</v>
      </c>
      <c r="N292" s="34">
        <f t="shared" si="190"/>
        <v>2.5112071447693059E-2</v>
      </c>
      <c r="O292" s="34">
        <f t="shared" ref="O292" si="203">O169/O$192</f>
        <v>2.5112071447693059E-2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3">
        <v>14</v>
      </c>
      <c r="B293" s="9" t="s">
        <v>19</v>
      </c>
      <c r="C293" s="34">
        <f t="shared" si="190"/>
        <v>2.7354960843612157E-2</v>
      </c>
      <c r="D293" s="34">
        <f t="shared" si="190"/>
        <v>2.7269968217105738E-2</v>
      </c>
      <c r="E293" s="34">
        <f t="shared" si="190"/>
        <v>2.718478573865642E-2</v>
      </c>
      <c r="F293" s="34">
        <f t="shared" si="190"/>
        <v>2.7099419275336451E-2</v>
      </c>
      <c r="G293" s="34">
        <f t="shared" si="190"/>
        <v>2.7013842372786614E-2</v>
      </c>
      <c r="H293" s="34">
        <f t="shared" si="190"/>
        <v>2.6928098601376519E-2</v>
      </c>
      <c r="I293" s="34">
        <f t="shared" si="190"/>
        <v>2.6842160263128419E-2</v>
      </c>
      <c r="J293" s="34">
        <f t="shared" si="190"/>
        <v>2.6756047590510264E-2</v>
      </c>
      <c r="K293" s="34">
        <f t="shared" si="190"/>
        <v>2.6669759511531013E-2</v>
      </c>
      <c r="L293" s="34">
        <f t="shared" si="190"/>
        <v>2.6583296750601778E-2</v>
      </c>
      <c r="M293" s="34">
        <f t="shared" si="190"/>
        <v>2.6503878295100987E-2</v>
      </c>
      <c r="N293" s="34">
        <f t="shared" si="190"/>
        <v>2.6503873179487533E-2</v>
      </c>
      <c r="O293" s="34">
        <f t="shared" ref="O293" si="204">O170/O$192</f>
        <v>2.6503873179487533E-2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2">
        <v>15</v>
      </c>
      <c r="B294" s="9" t="s">
        <v>20</v>
      </c>
      <c r="C294" s="34">
        <f t="shared" si="190"/>
        <v>4.1046869612389583E-2</v>
      </c>
      <c r="D294" s="34">
        <f t="shared" si="190"/>
        <v>4.0985658181851584E-2</v>
      </c>
      <c r="E294" s="34">
        <f t="shared" si="190"/>
        <v>4.0923824830785126E-2</v>
      </c>
      <c r="F294" s="34">
        <f t="shared" si="190"/>
        <v>4.0861411308917975E-2</v>
      </c>
      <c r="G294" s="34">
        <f t="shared" si="190"/>
        <v>4.0798394974691773E-2</v>
      </c>
      <c r="H294" s="34">
        <f t="shared" si="190"/>
        <v>4.0734799763191373E-2</v>
      </c>
      <c r="I294" s="34">
        <f t="shared" si="190"/>
        <v>4.0670589996799941E-2</v>
      </c>
      <c r="J294" s="34">
        <f t="shared" si="190"/>
        <v>4.0605799421289168E-2</v>
      </c>
      <c r="K294" s="34">
        <f t="shared" si="190"/>
        <v>4.0540429278872005E-2</v>
      </c>
      <c r="L294" s="34">
        <f t="shared" si="190"/>
        <v>4.0474452865569881E-2</v>
      </c>
      <c r="M294" s="34">
        <f t="shared" si="190"/>
        <v>4.0413484291915887E-2</v>
      </c>
      <c r="N294" s="34">
        <f t="shared" si="190"/>
        <v>4.0413471782239849E-2</v>
      </c>
      <c r="O294" s="34">
        <f t="shared" ref="O294" si="205">O171/O$192</f>
        <v>4.0413471782239849E-2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2">
        <v>16</v>
      </c>
      <c r="B295" s="9" t="s">
        <v>21</v>
      </c>
      <c r="C295" s="34">
        <f t="shared" si="190"/>
        <v>2.630391741950824E-2</v>
      </c>
      <c r="D295" s="34">
        <f t="shared" si="190"/>
        <v>2.6236371936725587E-2</v>
      </c>
      <c r="E295" s="34">
        <f t="shared" si="190"/>
        <v>2.6168584904288011E-2</v>
      </c>
      <c r="F295" s="34">
        <f t="shared" si="190"/>
        <v>2.610050098076017E-2</v>
      </c>
      <c r="G295" s="34">
        <f t="shared" si="190"/>
        <v>2.6032191127881802E-2</v>
      </c>
      <c r="H295" s="34">
        <f t="shared" si="190"/>
        <v>2.5963576141687941E-2</v>
      </c>
      <c r="I295" s="34">
        <f t="shared" si="190"/>
        <v>2.5894717041457391E-2</v>
      </c>
      <c r="J295" s="34">
        <f t="shared" si="190"/>
        <v>2.582562147511255E-2</v>
      </c>
      <c r="K295" s="34">
        <f t="shared" si="190"/>
        <v>2.5756260067034492E-2</v>
      </c>
      <c r="L295" s="34">
        <f t="shared" si="190"/>
        <v>2.5686636579789455E-2</v>
      </c>
      <c r="M295" s="34">
        <f t="shared" si="190"/>
        <v>2.5622604099472136E-2</v>
      </c>
      <c r="N295" s="34">
        <f t="shared" si="190"/>
        <v>2.5622590971541629E-2</v>
      </c>
      <c r="O295" s="34">
        <f t="shared" ref="O295" si="206">O172/O$192</f>
        <v>2.5622590971541629E-2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3">
        <v>17</v>
      </c>
      <c r="B296" s="9" t="s">
        <v>22</v>
      </c>
      <c r="C296" s="34">
        <f t="shared" ref="C296:N311" si="207">C173/C$192</f>
        <v>1.80527925689241E-2</v>
      </c>
      <c r="D296" s="34">
        <f t="shared" si="207"/>
        <v>1.8075113822207025E-2</v>
      </c>
      <c r="E296" s="34">
        <f t="shared" si="207"/>
        <v>1.8097134875203334E-2</v>
      </c>
      <c r="F296" s="34">
        <f t="shared" si="207"/>
        <v>1.8118898008091692E-2</v>
      </c>
      <c r="G296" s="34">
        <f t="shared" si="207"/>
        <v>1.8140381862775404E-2</v>
      </c>
      <c r="H296" s="34">
        <f t="shared" si="207"/>
        <v>1.816155302365707E-2</v>
      </c>
      <c r="I296" s="34">
        <f t="shared" si="207"/>
        <v>1.8182458528676445E-2</v>
      </c>
      <c r="J296" s="34">
        <f t="shared" si="207"/>
        <v>1.820309741995968E-2</v>
      </c>
      <c r="K296" s="34">
        <f t="shared" si="207"/>
        <v>1.822341601504773E-2</v>
      </c>
      <c r="L296" s="34">
        <f t="shared" si="207"/>
        <v>1.8243486918866857E-2</v>
      </c>
      <c r="M296" s="34">
        <f t="shared" si="207"/>
        <v>1.8261596014187472E-2</v>
      </c>
      <c r="N296" s="34">
        <f t="shared" si="207"/>
        <v>1.8261580952684632E-2</v>
      </c>
      <c r="O296" s="34">
        <f t="shared" ref="O296" si="208">O173/O$192</f>
        <v>1.8261580952684632E-2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2">
        <v>18</v>
      </c>
      <c r="B297" s="9" t="s">
        <v>23</v>
      </c>
      <c r="C297" s="34">
        <f t="shared" si="207"/>
        <v>3.7173058621877322E-2</v>
      </c>
      <c r="D297" s="34">
        <f t="shared" si="207"/>
        <v>3.713592027097011E-2</v>
      </c>
      <c r="E297" s="34">
        <f t="shared" si="207"/>
        <v>3.7098159334217888E-2</v>
      </c>
      <c r="F297" s="34">
        <f t="shared" si="207"/>
        <v>3.705984658472565E-2</v>
      </c>
      <c r="G297" s="34">
        <f t="shared" si="207"/>
        <v>3.7020925109091093E-2</v>
      </c>
      <c r="H297" s="34">
        <f t="shared" si="207"/>
        <v>3.6981448337973691E-2</v>
      </c>
      <c r="I297" s="34">
        <f t="shared" si="207"/>
        <v>3.6941340124672407E-2</v>
      </c>
      <c r="J297" s="34">
        <f t="shared" si="207"/>
        <v>3.6900678539616288E-2</v>
      </c>
      <c r="K297" s="34">
        <f t="shared" si="207"/>
        <v>3.6859432282558349E-2</v>
      </c>
      <c r="L297" s="34">
        <f t="shared" si="207"/>
        <v>3.6817604307239203E-2</v>
      </c>
      <c r="M297" s="34">
        <f t="shared" si="207"/>
        <v>3.6778730046765462E-2</v>
      </c>
      <c r="N297" s="34">
        <f t="shared" si="207"/>
        <v>3.6778714626247128E-2</v>
      </c>
      <c r="O297" s="34">
        <f t="shared" ref="O297" si="209">O174/O$192</f>
        <v>3.6778714626247128E-2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2">
        <v>19</v>
      </c>
      <c r="B298" s="9" t="s">
        <v>24</v>
      </c>
      <c r="C298" s="34">
        <f t="shared" si="207"/>
        <v>2.2776194591864821E-2</v>
      </c>
      <c r="D298" s="34">
        <f t="shared" si="207"/>
        <v>2.2899190364463883E-2</v>
      </c>
      <c r="E298" s="34">
        <f t="shared" si="207"/>
        <v>2.3022472350501054E-2</v>
      </c>
      <c r="F298" s="34">
        <f t="shared" si="207"/>
        <v>2.31460412409604E-2</v>
      </c>
      <c r="G298" s="34">
        <f t="shared" si="207"/>
        <v>2.3269867251788031E-2</v>
      </c>
      <c r="H298" s="34">
        <f t="shared" si="207"/>
        <v>2.3393953972724573E-2</v>
      </c>
      <c r="I298" s="34">
        <f t="shared" si="207"/>
        <v>2.3518305115377041E-2</v>
      </c>
      <c r="J298" s="34">
        <f t="shared" si="207"/>
        <v>2.3642916870909143E-2</v>
      </c>
      <c r="K298" s="34">
        <f t="shared" si="207"/>
        <v>2.3767794046110003E-2</v>
      </c>
      <c r="L298" s="34">
        <f t="shared" si="207"/>
        <v>2.3892913634558255E-2</v>
      </c>
      <c r="M298" s="34">
        <f t="shared" si="207"/>
        <v>2.4007819988335115E-2</v>
      </c>
      <c r="N298" s="34">
        <f t="shared" si="207"/>
        <v>2.4007832057178432E-2</v>
      </c>
      <c r="O298" s="34">
        <f t="shared" ref="O298" si="210">O175/O$192</f>
        <v>2.4007832057178432E-2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3">
        <v>20</v>
      </c>
      <c r="B299" s="9" t="s">
        <v>25</v>
      </c>
      <c r="C299" s="34">
        <f t="shared" si="207"/>
        <v>3.1360884889078518E-2</v>
      </c>
      <c r="D299" s="34">
        <f t="shared" si="207"/>
        <v>3.1609012291082504E-2</v>
      </c>
      <c r="E299" s="34">
        <f t="shared" si="207"/>
        <v>3.1858566340534189E-2</v>
      </c>
      <c r="F299" s="34">
        <f t="shared" si="207"/>
        <v>3.2109574855033948E-2</v>
      </c>
      <c r="G299" s="34">
        <f t="shared" si="207"/>
        <v>3.2362004645654904E-2</v>
      </c>
      <c r="H299" s="34">
        <f t="shared" si="207"/>
        <v>3.261583073569304E-2</v>
      </c>
      <c r="I299" s="34">
        <f t="shared" si="207"/>
        <v>3.2871128298187606E-2</v>
      </c>
      <c r="J299" s="34">
        <f t="shared" si="207"/>
        <v>3.3127851763992591E-2</v>
      </c>
      <c r="K299" s="34">
        <f t="shared" si="207"/>
        <v>3.3386009253617017E-2</v>
      </c>
      <c r="L299" s="34">
        <f t="shared" si="207"/>
        <v>3.3645583399724219E-2</v>
      </c>
      <c r="M299" s="34">
        <f t="shared" si="207"/>
        <v>3.3884804449492822E-2</v>
      </c>
      <c r="N299" s="34">
        <f t="shared" si="207"/>
        <v>3.3884804407188149E-2</v>
      </c>
      <c r="O299" s="34">
        <f t="shared" ref="O299" si="211">O176/O$192</f>
        <v>3.3884804407188149E-2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2">
        <v>21</v>
      </c>
      <c r="B300" s="9" t="s">
        <v>26</v>
      </c>
      <c r="C300" s="34">
        <f t="shared" si="207"/>
        <v>3.1513335347643737E-2</v>
      </c>
      <c r="D300" s="34">
        <f t="shared" si="207"/>
        <v>3.1623364251282794E-2</v>
      </c>
      <c r="E300" s="34">
        <f t="shared" si="207"/>
        <v>3.1733232575065114E-2</v>
      </c>
      <c r="F300" s="34">
        <f t="shared" si="207"/>
        <v>3.1842928805536422E-2</v>
      </c>
      <c r="G300" s="34">
        <f t="shared" si="207"/>
        <v>3.19524738878059E-2</v>
      </c>
      <c r="H300" s="34">
        <f t="shared" si="207"/>
        <v>3.2061850214589772E-2</v>
      </c>
      <c r="I300" s="34">
        <f t="shared" si="207"/>
        <v>3.2171063124127951E-2</v>
      </c>
      <c r="J300" s="34">
        <f t="shared" si="207"/>
        <v>3.2280094171043106E-2</v>
      </c>
      <c r="K300" s="34">
        <f t="shared" si="207"/>
        <v>3.2388964471855984E-2</v>
      </c>
      <c r="L300" s="34">
        <f t="shared" si="207"/>
        <v>3.249760566989756E-2</v>
      </c>
      <c r="M300" s="34">
        <f t="shared" si="207"/>
        <v>3.2597047240441081E-2</v>
      </c>
      <c r="N300" s="34">
        <f t="shared" si="207"/>
        <v>3.2597049360592413E-2</v>
      </c>
      <c r="O300" s="34">
        <f t="shared" ref="O300" si="212">O177/O$192</f>
        <v>3.2597049360592413E-2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2">
        <v>22</v>
      </c>
      <c r="B301" s="9" t="s">
        <v>27</v>
      </c>
      <c r="C301" s="34">
        <f t="shared" si="207"/>
        <v>2.6966244201678122E-2</v>
      </c>
      <c r="D301" s="34">
        <f t="shared" si="207"/>
        <v>2.7142235771323138E-2</v>
      </c>
      <c r="E301" s="34">
        <f t="shared" si="207"/>
        <v>2.7318885880017407E-2</v>
      </c>
      <c r="F301" s="34">
        <f t="shared" si="207"/>
        <v>2.7496240730419737E-2</v>
      </c>
      <c r="G301" s="34">
        <f t="shared" si="207"/>
        <v>2.7674284373595655E-2</v>
      </c>
      <c r="H301" s="34">
        <f t="shared" si="207"/>
        <v>2.7853010669131258E-2</v>
      </c>
      <c r="I301" s="34">
        <f t="shared" si="207"/>
        <v>2.8032414938030846E-2</v>
      </c>
      <c r="J301" s="34">
        <f t="shared" si="207"/>
        <v>2.8212472441877592E-2</v>
      </c>
      <c r="K301" s="34">
        <f t="shared" si="207"/>
        <v>2.8393235505854899E-2</v>
      </c>
      <c r="L301" s="34">
        <f t="shared" si="207"/>
        <v>2.8574636127634633E-2</v>
      </c>
      <c r="M301" s="34">
        <f t="shared" si="207"/>
        <v>2.8741526675837625E-2</v>
      </c>
      <c r="N301" s="34">
        <f t="shared" si="207"/>
        <v>2.8741524504736698E-2</v>
      </c>
      <c r="O301" s="34">
        <f t="shared" ref="O301" si="213">O178/O$192</f>
        <v>2.8741524504736698E-2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3">
        <v>23</v>
      </c>
      <c r="B302" s="9" t="s">
        <v>28</v>
      </c>
      <c r="C302" s="34">
        <f t="shared" si="207"/>
        <v>2.1407407260318576E-2</v>
      </c>
      <c r="D302" s="34">
        <f t="shared" si="207"/>
        <v>2.1456244285926511E-2</v>
      </c>
      <c r="E302" s="34">
        <f t="shared" si="207"/>
        <v>2.1504872929793334E-2</v>
      </c>
      <c r="F302" s="34">
        <f t="shared" si="207"/>
        <v>2.1553219407023979E-2</v>
      </c>
      <c r="G302" s="34">
        <f t="shared" si="207"/>
        <v>2.1601305910621905E-2</v>
      </c>
      <c r="H302" s="34">
        <f t="shared" si="207"/>
        <v>2.1649119346738636E-2</v>
      </c>
      <c r="I302" s="34">
        <f t="shared" si="207"/>
        <v>2.1696703128420546E-2</v>
      </c>
      <c r="J302" s="34">
        <f t="shared" si="207"/>
        <v>2.1744003453873412E-2</v>
      </c>
      <c r="K302" s="34">
        <f t="shared" si="207"/>
        <v>2.1791041149822454E-2</v>
      </c>
      <c r="L302" s="34">
        <f t="shared" si="207"/>
        <v>2.1837777070640673E-2</v>
      </c>
      <c r="M302" s="34">
        <f t="shared" si="207"/>
        <v>2.1880415804052152E-2</v>
      </c>
      <c r="N302" s="34">
        <f t="shared" si="207"/>
        <v>2.1880425811830119E-2</v>
      </c>
      <c r="O302" s="34">
        <f t="shared" ref="O302" si="214">O179/O$192</f>
        <v>2.1880425811830119E-2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2">
        <v>24</v>
      </c>
      <c r="B303" s="9" t="s">
        <v>29</v>
      </c>
      <c r="C303" s="34">
        <f t="shared" si="207"/>
        <v>2.7501838533313852E-2</v>
      </c>
      <c r="D303" s="34">
        <f t="shared" si="207"/>
        <v>2.7534076178036004E-2</v>
      </c>
      <c r="E303" s="34">
        <f t="shared" si="207"/>
        <v>2.7565868992102449E-2</v>
      </c>
      <c r="F303" s="34">
        <f t="shared" si="207"/>
        <v>2.7597249252907057E-2</v>
      </c>
      <c r="G303" s="34">
        <f t="shared" si="207"/>
        <v>2.7628185774016285E-2</v>
      </c>
      <c r="H303" s="34">
        <f t="shared" si="207"/>
        <v>2.7658693762267216E-2</v>
      </c>
      <c r="I303" s="34">
        <f t="shared" si="207"/>
        <v>2.768879434995921E-2</v>
      </c>
      <c r="J303" s="34">
        <f t="shared" si="207"/>
        <v>2.7718425152178504E-2</v>
      </c>
      <c r="K303" s="34">
        <f t="shared" si="207"/>
        <v>2.7747615532498063E-2</v>
      </c>
      <c r="L303" s="34">
        <f t="shared" si="207"/>
        <v>2.7776366084362489E-2</v>
      </c>
      <c r="M303" s="34">
        <f t="shared" si="207"/>
        <v>2.7802320235797821E-2</v>
      </c>
      <c r="N303" s="34">
        <f t="shared" si="207"/>
        <v>2.7802328937335186E-2</v>
      </c>
      <c r="O303" s="34">
        <f t="shared" ref="O303" si="215">O180/O$192</f>
        <v>2.7802328937335186E-2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2">
        <v>25</v>
      </c>
      <c r="B304" s="9" t="s">
        <v>30</v>
      </c>
      <c r="C304" s="34">
        <f t="shared" si="207"/>
        <v>2.1396902270736769E-2</v>
      </c>
      <c r="D304" s="34">
        <f t="shared" si="207"/>
        <v>2.1441350140563097E-2</v>
      </c>
      <c r="E304" s="34">
        <f t="shared" si="207"/>
        <v>2.1485529730814454E-2</v>
      </c>
      <c r="F304" s="34">
        <f t="shared" si="207"/>
        <v>2.1529430365711588E-2</v>
      </c>
      <c r="G304" s="34">
        <f t="shared" si="207"/>
        <v>2.1573041765835372E-2</v>
      </c>
      <c r="H304" s="34">
        <f t="shared" si="207"/>
        <v>2.1616382707446244E-2</v>
      </c>
      <c r="I304" s="34">
        <f t="shared" si="207"/>
        <v>2.1659450978375645E-2</v>
      </c>
      <c r="J304" s="34">
        <f t="shared" si="207"/>
        <v>2.1702232782651456E-2</v>
      </c>
      <c r="K304" s="34">
        <f t="shared" si="207"/>
        <v>2.1744747898604855E-2</v>
      </c>
      <c r="L304" s="34">
        <f t="shared" si="207"/>
        <v>2.178695610769027E-2</v>
      </c>
      <c r="M304" s="34">
        <f t="shared" si="207"/>
        <v>2.1825386348007205E-2</v>
      </c>
      <c r="N304" s="34">
        <f t="shared" si="207"/>
        <v>2.1825380366341164E-2</v>
      </c>
      <c r="O304" s="34">
        <f t="shared" ref="O304" si="216">O181/O$192</f>
        <v>2.1825380366341164E-2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3">
        <v>26</v>
      </c>
      <c r="B305" s="9" t="s">
        <v>31</v>
      </c>
      <c r="C305" s="34">
        <f t="shared" si="207"/>
        <v>2.5833594943871649E-2</v>
      </c>
      <c r="D305" s="34">
        <f t="shared" si="207"/>
        <v>2.5841948177176673E-2</v>
      </c>
      <c r="E305" s="34">
        <f t="shared" si="207"/>
        <v>2.5849882673493089E-2</v>
      </c>
      <c r="F305" s="34">
        <f t="shared" si="207"/>
        <v>2.5857390897667452E-2</v>
      </c>
      <c r="G305" s="34">
        <f t="shared" si="207"/>
        <v>2.5864433818134313E-2</v>
      </c>
      <c r="H305" s="34">
        <f t="shared" si="207"/>
        <v>2.5871047270514431E-2</v>
      </c>
      <c r="I305" s="34">
        <f t="shared" si="207"/>
        <v>2.5877232615029933E-2</v>
      </c>
      <c r="J305" s="34">
        <f t="shared" si="207"/>
        <v>2.5882978217685981E-2</v>
      </c>
      <c r="K305" s="34">
        <f t="shared" si="207"/>
        <v>2.5888304575541064E-2</v>
      </c>
      <c r="L305" s="34">
        <f t="shared" si="207"/>
        <v>2.5893172229951696E-2</v>
      </c>
      <c r="M305" s="34">
        <f t="shared" si="207"/>
        <v>2.5897226407332788E-2</v>
      </c>
      <c r="N305" s="34">
        <f t="shared" si="207"/>
        <v>2.5897232281079253E-2</v>
      </c>
      <c r="O305" s="34">
        <f t="shared" ref="O305" si="217">O182/O$192</f>
        <v>2.5897232281079253E-2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2">
        <v>27</v>
      </c>
      <c r="B306" s="9" t="s">
        <v>32</v>
      </c>
      <c r="C306" s="34">
        <f t="shared" si="207"/>
        <v>4.0827449845240366E-2</v>
      </c>
      <c r="D306" s="34">
        <f t="shared" si="207"/>
        <v>4.0637320161168049E-2</v>
      </c>
      <c r="E306" s="34">
        <f t="shared" si="207"/>
        <v>4.0447391358398858E-2</v>
      </c>
      <c r="F306" s="34">
        <f t="shared" si="207"/>
        <v>4.0257669482525717E-2</v>
      </c>
      <c r="G306" s="34">
        <f t="shared" si="207"/>
        <v>4.0068190636583532E-2</v>
      </c>
      <c r="H306" s="34">
        <f t="shared" si="207"/>
        <v>3.9878876317838055E-2</v>
      </c>
      <c r="I306" s="34">
        <f t="shared" si="207"/>
        <v>3.9689835658590016E-2</v>
      </c>
      <c r="J306" s="34">
        <f t="shared" si="207"/>
        <v>3.9500965167468441E-2</v>
      </c>
      <c r="K306" s="34">
        <f t="shared" si="207"/>
        <v>3.9312353211168653E-2</v>
      </c>
      <c r="L306" s="34">
        <f t="shared" si="207"/>
        <v>3.9123965521646528E-2</v>
      </c>
      <c r="M306" s="34">
        <f t="shared" si="207"/>
        <v>3.8951498019449117E-2</v>
      </c>
      <c r="N306" s="34">
        <f t="shared" si="207"/>
        <v>3.8951483252723879E-2</v>
      </c>
      <c r="O306" s="34">
        <f t="shared" ref="O306" si="218">O183/O$192</f>
        <v>3.8951483252723879E-2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2">
        <v>28</v>
      </c>
      <c r="B307" s="9" t="s">
        <v>33</v>
      </c>
      <c r="C307" s="34">
        <f t="shared" si="207"/>
        <v>4.474305660222902E-2</v>
      </c>
      <c r="D307" s="34">
        <f t="shared" si="207"/>
        <v>4.4575179107679316E-2</v>
      </c>
      <c r="E307" s="34">
        <f t="shared" si="207"/>
        <v>4.440718875855857E-2</v>
      </c>
      <c r="F307" s="34">
        <f t="shared" si="207"/>
        <v>4.4239107197279547E-2</v>
      </c>
      <c r="G307" s="34">
        <f t="shared" si="207"/>
        <v>4.4070891390628066E-2</v>
      </c>
      <c r="H307" s="34">
        <f t="shared" si="207"/>
        <v>4.3902563959954462E-2</v>
      </c>
      <c r="I307" s="34">
        <f t="shared" si="207"/>
        <v>4.3734149264892469E-2</v>
      </c>
      <c r="J307" s="34">
        <f t="shared" si="207"/>
        <v>4.356562554307717E-2</v>
      </c>
      <c r="K307" s="34">
        <f t="shared" si="207"/>
        <v>4.3397033571958989E-2</v>
      </c>
      <c r="L307" s="34">
        <f t="shared" si="207"/>
        <v>4.322835444292436E-2</v>
      </c>
      <c r="M307" s="34">
        <f t="shared" si="207"/>
        <v>4.3073642783543052E-2</v>
      </c>
      <c r="N307" s="34">
        <f t="shared" si="207"/>
        <v>4.3073631594124424E-2</v>
      </c>
      <c r="O307" s="34">
        <f t="shared" ref="O307" si="219">O184/O$192</f>
        <v>4.3073631594124424E-2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3">
        <v>29</v>
      </c>
      <c r="B308" s="9" t="s">
        <v>34</v>
      </c>
      <c r="C308" s="34">
        <f t="shared" si="207"/>
        <v>5.4917106984799603E-2</v>
      </c>
      <c r="D308" s="34">
        <f t="shared" si="207"/>
        <v>5.4780985579086602E-2</v>
      </c>
      <c r="E308" s="34">
        <f t="shared" si="207"/>
        <v>5.4644473590879719E-2</v>
      </c>
      <c r="F308" s="34">
        <f t="shared" si="207"/>
        <v>5.4507368497374697E-2</v>
      </c>
      <c r="G308" s="34">
        <f t="shared" si="207"/>
        <v>5.436959582146917E-2</v>
      </c>
      <c r="H308" s="34">
        <f t="shared" si="207"/>
        <v>5.4231428768180212E-2</v>
      </c>
      <c r="I308" s="34">
        <f t="shared" si="207"/>
        <v>5.4092530274565863E-2</v>
      </c>
      <c r="J308" s="34">
        <f t="shared" si="207"/>
        <v>5.3953087483839195E-2</v>
      </c>
      <c r="K308" s="34">
        <f t="shared" si="207"/>
        <v>5.3812984026622407E-2</v>
      </c>
      <c r="L308" s="34">
        <f t="shared" si="207"/>
        <v>5.3672387509068262E-2</v>
      </c>
      <c r="M308" s="34">
        <f t="shared" si="207"/>
        <v>5.3543135759366506E-2</v>
      </c>
      <c r="N308" s="34">
        <f t="shared" si="207"/>
        <v>5.3543121137201284E-2</v>
      </c>
      <c r="O308" s="34">
        <f t="shared" ref="O308" si="220">O185/O$192</f>
        <v>5.3543121137201284E-2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2">
        <v>30</v>
      </c>
      <c r="B309" s="9" t="s">
        <v>35</v>
      </c>
      <c r="C309" s="34">
        <f t="shared" si="207"/>
        <v>3.803959215274716E-3</v>
      </c>
      <c r="D309" s="34">
        <f t="shared" si="207"/>
        <v>3.7885347739384477E-3</v>
      </c>
      <c r="E309" s="34">
        <f t="shared" si="207"/>
        <v>3.7730990034472822E-3</v>
      </c>
      <c r="F309" s="34">
        <f t="shared" si="207"/>
        <v>3.7576562277274309E-3</v>
      </c>
      <c r="G309" s="34">
        <f t="shared" si="207"/>
        <v>3.7422420909392082E-3</v>
      </c>
      <c r="H309" s="34">
        <f t="shared" si="207"/>
        <v>3.7267980246027616E-3</v>
      </c>
      <c r="I309" s="34">
        <f t="shared" si="207"/>
        <v>3.7113588311320001E-3</v>
      </c>
      <c r="J309" s="34">
        <f t="shared" si="207"/>
        <v>3.6959250995755133E-3</v>
      </c>
      <c r="K309" s="34">
        <f t="shared" si="207"/>
        <v>3.6804998875757519E-3</v>
      </c>
      <c r="L309" s="34">
        <f t="shared" si="207"/>
        <v>3.6650864475109421E-3</v>
      </c>
      <c r="M309" s="34">
        <f t="shared" si="207"/>
        <v>3.6509357462545461E-3</v>
      </c>
      <c r="N309" s="34">
        <f t="shared" si="207"/>
        <v>3.6509469929012343E-3</v>
      </c>
      <c r="O309" s="34">
        <f t="shared" ref="O309" si="221">O186/O$192</f>
        <v>3.6509469929012343E-3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2">
        <v>31</v>
      </c>
      <c r="B310" s="9" t="s">
        <v>36</v>
      </c>
      <c r="C310" s="34">
        <f t="shared" si="207"/>
        <v>1.5865961201102077E-2</v>
      </c>
      <c r="D310" s="34">
        <f t="shared" si="207"/>
        <v>1.5821600924802042E-2</v>
      </c>
      <c r="E310" s="34">
        <f t="shared" si="207"/>
        <v>1.5777094438071175E-2</v>
      </c>
      <c r="F310" s="34">
        <f t="shared" si="207"/>
        <v>1.5732433263988699E-2</v>
      </c>
      <c r="G310" s="34">
        <f t="shared" si="207"/>
        <v>1.5687640174560872E-2</v>
      </c>
      <c r="H310" s="34">
        <f t="shared" si="207"/>
        <v>1.5642715018044699E-2</v>
      </c>
      <c r="I310" s="34">
        <f t="shared" si="207"/>
        <v>1.559767227547674E-2</v>
      </c>
      <c r="J310" s="34">
        <f t="shared" si="207"/>
        <v>1.5552467781642258E-2</v>
      </c>
      <c r="K310" s="34">
        <f t="shared" si="207"/>
        <v>1.550715173253114E-2</v>
      </c>
      <c r="L310" s="34">
        <f t="shared" si="207"/>
        <v>1.5461681814627364E-2</v>
      </c>
      <c r="M310" s="34">
        <f t="shared" si="207"/>
        <v>1.5419889726775663E-2</v>
      </c>
      <c r="N310" s="34">
        <f t="shared" si="207"/>
        <v>1.5419879102932547E-2</v>
      </c>
      <c r="O310" s="34">
        <f t="shared" ref="O310" si="222">O187/O$192</f>
        <v>1.5419879102932547E-2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3">
        <v>32</v>
      </c>
      <c r="B311" s="9" t="s">
        <v>37</v>
      </c>
      <c r="C311" s="34">
        <f t="shared" si="207"/>
        <v>4.9013462976861674E-3</v>
      </c>
      <c r="D311" s="34">
        <f t="shared" si="207"/>
        <v>4.9367553764515975E-3</v>
      </c>
      <c r="E311" s="34">
        <f t="shared" si="207"/>
        <v>4.972313815675004E-3</v>
      </c>
      <c r="F311" s="34">
        <f t="shared" si="207"/>
        <v>5.0080677117099719E-3</v>
      </c>
      <c r="G311" s="34">
        <f t="shared" si="207"/>
        <v>5.0439682329918379E-3</v>
      </c>
      <c r="H311" s="34">
        <f t="shared" si="207"/>
        <v>5.0800484590145124E-3</v>
      </c>
      <c r="I311" s="34">
        <f t="shared" si="207"/>
        <v>5.1163059979808774E-3</v>
      </c>
      <c r="J311" s="34">
        <f t="shared" si="207"/>
        <v>5.1527551887979792E-3</v>
      </c>
      <c r="K311" s="34">
        <f t="shared" si="207"/>
        <v>5.1893491843082529E-3</v>
      </c>
      <c r="L311" s="34">
        <f t="shared" si="207"/>
        <v>5.2261354776620807E-3</v>
      </c>
      <c r="M311" s="34">
        <f t="shared" si="207"/>
        <v>5.2599760421141476E-3</v>
      </c>
      <c r="N311" s="34">
        <f t="shared" si="207"/>
        <v>5.259970079331126E-3</v>
      </c>
      <c r="O311" s="34">
        <f t="shared" ref="O311" si="223">O188/O$192</f>
        <v>5.259970079331126E-3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2">
        <v>33</v>
      </c>
      <c r="B312" s="9" t="s">
        <v>38</v>
      </c>
      <c r="C312" s="34">
        <f t="shared" ref="C312:N314" si="224">C189/C$192</f>
        <v>4.3654541111629031E-2</v>
      </c>
      <c r="D312" s="34">
        <f t="shared" si="224"/>
        <v>4.4082237114666613E-2</v>
      </c>
      <c r="E312" s="34">
        <f t="shared" si="224"/>
        <v>4.4513369898437724E-2</v>
      </c>
      <c r="F312" s="34">
        <f t="shared" si="224"/>
        <v>4.4947938379043831E-2</v>
      </c>
      <c r="G312" s="34">
        <f t="shared" si="224"/>
        <v>4.5386009128594043E-2</v>
      </c>
      <c r="H312" s="34">
        <f t="shared" si="224"/>
        <v>4.5827559956542821E-2</v>
      </c>
      <c r="I312" s="34">
        <f t="shared" si="224"/>
        <v>4.6272644013418407E-2</v>
      </c>
      <c r="J312" s="34">
        <f t="shared" si="224"/>
        <v>4.6721212721039719E-2</v>
      </c>
      <c r="K312" s="34">
        <f t="shared" si="224"/>
        <v>4.7173351168766336E-2</v>
      </c>
      <c r="L312" s="34">
        <f t="shared" si="224"/>
        <v>4.7629059618625992E-2</v>
      </c>
      <c r="M312" s="34">
        <f t="shared" si="224"/>
        <v>4.8049917583970952E-2</v>
      </c>
      <c r="N312" s="34">
        <f t="shared" si="224"/>
        <v>4.8049955730818335E-2</v>
      </c>
      <c r="O312" s="34">
        <f t="shared" ref="O312" si="225">O189/O$192</f>
        <v>4.8049955730818335E-2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2">
        <v>34</v>
      </c>
      <c r="B313" s="9" t="s">
        <v>39</v>
      </c>
      <c r="C313" s="34">
        <f t="shared" si="224"/>
        <v>8.4885440206143772E-3</v>
      </c>
      <c r="D313" s="34">
        <f t="shared" si="224"/>
        <v>8.5093728824878721E-3</v>
      </c>
      <c r="E313" s="34">
        <f t="shared" si="224"/>
        <v>8.5301284140666799E-3</v>
      </c>
      <c r="F313" s="34">
        <f t="shared" si="224"/>
        <v>8.550768439812808E-3</v>
      </c>
      <c r="G313" s="34">
        <f t="shared" si="224"/>
        <v>8.5713145965685619E-3</v>
      </c>
      <c r="H313" s="34">
        <f t="shared" si="224"/>
        <v>8.5917513838370645E-3</v>
      </c>
      <c r="I313" s="34">
        <f t="shared" si="224"/>
        <v>8.6121278299865663E-3</v>
      </c>
      <c r="J313" s="34">
        <f t="shared" si="224"/>
        <v>8.6323767901577073E-3</v>
      </c>
      <c r="K313" s="34">
        <f t="shared" si="224"/>
        <v>8.6525504148263679E-3</v>
      </c>
      <c r="L313" s="34">
        <f t="shared" si="224"/>
        <v>8.6725771973059623E-3</v>
      </c>
      <c r="M313" s="34">
        <f t="shared" si="224"/>
        <v>8.6908866063708113E-3</v>
      </c>
      <c r="N313" s="34">
        <f t="shared" si="224"/>
        <v>8.6908894791994668E-3</v>
      </c>
      <c r="O313" s="34">
        <f t="shared" ref="O313" si="226">O190/O$192</f>
        <v>8.6908894791994668E-3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3">
        <v>35</v>
      </c>
      <c r="B314" s="9" t="s">
        <v>40</v>
      </c>
      <c r="C314" s="34">
        <f t="shared" si="224"/>
        <v>7.5939224535761128E-3</v>
      </c>
      <c r="D314" s="34">
        <f t="shared" si="224"/>
        <v>7.5746137680204008E-3</v>
      </c>
      <c r="E314" s="34">
        <f t="shared" si="224"/>
        <v>7.5552184806384108E-3</v>
      </c>
      <c r="F314" s="34">
        <f t="shared" si="224"/>
        <v>7.535748254241836E-3</v>
      </c>
      <c r="G314" s="34">
        <f t="shared" si="224"/>
        <v>7.5161828771462555E-3</v>
      </c>
      <c r="H314" s="34">
        <f t="shared" si="224"/>
        <v>7.4965648499641839E-3</v>
      </c>
      <c r="I314" s="34">
        <f t="shared" si="224"/>
        <v>7.476859955906091E-3</v>
      </c>
      <c r="J314" s="34">
        <f t="shared" si="224"/>
        <v>7.4570934938283052E-3</v>
      </c>
      <c r="K314" s="34">
        <f t="shared" si="224"/>
        <v>7.4372438278280046E-3</v>
      </c>
      <c r="L314" s="34">
        <f t="shared" si="224"/>
        <v>7.4173210910867433E-3</v>
      </c>
      <c r="M314" s="34">
        <f t="shared" si="224"/>
        <v>7.3989913798611397E-3</v>
      </c>
      <c r="N314" s="34">
        <f t="shared" si="224"/>
        <v>7.3990021694689831E-3</v>
      </c>
      <c r="O314" s="34">
        <f t="shared" ref="O314" si="227">O191/O$192</f>
        <v>7.3990021694689831E-3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4"/>
      <c r="B315" s="7" t="s">
        <v>50</v>
      </c>
      <c r="C315" s="36">
        <f t="shared" ref="C315:H315" si="228">C192/C$33</f>
        <v>5.2615836287118354</v>
      </c>
      <c r="D315" s="36">
        <f t="shared" si="228"/>
        <v>5.2176926206695136</v>
      </c>
      <c r="E315" s="36">
        <f t="shared" si="228"/>
        <v>5.176185158009285</v>
      </c>
      <c r="F315" s="36">
        <f t="shared" si="228"/>
        <v>5.1360137622422526</v>
      </c>
      <c r="G315" s="36">
        <f t="shared" si="228"/>
        <v>5.0967993401337077</v>
      </c>
      <c r="H315" s="36">
        <f t="shared" si="228"/>
        <v>5.0592560492505436</v>
      </c>
      <c r="I315" s="36">
        <f>I192/I$33</f>
        <v>5.0213416343585804</v>
      </c>
      <c r="J315" s="36">
        <f t="shared" ref="J315:N315" si="229">J192/J$33</f>
        <v>4.9836694340492613</v>
      </c>
      <c r="K315" s="36">
        <f t="shared" si="229"/>
        <v>4.947276026134114</v>
      </c>
      <c r="L315" s="36">
        <f t="shared" si="229"/>
        <v>4.9344836391716074</v>
      </c>
      <c r="M315" s="36">
        <f t="shared" si="229"/>
        <v>4.9327141898795954</v>
      </c>
      <c r="N315" s="36">
        <f t="shared" si="229"/>
        <v>4.9071965555537567</v>
      </c>
      <c r="O315" s="36">
        <f t="shared" ref="O315" si="230">O192/O$33</f>
        <v>4.8761584874950863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"/>
      <c r="B316" s="1"/>
      <c r="C316" s="1"/>
      <c r="D316" s="1"/>
      <c r="E316" s="1"/>
      <c r="F316" s="1"/>
      <c r="G316" s="1"/>
      <c r="H316" s="1"/>
      <c r="P316"/>
      <c r="Q316"/>
      <c r="R316"/>
      <c r="S316"/>
      <c r="T316"/>
      <c r="U316"/>
      <c r="V316"/>
      <c r="W316"/>
    </row>
    <row r="317" spans="1:23" s="2" customFormat="1" ht="15" hidden="1">
      <c r="A317" s="5" t="s">
        <v>54</v>
      </c>
      <c r="B317" s="1"/>
      <c r="C317" s="1"/>
      <c r="D317" s="1"/>
      <c r="E317" s="1"/>
      <c r="F317" s="1"/>
      <c r="G317" s="1"/>
      <c r="H317" s="1"/>
      <c r="P317"/>
      <c r="Q317"/>
      <c r="R317"/>
      <c r="S317"/>
      <c r="T317"/>
      <c r="U317"/>
      <c r="V317"/>
      <c r="W317"/>
    </row>
    <row r="318" spans="1:23" s="2" customFormat="1" ht="15" hidden="1">
      <c r="A318" s="49" t="s">
        <v>55</v>
      </c>
      <c r="B318" s="49"/>
      <c r="C318" s="49"/>
      <c r="D318" s="49"/>
      <c r="E318" s="49"/>
      <c r="F318" s="49"/>
      <c r="G318" s="49"/>
      <c r="H318" s="49"/>
      <c r="P318"/>
      <c r="Q318"/>
      <c r="R318"/>
      <c r="S318"/>
      <c r="T318"/>
      <c r="U318"/>
      <c r="V318"/>
      <c r="W318"/>
    </row>
    <row r="319" spans="1:23" s="2" customFormat="1" ht="15" hidden="1">
      <c r="A319" s="1"/>
      <c r="B319" s="1"/>
      <c r="C319" s="1"/>
      <c r="D319" s="1"/>
      <c r="E319" s="1"/>
      <c r="F319" s="1"/>
      <c r="G319" s="1"/>
      <c r="H319" s="1"/>
      <c r="P319"/>
      <c r="Q319"/>
      <c r="R319"/>
      <c r="S319"/>
      <c r="T319"/>
      <c r="U319"/>
      <c r="V319"/>
      <c r="W319"/>
    </row>
    <row r="320" spans="1:23" s="2" customFormat="1" ht="15" hidden="1">
      <c r="A320" s="6" t="s">
        <v>4</v>
      </c>
      <c r="B320" s="7" t="s">
        <v>5</v>
      </c>
      <c r="C320" s="7">
        <f>C279</f>
        <v>2010</v>
      </c>
      <c r="D320" s="7">
        <f t="shared" ref="D320:N320" si="231">D279</f>
        <v>2011</v>
      </c>
      <c r="E320" s="7">
        <f t="shared" si="231"/>
        <v>2012</v>
      </c>
      <c r="F320" s="7">
        <f t="shared" si="231"/>
        <v>2013</v>
      </c>
      <c r="G320" s="7">
        <f t="shared" si="231"/>
        <v>2014</v>
      </c>
      <c r="H320" s="7">
        <f t="shared" si="231"/>
        <v>2015</v>
      </c>
      <c r="I320" s="7">
        <f t="shared" si="231"/>
        <v>2016</v>
      </c>
      <c r="J320" s="7">
        <f t="shared" si="231"/>
        <v>2017</v>
      </c>
      <c r="K320" s="7">
        <f t="shared" si="231"/>
        <v>2018</v>
      </c>
      <c r="L320" s="7">
        <f t="shared" si="231"/>
        <v>2019</v>
      </c>
      <c r="M320" s="7">
        <f t="shared" si="231"/>
        <v>2020</v>
      </c>
      <c r="N320" s="7">
        <f t="shared" si="231"/>
        <v>2021</v>
      </c>
      <c r="O320" s="7">
        <f t="shared" ref="O320" si="232">O279</f>
        <v>2022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8">
        <v>1</v>
      </c>
      <c r="B321" s="9" t="s">
        <v>6</v>
      </c>
      <c r="C321" s="32">
        <f t="shared" ref="C321:N336" si="233">C239*C280</f>
        <v>34028110154001.688</v>
      </c>
      <c r="D321" s="32">
        <f t="shared" si="233"/>
        <v>47857525759.648254</v>
      </c>
      <c r="E321" s="32">
        <f t="shared" si="233"/>
        <v>44372086159.71331</v>
      </c>
      <c r="F321" s="32">
        <f t="shared" si="233"/>
        <v>47884914977.915024</v>
      </c>
      <c r="G321" s="32">
        <f t="shared" si="233"/>
        <v>54717212218.501404</v>
      </c>
      <c r="H321" s="32">
        <f t="shared" si="233"/>
        <v>50154054630.367966</v>
      </c>
      <c r="I321" s="32">
        <f t="shared" si="233"/>
        <v>43687393547.565453</v>
      </c>
      <c r="J321" s="32" t="e">
        <f t="shared" si="233"/>
        <v>#DIV/0!</v>
      </c>
      <c r="K321" s="32" t="e">
        <f t="shared" si="233"/>
        <v>#DIV/0!</v>
      </c>
      <c r="L321" s="32" t="e">
        <f t="shared" si="233"/>
        <v>#DIV/0!</v>
      </c>
      <c r="M321" s="32" t="e">
        <f t="shared" si="233"/>
        <v>#DIV/0!</v>
      </c>
      <c r="N321" s="32" t="e">
        <f t="shared" si="233"/>
        <v>#DIV/0!</v>
      </c>
      <c r="O321" s="32" t="e">
        <f t="shared" ref="O321" si="234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2">
        <v>2</v>
      </c>
      <c r="B322" s="9" t="s">
        <v>7</v>
      </c>
      <c r="C322" s="32">
        <f t="shared" si="233"/>
        <v>1263158631385.5823</v>
      </c>
      <c r="D322" s="32">
        <f t="shared" si="233"/>
        <v>879758854580.37439</v>
      </c>
      <c r="E322" s="32">
        <f t="shared" si="233"/>
        <v>923562183552.47217</v>
      </c>
      <c r="F322" s="32">
        <f t="shared" si="233"/>
        <v>971059667289.31445</v>
      </c>
      <c r="G322" s="32">
        <f t="shared" si="233"/>
        <v>981842176761.97339</v>
      </c>
      <c r="H322" s="32">
        <f t="shared" si="233"/>
        <v>1045087120140.8215</v>
      </c>
      <c r="I322" s="32">
        <f t="shared" si="233"/>
        <v>1085672107211.0321</v>
      </c>
      <c r="J322" s="32" t="e">
        <f t="shared" si="233"/>
        <v>#DIV/0!</v>
      </c>
      <c r="K322" s="32" t="e">
        <f t="shared" si="233"/>
        <v>#DIV/0!</v>
      </c>
      <c r="L322" s="32" t="e">
        <f t="shared" si="233"/>
        <v>#DIV/0!</v>
      </c>
      <c r="M322" s="32" t="e">
        <f t="shared" si="233"/>
        <v>#DIV/0!</v>
      </c>
      <c r="N322" s="32" t="e">
        <f t="shared" si="233"/>
        <v>#DIV/0!</v>
      </c>
      <c r="O322" s="32" t="e">
        <f t="shared" ref="O322" si="235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3</v>
      </c>
      <c r="B323" s="9" t="s">
        <v>8</v>
      </c>
      <c r="C323" s="32">
        <f t="shared" si="233"/>
        <v>1315449606201.7056</v>
      </c>
      <c r="D323" s="32">
        <f t="shared" si="233"/>
        <v>1020275436284.8838</v>
      </c>
      <c r="E323" s="32">
        <f t="shared" si="233"/>
        <v>1138401340346.7449</v>
      </c>
      <c r="F323" s="32">
        <f t="shared" si="233"/>
        <v>1226748642722.6064</v>
      </c>
      <c r="G323" s="32">
        <f t="shared" si="233"/>
        <v>1381155382122.7441</v>
      </c>
      <c r="H323" s="32">
        <f t="shared" si="233"/>
        <v>1541405863257.2551</v>
      </c>
      <c r="I323" s="32">
        <f t="shared" si="233"/>
        <v>1694504043951.3193</v>
      </c>
      <c r="J323" s="32" t="e">
        <f t="shared" si="233"/>
        <v>#DIV/0!</v>
      </c>
      <c r="K323" s="32" t="e">
        <f t="shared" si="233"/>
        <v>#DIV/0!</v>
      </c>
      <c r="L323" s="32" t="e">
        <f t="shared" si="233"/>
        <v>#DIV/0!</v>
      </c>
      <c r="M323" s="32" t="e">
        <f t="shared" si="233"/>
        <v>#DIV/0!</v>
      </c>
      <c r="N323" s="32" t="e">
        <f t="shared" si="233"/>
        <v>#DIV/0!</v>
      </c>
      <c r="O323" s="32" t="e">
        <f t="shared" ref="O323" si="236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2">
        <v>4</v>
      </c>
      <c r="B324" s="9" t="s">
        <v>9</v>
      </c>
      <c r="C324" s="32">
        <f t="shared" si="233"/>
        <v>2244184520515.6221</v>
      </c>
      <c r="D324" s="32">
        <f t="shared" si="233"/>
        <v>1806604495656.4265</v>
      </c>
      <c r="E324" s="32">
        <f t="shared" si="233"/>
        <v>1991439130090.8296</v>
      </c>
      <c r="F324" s="32">
        <f t="shared" si="233"/>
        <v>2155217414905.9883</v>
      </c>
      <c r="G324" s="32">
        <f t="shared" si="233"/>
        <v>2366526439647.7261</v>
      </c>
      <c r="H324" s="32">
        <f t="shared" si="233"/>
        <v>2556382276472.1338</v>
      </c>
      <c r="I324" s="32">
        <f t="shared" si="233"/>
        <v>2764610055581.7036</v>
      </c>
      <c r="J324" s="32" t="e">
        <f t="shared" si="233"/>
        <v>#DIV/0!</v>
      </c>
      <c r="K324" s="32" t="e">
        <f t="shared" si="233"/>
        <v>#DIV/0!</v>
      </c>
      <c r="L324" s="32" t="e">
        <f t="shared" si="233"/>
        <v>#DIV/0!</v>
      </c>
      <c r="M324" s="32" t="e">
        <f t="shared" si="233"/>
        <v>#DIV/0!</v>
      </c>
      <c r="N324" s="32" t="e">
        <f t="shared" si="233"/>
        <v>#DIV/0!</v>
      </c>
      <c r="O324" s="32" t="e">
        <f t="shared" ref="O324" si="237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3">
        <v>5</v>
      </c>
      <c r="B325" s="9" t="s">
        <v>10</v>
      </c>
      <c r="C325" s="33">
        <f t="shared" si="233"/>
        <v>3308437926161.7344</v>
      </c>
      <c r="D325" s="33">
        <f t="shared" si="233"/>
        <v>2644113389649.5679</v>
      </c>
      <c r="E325" s="33">
        <f t="shared" si="233"/>
        <v>2828906968818.6011</v>
      </c>
      <c r="F325" s="33">
        <f t="shared" si="233"/>
        <v>3050295625273.9644</v>
      </c>
      <c r="G325" s="33">
        <f t="shared" si="233"/>
        <v>3377017515320.4775</v>
      </c>
      <c r="H325" s="33">
        <f t="shared" si="233"/>
        <v>3561878522174</v>
      </c>
      <c r="I325" s="33">
        <f t="shared" si="233"/>
        <v>3727604361365.1982</v>
      </c>
      <c r="J325" s="33" t="e">
        <f t="shared" si="233"/>
        <v>#DIV/0!</v>
      </c>
      <c r="K325" s="33" t="e">
        <f t="shared" si="233"/>
        <v>#DIV/0!</v>
      </c>
      <c r="L325" s="33" t="e">
        <f t="shared" si="233"/>
        <v>#DIV/0!</v>
      </c>
      <c r="M325" s="33" t="e">
        <f t="shared" si="233"/>
        <v>#DIV/0!</v>
      </c>
      <c r="N325" s="33" t="e">
        <f t="shared" si="233"/>
        <v>#DIV/0!</v>
      </c>
      <c r="O325" s="33" t="e">
        <f t="shared" ref="O325" si="238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6</v>
      </c>
      <c r="B326" s="9" t="s">
        <v>11</v>
      </c>
      <c r="C326" s="37">
        <f t="shared" si="233"/>
        <v>1366993081420.0745</v>
      </c>
      <c r="D326" s="37">
        <f t="shared" si="233"/>
        <v>1041469763383.0333</v>
      </c>
      <c r="E326" s="37">
        <f t="shared" si="233"/>
        <v>1122612793697.1399</v>
      </c>
      <c r="F326" s="37">
        <f t="shared" si="233"/>
        <v>1220352469286.6184</v>
      </c>
      <c r="G326" s="37">
        <f t="shared" si="233"/>
        <v>1339774802905.9316</v>
      </c>
      <c r="H326" s="37">
        <f t="shared" si="233"/>
        <v>1460873141769.2239</v>
      </c>
      <c r="I326" s="37">
        <f t="shared" si="233"/>
        <v>1555204012838.5867</v>
      </c>
      <c r="J326" s="37" t="e">
        <f t="shared" si="233"/>
        <v>#DIV/0!</v>
      </c>
      <c r="K326" s="37" t="e">
        <f t="shared" si="233"/>
        <v>#DIV/0!</v>
      </c>
      <c r="L326" s="37" t="e">
        <f t="shared" si="233"/>
        <v>#DIV/0!</v>
      </c>
      <c r="M326" s="37" t="e">
        <f t="shared" si="233"/>
        <v>#DIV/0!</v>
      </c>
      <c r="N326" s="37" t="e">
        <f t="shared" si="233"/>
        <v>#DIV/0!</v>
      </c>
      <c r="O326" s="37" t="e">
        <f t="shared" ref="O326" si="239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2">
        <v>7</v>
      </c>
      <c r="B327" s="9" t="s">
        <v>12</v>
      </c>
      <c r="C327" s="37">
        <f t="shared" si="233"/>
        <v>1544604229753.0305</v>
      </c>
      <c r="D327" s="37">
        <f t="shared" si="233"/>
        <v>1200859513267.5391</v>
      </c>
      <c r="E327" s="37">
        <f t="shared" si="233"/>
        <v>1317890540667.0813</v>
      </c>
      <c r="F327" s="37">
        <f t="shared" si="233"/>
        <v>1439592829771.4954</v>
      </c>
      <c r="G327" s="37">
        <f t="shared" si="233"/>
        <v>1641593427093.645</v>
      </c>
      <c r="H327" s="37">
        <f t="shared" si="233"/>
        <v>1787082616425.3408</v>
      </c>
      <c r="I327" s="37">
        <f t="shared" si="233"/>
        <v>1953376299685.3044</v>
      </c>
      <c r="J327" s="37" t="e">
        <f t="shared" si="233"/>
        <v>#DIV/0!</v>
      </c>
      <c r="K327" s="37" t="e">
        <f t="shared" si="233"/>
        <v>#DIV/0!</v>
      </c>
      <c r="L327" s="37" t="e">
        <f t="shared" si="233"/>
        <v>#DIV/0!</v>
      </c>
      <c r="M327" s="37" t="e">
        <f t="shared" si="233"/>
        <v>#DIV/0!</v>
      </c>
      <c r="N327" s="37" t="e">
        <f t="shared" si="233"/>
        <v>#DIV/0!</v>
      </c>
      <c r="O327" s="37" t="e">
        <f t="shared" ref="O327" si="240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3">
        <v>8</v>
      </c>
      <c r="B328" s="9" t="s">
        <v>13</v>
      </c>
      <c r="C328" s="37">
        <f t="shared" si="233"/>
        <v>2184365302363.0745</v>
      </c>
      <c r="D328" s="37">
        <f t="shared" si="233"/>
        <v>1721960303329.5159</v>
      </c>
      <c r="E328" s="37">
        <f t="shared" si="233"/>
        <v>1849391552398.301</v>
      </c>
      <c r="F328" s="37">
        <f t="shared" si="233"/>
        <v>2049792517944.0952</v>
      </c>
      <c r="G328" s="37">
        <f t="shared" si="233"/>
        <v>2246422467699.8154</v>
      </c>
      <c r="H328" s="37">
        <f t="shared" si="233"/>
        <v>2449106527004.5723</v>
      </c>
      <c r="I328" s="37">
        <f t="shared" si="233"/>
        <v>2717668817409.854</v>
      </c>
      <c r="J328" s="37" t="e">
        <f t="shared" si="233"/>
        <v>#DIV/0!</v>
      </c>
      <c r="K328" s="37" t="e">
        <f t="shared" si="233"/>
        <v>#DIV/0!</v>
      </c>
      <c r="L328" s="37" t="e">
        <f t="shared" si="233"/>
        <v>#DIV/0!</v>
      </c>
      <c r="M328" s="37" t="e">
        <f t="shared" si="233"/>
        <v>#DIV/0!</v>
      </c>
      <c r="N328" s="37" t="e">
        <f t="shared" si="233"/>
        <v>#DIV/0!</v>
      </c>
      <c r="O328" s="37" t="e">
        <f t="shared" ref="O328" si="241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9</v>
      </c>
      <c r="B329" s="9" t="s">
        <v>14</v>
      </c>
      <c r="C329" s="37">
        <f t="shared" si="233"/>
        <v>798408665946.19458</v>
      </c>
      <c r="D329" s="37">
        <f t="shared" si="233"/>
        <v>544245130241.8974</v>
      </c>
      <c r="E329" s="37">
        <f t="shared" si="233"/>
        <v>567017728734.73572</v>
      </c>
      <c r="F329" s="37">
        <f t="shared" si="233"/>
        <v>603085379802.09387</v>
      </c>
      <c r="G329" s="37">
        <f t="shared" si="233"/>
        <v>643515834940.80029</v>
      </c>
      <c r="H329" s="37">
        <f t="shared" si="233"/>
        <v>678727337978.64636</v>
      </c>
      <c r="I329" s="37">
        <f t="shared" si="233"/>
        <v>698501121057.08276</v>
      </c>
      <c r="J329" s="37" t="e">
        <f t="shared" si="233"/>
        <v>#DIV/0!</v>
      </c>
      <c r="K329" s="37" t="e">
        <f t="shared" si="233"/>
        <v>#DIV/0!</v>
      </c>
      <c r="L329" s="37" t="e">
        <f t="shared" si="233"/>
        <v>#DIV/0!</v>
      </c>
      <c r="M329" s="37" t="e">
        <f t="shared" si="233"/>
        <v>#DIV/0!</v>
      </c>
      <c r="N329" s="37" t="e">
        <f t="shared" si="233"/>
        <v>#DIV/0!</v>
      </c>
      <c r="O329" s="37" t="e">
        <f t="shared" ref="O329" si="242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2">
        <v>10</v>
      </c>
      <c r="B330" s="9" t="s">
        <v>15</v>
      </c>
      <c r="C330" s="37">
        <f t="shared" si="233"/>
        <v>877955330313.17615</v>
      </c>
      <c r="D330" s="37">
        <f t="shared" si="233"/>
        <v>574569855767.63623</v>
      </c>
      <c r="E330" s="37">
        <f t="shared" si="233"/>
        <v>587742084969.88</v>
      </c>
      <c r="F330" s="37">
        <f t="shared" si="233"/>
        <v>595277274648.54968</v>
      </c>
      <c r="G330" s="37">
        <f t="shared" si="233"/>
        <v>614413064454.44812</v>
      </c>
      <c r="H330" s="37">
        <f t="shared" si="233"/>
        <v>610911461005.14758</v>
      </c>
      <c r="I330" s="37">
        <f t="shared" si="233"/>
        <v>641454994953.17261</v>
      </c>
      <c r="J330" s="37" t="e">
        <f t="shared" si="233"/>
        <v>#DIV/0!</v>
      </c>
      <c r="K330" s="37" t="e">
        <f t="shared" si="233"/>
        <v>#DIV/0!</v>
      </c>
      <c r="L330" s="37" t="e">
        <f t="shared" si="233"/>
        <v>#DIV/0!</v>
      </c>
      <c r="M330" s="37" t="e">
        <f t="shared" si="233"/>
        <v>#DIV/0!</v>
      </c>
      <c r="N330" s="37" t="e">
        <f t="shared" si="233"/>
        <v>#DIV/0!</v>
      </c>
      <c r="O330" s="37" t="e">
        <f t="shared" ref="O330" si="243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3">
        <v>11</v>
      </c>
      <c r="B331" s="9" t="s">
        <v>16</v>
      </c>
      <c r="C331" s="37">
        <f t="shared" si="233"/>
        <v>602820102.11560643</v>
      </c>
      <c r="D331" s="37">
        <f t="shared" si="233"/>
        <v>11266463074.148285</v>
      </c>
      <c r="E331" s="37">
        <f t="shared" si="233"/>
        <v>12968803522.612745</v>
      </c>
      <c r="F331" s="37">
        <f t="shared" si="233"/>
        <v>19575324872.69672</v>
      </c>
      <c r="G331" s="37">
        <f t="shared" si="233"/>
        <v>22487453544.362076</v>
      </c>
      <c r="H331" s="37">
        <f t="shared" si="233"/>
        <v>26300889611.114079</v>
      </c>
      <c r="I331" s="37">
        <f t="shared" si="233"/>
        <v>33228348933.251862</v>
      </c>
      <c r="J331" s="37" t="e">
        <f t="shared" si="233"/>
        <v>#DIV/0!</v>
      </c>
      <c r="K331" s="37" t="e">
        <f t="shared" si="233"/>
        <v>#DIV/0!</v>
      </c>
      <c r="L331" s="37" t="e">
        <f t="shared" si="233"/>
        <v>#DIV/0!</v>
      </c>
      <c r="M331" s="37" t="e">
        <f t="shared" si="233"/>
        <v>#DIV/0!</v>
      </c>
      <c r="N331" s="37" t="e">
        <f t="shared" si="233"/>
        <v>#DIV/0!</v>
      </c>
      <c r="O331" s="37" t="e">
        <f t="shared" ref="O331" si="244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2">
        <v>12</v>
      </c>
      <c r="B332" s="9" t="s">
        <v>17</v>
      </c>
      <c r="C332" s="37">
        <f t="shared" si="233"/>
        <v>994842779025.28357</v>
      </c>
      <c r="D332" s="37">
        <f t="shared" si="233"/>
        <v>682014209986.87817</v>
      </c>
      <c r="E332" s="37">
        <f t="shared" si="233"/>
        <v>817508536733.33594</v>
      </c>
      <c r="F332" s="37">
        <f t="shared" si="233"/>
        <v>825353222311.13025</v>
      </c>
      <c r="G332" s="37">
        <f t="shared" si="233"/>
        <v>915908853159.71741</v>
      </c>
      <c r="H332" s="37">
        <f t="shared" si="233"/>
        <v>959367009879.85645</v>
      </c>
      <c r="I332" s="37">
        <f t="shared" si="233"/>
        <v>1003810228633.1177</v>
      </c>
      <c r="J332" s="37" t="e">
        <f t="shared" si="233"/>
        <v>#DIV/0!</v>
      </c>
      <c r="K332" s="37" t="e">
        <f t="shared" si="233"/>
        <v>#DIV/0!</v>
      </c>
      <c r="L332" s="37" t="e">
        <f t="shared" si="233"/>
        <v>#DIV/0!</v>
      </c>
      <c r="M332" s="37" t="e">
        <f t="shared" si="233"/>
        <v>#DIV/0!</v>
      </c>
      <c r="N332" s="37" t="e">
        <f t="shared" si="233"/>
        <v>#DIV/0!</v>
      </c>
      <c r="O332" s="37" t="e">
        <f t="shared" ref="O332" si="245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2">
        <v>13</v>
      </c>
      <c r="B333" s="9" t="s">
        <v>18</v>
      </c>
      <c r="C333" s="37">
        <f t="shared" si="233"/>
        <v>603572922.23187864</v>
      </c>
      <c r="D333" s="37">
        <f t="shared" si="233"/>
        <v>22769455668.970089</v>
      </c>
      <c r="E333" s="37">
        <f t="shared" si="233"/>
        <v>16773003353.061752</v>
      </c>
      <c r="F333" s="37">
        <f t="shared" si="233"/>
        <v>23334593316.183983</v>
      </c>
      <c r="G333" s="37">
        <f t="shared" si="233"/>
        <v>24800183082.935783</v>
      </c>
      <c r="H333" s="37">
        <f t="shared" si="233"/>
        <v>26020203112.406055</v>
      </c>
      <c r="I333" s="37">
        <f t="shared" si="233"/>
        <v>23928155476.797947</v>
      </c>
      <c r="J333" s="37" t="e">
        <f t="shared" si="233"/>
        <v>#DIV/0!</v>
      </c>
      <c r="K333" s="37" t="e">
        <f t="shared" si="233"/>
        <v>#DIV/0!</v>
      </c>
      <c r="L333" s="37" t="e">
        <f t="shared" si="233"/>
        <v>#DIV/0!</v>
      </c>
      <c r="M333" s="37" t="e">
        <f t="shared" si="233"/>
        <v>#DIV/0!</v>
      </c>
      <c r="N333" s="37" t="e">
        <f t="shared" si="233"/>
        <v>#DIV/0!</v>
      </c>
      <c r="O333" s="37" t="e">
        <f t="shared" ref="O333" si="246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3">
        <v>14</v>
      </c>
      <c r="B334" s="9" t="s">
        <v>19</v>
      </c>
      <c r="C334" s="37">
        <f t="shared" si="233"/>
        <v>65593356115.400032</v>
      </c>
      <c r="D334" s="37">
        <f t="shared" si="233"/>
        <v>10488391518.323914</v>
      </c>
      <c r="E334" s="37">
        <f t="shared" si="233"/>
        <v>4877748955.305028</v>
      </c>
      <c r="F334" s="37">
        <f t="shared" si="233"/>
        <v>908674470.61365032</v>
      </c>
      <c r="G334" s="37">
        <f t="shared" si="233"/>
        <v>367459107.37886572</v>
      </c>
      <c r="H334" s="37">
        <f t="shared" si="233"/>
        <v>2480379825.958004</v>
      </c>
      <c r="I334" s="37">
        <f t="shared" si="233"/>
        <v>9479674279.5084896</v>
      </c>
      <c r="J334" s="37" t="e">
        <f t="shared" si="233"/>
        <v>#DIV/0!</v>
      </c>
      <c r="K334" s="37" t="e">
        <f t="shared" si="233"/>
        <v>#DIV/0!</v>
      </c>
      <c r="L334" s="37" t="e">
        <f t="shared" si="233"/>
        <v>#DIV/0!</v>
      </c>
      <c r="M334" s="37" t="e">
        <f t="shared" si="233"/>
        <v>#DIV/0!</v>
      </c>
      <c r="N334" s="37" t="e">
        <f t="shared" si="233"/>
        <v>#DIV/0!</v>
      </c>
      <c r="O334" s="37" t="e">
        <f t="shared" ref="O334" si="247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2">
        <v>15</v>
      </c>
      <c r="B335" s="9" t="s">
        <v>20</v>
      </c>
      <c r="C335" s="37">
        <f t="shared" si="233"/>
        <v>4292598322405.6509</v>
      </c>
      <c r="D335" s="37">
        <f t="shared" si="233"/>
        <v>3524179693308.6445</v>
      </c>
      <c r="E335" s="37">
        <f t="shared" si="233"/>
        <v>4042999978254.5806</v>
      </c>
      <c r="F335" s="37">
        <f t="shared" si="233"/>
        <v>4381328704927.1313</v>
      </c>
      <c r="G335" s="37">
        <f t="shared" si="233"/>
        <v>4873167671493.9189</v>
      </c>
      <c r="H335" s="37">
        <f t="shared" si="233"/>
        <v>5382559612176.3242</v>
      </c>
      <c r="I335" s="37">
        <f t="shared" si="233"/>
        <v>5764133241852.4834</v>
      </c>
      <c r="J335" s="37" t="e">
        <f t="shared" si="233"/>
        <v>#DIV/0!</v>
      </c>
      <c r="K335" s="37" t="e">
        <f t="shared" si="233"/>
        <v>#DIV/0!</v>
      </c>
      <c r="L335" s="37" t="e">
        <f t="shared" si="233"/>
        <v>#DIV/0!</v>
      </c>
      <c r="M335" s="37" t="e">
        <f t="shared" si="233"/>
        <v>#DIV/0!</v>
      </c>
      <c r="N335" s="37" t="e">
        <f t="shared" si="233"/>
        <v>#DIV/0!</v>
      </c>
      <c r="O335" s="37" t="e">
        <f t="shared" ref="O335" si="248">O253*O294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2">
        <v>16</v>
      </c>
      <c r="B336" s="9" t="s">
        <v>21</v>
      </c>
      <c r="C336" s="37">
        <f t="shared" si="233"/>
        <v>1581274383206.6631</v>
      </c>
      <c r="D336" s="37">
        <f t="shared" si="233"/>
        <v>1865829800906.4016</v>
      </c>
      <c r="E336" s="37">
        <f t="shared" si="233"/>
        <v>2098481719361.624</v>
      </c>
      <c r="F336" s="37">
        <f t="shared" si="233"/>
        <v>2276558227434.1646</v>
      </c>
      <c r="G336" s="37">
        <f t="shared" si="233"/>
        <v>2501350528726.5801</v>
      </c>
      <c r="H336" s="37">
        <f t="shared" si="233"/>
        <v>2754858026582.2798</v>
      </c>
      <c r="I336" s="37">
        <f t="shared" si="233"/>
        <v>2986752853477.9233</v>
      </c>
      <c r="J336" s="37" t="e">
        <f t="shared" si="233"/>
        <v>#DIV/0!</v>
      </c>
      <c r="K336" s="37" t="e">
        <f t="shared" si="233"/>
        <v>#DIV/0!</v>
      </c>
      <c r="L336" s="37" t="e">
        <f t="shared" si="233"/>
        <v>#DIV/0!</v>
      </c>
      <c r="M336" s="37" t="e">
        <f t="shared" si="233"/>
        <v>#DIV/0!</v>
      </c>
      <c r="N336" s="37" t="e">
        <f t="shared" si="233"/>
        <v>#DIV/0!</v>
      </c>
      <c r="O336" s="37" t="e">
        <f t="shared" ref="O336" si="249">O254*O295</f>
        <v>#DIV/0!</v>
      </c>
      <c r="P336"/>
      <c r="Q336"/>
      <c r="R336"/>
      <c r="S336"/>
      <c r="T336"/>
      <c r="U336"/>
      <c r="V336"/>
      <c r="W336"/>
    </row>
    <row r="337" spans="1:23" s="2" customFormat="1" ht="15" hidden="1">
      <c r="A337" s="13">
        <v>17</v>
      </c>
      <c r="B337" s="9" t="s">
        <v>22</v>
      </c>
      <c r="C337" s="37">
        <f t="shared" ref="C337:N352" si="250">C255*C296</f>
        <v>613624474024.59021</v>
      </c>
      <c r="D337" s="37">
        <f t="shared" si="250"/>
        <v>441960718837.19733</v>
      </c>
      <c r="E337" s="37">
        <f t="shared" si="250"/>
        <v>501414016400.86133</v>
      </c>
      <c r="F337" s="37">
        <f t="shared" si="250"/>
        <v>543541936887.71869</v>
      </c>
      <c r="G337" s="37">
        <f t="shared" si="250"/>
        <v>604202700050.8363</v>
      </c>
      <c r="H337" s="37">
        <f t="shared" si="250"/>
        <v>660903468089.21472</v>
      </c>
      <c r="I337" s="37">
        <f t="shared" si="250"/>
        <v>714887487033.45581</v>
      </c>
      <c r="J337" s="37" t="e">
        <f t="shared" si="250"/>
        <v>#DIV/0!</v>
      </c>
      <c r="K337" s="37" t="e">
        <f t="shared" si="250"/>
        <v>#DIV/0!</v>
      </c>
      <c r="L337" s="37" t="e">
        <f t="shared" si="250"/>
        <v>#DIV/0!</v>
      </c>
      <c r="M337" s="37" t="e">
        <f t="shared" si="250"/>
        <v>#DIV/0!</v>
      </c>
      <c r="N337" s="37" t="e">
        <f t="shared" si="250"/>
        <v>#DIV/0!</v>
      </c>
      <c r="O337" s="37" t="e">
        <f t="shared" ref="O337" si="251">O255*O296</f>
        <v>#DIV/0!</v>
      </c>
      <c r="P337"/>
      <c r="Q337"/>
      <c r="R337"/>
      <c r="S337"/>
      <c r="T337"/>
      <c r="U337"/>
      <c r="V337"/>
      <c r="W337"/>
    </row>
    <row r="338" spans="1:23" s="2" customFormat="1" ht="15" hidden="1">
      <c r="A338" s="12">
        <v>18</v>
      </c>
      <c r="B338" s="9" t="s">
        <v>23</v>
      </c>
      <c r="C338" s="37">
        <f t="shared" si="250"/>
        <v>662578653933.63867</v>
      </c>
      <c r="D338" s="37">
        <f t="shared" si="250"/>
        <v>408516883865.92975</v>
      </c>
      <c r="E338" s="37">
        <f t="shared" si="250"/>
        <v>433046314178.02435</v>
      </c>
      <c r="F338" s="37">
        <f t="shared" si="250"/>
        <v>431316560226.52069</v>
      </c>
      <c r="G338" s="37">
        <f t="shared" si="250"/>
        <v>448273277789.55432</v>
      </c>
      <c r="H338" s="37">
        <f t="shared" si="250"/>
        <v>503688280285.10608</v>
      </c>
      <c r="I338" s="37">
        <f t="shared" si="250"/>
        <v>504145029866.28937</v>
      </c>
      <c r="J338" s="37" t="e">
        <f t="shared" si="250"/>
        <v>#DIV/0!</v>
      </c>
      <c r="K338" s="37" t="e">
        <f t="shared" si="250"/>
        <v>#DIV/0!</v>
      </c>
      <c r="L338" s="37" t="e">
        <f t="shared" si="250"/>
        <v>#DIV/0!</v>
      </c>
      <c r="M338" s="37" t="e">
        <f t="shared" si="250"/>
        <v>#DIV/0!</v>
      </c>
      <c r="N338" s="37" t="e">
        <f t="shared" si="250"/>
        <v>#DIV/0!</v>
      </c>
      <c r="O338" s="37" t="e">
        <f t="shared" ref="O338" si="252">O256*O297</f>
        <v>#DIV/0!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2">
        <v>19</v>
      </c>
      <c r="B339" s="9" t="s">
        <v>24</v>
      </c>
      <c r="C339" s="37">
        <f t="shared" si="250"/>
        <v>52434336744343.938</v>
      </c>
      <c r="D339" s="37">
        <f t="shared" si="250"/>
        <v>52912958931422.766</v>
      </c>
      <c r="E339" s="37">
        <f t="shared" si="250"/>
        <v>55452382282158.789</v>
      </c>
      <c r="F339" s="37">
        <f t="shared" si="250"/>
        <v>58150664845542.227</v>
      </c>
      <c r="G339" s="37">
        <f t="shared" si="250"/>
        <v>61251689537511.094</v>
      </c>
      <c r="H339" s="37">
        <f t="shared" si="250"/>
        <v>64855834732795.477</v>
      </c>
      <c r="I339" s="37">
        <f t="shared" si="250"/>
        <v>67633357509016.477</v>
      </c>
      <c r="J339" s="37" t="e">
        <f t="shared" si="250"/>
        <v>#DIV/0!</v>
      </c>
      <c r="K339" s="37" t="e">
        <f t="shared" si="250"/>
        <v>#DIV/0!</v>
      </c>
      <c r="L339" s="37" t="e">
        <f t="shared" si="250"/>
        <v>#DIV/0!</v>
      </c>
      <c r="M339" s="37" t="e">
        <f t="shared" si="250"/>
        <v>#DIV/0!</v>
      </c>
      <c r="N339" s="37" t="e">
        <f t="shared" si="250"/>
        <v>#DIV/0!</v>
      </c>
      <c r="O339" s="37" t="e">
        <f t="shared" ref="O339" si="253">O257*O298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A340" s="13">
        <v>20</v>
      </c>
      <c r="B340" s="9" t="s">
        <v>25</v>
      </c>
      <c r="C340" s="37">
        <f t="shared" si="250"/>
        <v>1920754923224.2227</v>
      </c>
      <c r="D340" s="37">
        <f t="shared" si="250"/>
        <v>1550834630805.7773</v>
      </c>
      <c r="E340" s="37">
        <f t="shared" si="250"/>
        <v>1804268812904.3403</v>
      </c>
      <c r="F340" s="37">
        <f t="shared" si="250"/>
        <v>1983254174865.7844</v>
      </c>
      <c r="G340" s="37">
        <f t="shared" si="250"/>
        <v>2258755608891.168</v>
      </c>
      <c r="H340" s="37">
        <f t="shared" si="250"/>
        <v>2561514385094.4893</v>
      </c>
      <c r="I340" s="37">
        <f t="shared" si="250"/>
        <v>2899085620525.8218</v>
      </c>
      <c r="J340" s="37" t="e">
        <f t="shared" si="250"/>
        <v>#DIV/0!</v>
      </c>
      <c r="K340" s="37" t="e">
        <f t="shared" si="250"/>
        <v>#DIV/0!</v>
      </c>
      <c r="L340" s="37" t="e">
        <f t="shared" si="250"/>
        <v>#DIV/0!</v>
      </c>
      <c r="M340" s="37" t="e">
        <f t="shared" si="250"/>
        <v>#DIV/0!</v>
      </c>
      <c r="N340" s="37" t="e">
        <f t="shared" si="250"/>
        <v>#DIV/0!</v>
      </c>
      <c r="O340" s="37" t="e">
        <f t="shared" ref="O340" si="254">O258*O299</f>
        <v>#DIV/0!</v>
      </c>
      <c r="P340"/>
      <c r="Q340"/>
      <c r="R340"/>
      <c r="S340"/>
      <c r="T340"/>
      <c r="U340"/>
      <c r="V340"/>
      <c r="W340"/>
    </row>
    <row r="341" spans="1:23" s="2" customFormat="1" ht="15" hidden="1">
      <c r="A341" s="12">
        <v>21</v>
      </c>
      <c r="B341" s="9" t="s">
        <v>26</v>
      </c>
      <c r="C341" s="37">
        <f t="shared" si="250"/>
        <v>2524741068967.4165</v>
      </c>
      <c r="D341" s="37">
        <f t="shared" si="250"/>
        <v>2055778585779.0276</v>
      </c>
      <c r="E341" s="37">
        <f t="shared" si="250"/>
        <v>2301994957317.1709</v>
      </c>
      <c r="F341" s="37">
        <f t="shared" si="250"/>
        <v>2577644416836.5513</v>
      </c>
      <c r="G341" s="37">
        <f t="shared" si="250"/>
        <v>2881257612540.3584</v>
      </c>
      <c r="H341" s="37">
        <f t="shared" si="250"/>
        <v>3237394779216.9771</v>
      </c>
      <c r="I341" s="37">
        <f t="shared" si="250"/>
        <v>3512923623790.8076</v>
      </c>
      <c r="J341" s="37" t="e">
        <f t="shared" si="250"/>
        <v>#DIV/0!</v>
      </c>
      <c r="K341" s="37" t="e">
        <f t="shared" si="250"/>
        <v>#DIV/0!</v>
      </c>
      <c r="L341" s="37" t="e">
        <f t="shared" si="250"/>
        <v>#DIV/0!</v>
      </c>
      <c r="M341" s="37" t="e">
        <f t="shared" si="250"/>
        <v>#DIV/0!</v>
      </c>
      <c r="N341" s="37" t="e">
        <f t="shared" si="250"/>
        <v>#DIV/0!</v>
      </c>
      <c r="O341" s="37" t="e">
        <f t="shared" ref="O341" si="255">O259*O300</f>
        <v>#DIV/0!</v>
      </c>
      <c r="P341"/>
      <c r="Q341"/>
      <c r="R341"/>
      <c r="S341"/>
      <c r="T341"/>
      <c r="U341"/>
      <c r="V341"/>
      <c r="W341"/>
    </row>
    <row r="342" spans="1:23" s="2" customFormat="1" ht="15" hidden="1">
      <c r="A342" s="12">
        <v>22</v>
      </c>
      <c r="B342" s="9" t="s">
        <v>27</v>
      </c>
      <c r="C342" s="37">
        <f t="shared" si="250"/>
        <v>270209693172.11307</v>
      </c>
      <c r="D342" s="37">
        <f t="shared" si="250"/>
        <v>400125553798.88922</v>
      </c>
      <c r="E342" s="37">
        <f t="shared" si="250"/>
        <v>439509760801.37128</v>
      </c>
      <c r="F342" s="37">
        <f t="shared" si="250"/>
        <v>494165585481.51086</v>
      </c>
      <c r="G342" s="37">
        <f t="shared" si="250"/>
        <v>531523227322.12122</v>
      </c>
      <c r="H342" s="37">
        <f t="shared" si="250"/>
        <v>588812091994.05505</v>
      </c>
      <c r="I342" s="37">
        <f t="shared" si="250"/>
        <v>622134329195.81189</v>
      </c>
      <c r="J342" s="37" t="e">
        <f t="shared" si="250"/>
        <v>#DIV/0!</v>
      </c>
      <c r="K342" s="37" t="e">
        <f t="shared" si="250"/>
        <v>#DIV/0!</v>
      </c>
      <c r="L342" s="37" t="e">
        <f t="shared" si="250"/>
        <v>#DIV/0!</v>
      </c>
      <c r="M342" s="37" t="e">
        <f t="shared" si="250"/>
        <v>#DIV/0!</v>
      </c>
      <c r="N342" s="37" t="e">
        <f t="shared" si="250"/>
        <v>#DIV/0!</v>
      </c>
      <c r="O342" s="37" t="e">
        <f t="shared" ref="O342" si="256">O260*O301</f>
        <v>#DIV/0!</v>
      </c>
      <c r="P342"/>
      <c r="Q342"/>
      <c r="R342"/>
      <c r="S342"/>
      <c r="T342"/>
      <c r="U342"/>
      <c r="V342"/>
      <c r="W342"/>
    </row>
    <row r="343" spans="1:23" s="2" customFormat="1" ht="15" hidden="1">
      <c r="A343" s="13">
        <v>23</v>
      </c>
      <c r="B343" s="9" t="s">
        <v>28</v>
      </c>
      <c r="C343" s="37">
        <f t="shared" si="250"/>
        <v>845659401926.66882</v>
      </c>
      <c r="D343" s="37">
        <f t="shared" si="250"/>
        <v>628018749917.82776</v>
      </c>
      <c r="E343" s="37">
        <f t="shared" si="250"/>
        <v>684582345222.88831</v>
      </c>
      <c r="F343" s="37">
        <f t="shared" si="250"/>
        <v>785860197722.53833</v>
      </c>
      <c r="G343" s="37">
        <f t="shared" si="250"/>
        <v>886613669515.46729</v>
      </c>
      <c r="H343" s="37">
        <f t="shared" si="250"/>
        <v>980544776551.91663</v>
      </c>
      <c r="I343" s="37">
        <f t="shared" si="250"/>
        <v>1082140789555.7107</v>
      </c>
      <c r="J343" s="37" t="e">
        <f t="shared" si="250"/>
        <v>#DIV/0!</v>
      </c>
      <c r="K343" s="37" t="e">
        <f t="shared" si="250"/>
        <v>#DIV/0!</v>
      </c>
      <c r="L343" s="37" t="e">
        <f t="shared" si="250"/>
        <v>#DIV/0!</v>
      </c>
      <c r="M343" s="37" t="e">
        <f t="shared" si="250"/>
        <v>#DIV/0!</v>
      </c>
      <c r="N343" s="37" t="e">
        <f t="shared" si="250"/>
        <v>#DIV/0!</v>
      </c>
      <c r="O343" s="37" t="e">
        <f t="shared" ref="O343" si="257">O261*O302</f>
        <v>#DIV/0!</v>
      </c>
      <c r="P343"/>
      <c r="Q343"/>
      <c r="R343"/>
      <c r="S343"/>
      <c r="T343"/>
      <c r="U343"/>
      <c r="V343"/>
      <c r="W343"/>
    </row>
    <row r="344" spans="1:23" s="2" customFormat="1" ht="15" hidden="1">
      <c r="A344" s="12">
        <v>24</v>
      </c>
      <c r="B344" s="9" t="s">
        <v>29</v>
      </c>
      <c r="C344" s="37">
        <f t="shared" si="250"/>
        <v>21193294725.055637</v>
      </c>
      <c r="D344" s="37">
        <f t="shared" si="250"/>
        <v>79654149986.614334</v>
      </c>
      <c r="E344" s="37">
        <f t="shared" si="250"/>
        <v>104340790670.19072</v>
      </c>
      <c r="F344" s="37">
        <f t="shared" si="250"/>
        <v>113419260643.34875</v>
      </c>
      <c r="G344" s="37">
        <f t="shared" si="250"/>
        <v>140220008273.28851</v>
      </c>
      <c r="H344" s="37">
        <f t="shared" si="250"/>
        <v>150981261342.9631</v>
      </c>
      <c r="I344" s="37">
        <f t="shared" si="250"/>
        <v>163244254320.15201</v>
      </c>
      <c r="J344" s="37" t="e">
        <f t="shared" si="250"/>
        <v>#DIV/0!</v>
      </c>
      <c r="K344" s="37" t="e">
        <f t="shared" si="250"/>
        <v>#DIV/0!</v>
      </c>
      <c r="L344" s="37" t="e">
        <f t="shared" si="250"/>
        <v>#DIV/0!</v>
      </c>
      <c r="M344" s="37" t="e">
        <f t="shared" si="250"/>
        <v>#DIV/0!</v>
      </c>
      <c r="N344" s="37" t="e">
        <f t="shared" si="250"/>
        <v>#DIV/0!</v>
      </c>
      <c r="O344" s="37" t="e">
        <f t="shared" ref="O344" si="258">O262*O303</f>
        <v>#DIV/0!</v>
      </c>
      <c r="P344"/>
      <c r="Q344"/>
      <c r="R344"/>
      <c r="S344"/>
      <c r="T344"/>
      <c r="U344"/>
      <c r="V344"/>
      <c r="W344"/>
    </row>
    <row r="345" spans="1:23" s="2" customFormat="1" ht="15" hidden="1">
      <c r="A345" s="12">
        <v>25</v>
      </c>
      <c r="B345" s="9" t="s">
        <v>30</v>
      </c>
      <c r="C345" s="37">
        <f t="shared" si="250"/>
        <v>938028835523.99622</v>
      </c>
      <c r="D345" s="37">
        <f t="shared" si="250"/>
        <v>706853819964.83752</v>
      </c>
      <c r="E345" s="37">
        <f t="shared" si="250"/>
        <v>769275891643.24365</v>
      </c>
      <c r="F345" s="37">
        <f t="shared" si="250"/>
        <v>864695263821.06104</v>
      </c>
      <c r="G345" s="37">
        <f t="shared" si="250"/>
        <v>945819686135.77319</v>
      </c>
      <c r="H345" s="37">
        <f t="shared" si="250"/>
        <v>1030730476245.771</v>
      </c>
      <c r="I345" s="37">
        <f t="shared" si="250"/>
        <v>1126826071397.2097</v>
      </c>
      <c r="J345" s="37" t="e">
        <f t="shared" si="250"/>
        <v>#DIV/0!</v>
      </c>
      <c r="K345" s="37" t="e">
        <f t="shared" si="250"/>
        <v>#DIV/0!</v>
      </c>
      <c r="L345" s="37" t="e">
        <f t="shared" si="250"/>
        <v>#DIV/0!</v>
      </c>
      <c r="M345" s="37" t="e">
        <f t="shared" si="250"/>
        <v>#DIV/0!</v>
      </c>
      <c r="N345" s="37" t="e">
        <f t="shared" si="250"/>
        <v>#DIV/0!</v>
      </c>
      <c r="O345" s="37" t="e">
        <f t="shared" ref="O345" si="259">O263*O304</f>
        <v>#DIV/0!</v>
      </c>
      <c r="P345"/>
      <c r="Q345"/>
      <c r="R345"/>
      <c r="S345"/>
      <c r="T345"/>
      <c r="U345"/>
      <c r="V345"/>
      <c r="W345"/>
    </row>
    <row r="346" spans="1:23" s="2" customFormat="1" ht="15" hidden="1">
      <c r="A346" s="13">
        <v>26</v>
      </c>
      <c r="B346" s="9" t="s">
        <v>31</v>
      </c>
      <c r="C346" s="37">
        <f t="shared" si="250"/>
        <v>1555126243133.1011</v>
      </c>
      <c r="D346" s="37">
        <f t="shared" si="250"/>
        <v>1210559270101.8789</v>
      </c>
      <c r="E346" s="37">
        <f t="shared" si="250"/>
        <v>1331431511535.8525</v>
      </c>
      <c r="F346" s="37">
        <f t="shared" si="250"/>
        <v>1465046849793.0366</v>
      </c>
      <c r="G346" s="37">
        <f t="shared" si="250"/>
        <v>1585452571961.8264</v>
      </c>
      <c r="H346" s="37">
        <f t="shared" si="250"/>
        <v>1735614294236.3318</v>
      </c>
      <c r="I346" s="37">
        <f t="shared" si="250"/>
        <v>1922004032936.967</v>
      </c>
      <c r="J346" s="37" t="e">
        <f t="shared" si="250"/>
        <v>#DIV/0!</v>
      </c>
      <c r="K346" s="37" t="e">
        <f t="shared" si="250"/>
        <v>#DIV/0!</v>
      </c>
      <c r="L346" s="37" t="e">
        <f t="shared" si="250"/>
        <v>#DIV/0!</v>
      </c>
      <c r="M346" s="37" t="e">
        <f t="shared" si="250"/>
        <v>#DIV/0!</v>
      </c>
      <c r="N346" s="37" t="e">
        <f t="shared" si="250"/>
        <v>#DIV/0!</v>
      </c>
      <c r="O346" s="37" t="e">
        <f t="shared" ref="O346" si="260">O264*O305</f>
        <v>#DIV/0!</v>
      </c>
      <c r="P346"/>
      <c r="Q346"/>
      <c r="R346"/>
      <c r="S346"/>
      <c r="T346"/>
      <c r="U346"/>
      <c r="V346"/>
      <c r="W346"/>
    </row>
    <row r="347" spans="1:23" s="2" customFormat="1" ht="15" hidden="1">
      <c r="A347" s="12">
        <v>27</v>
      </c>
      <c r="B347" s="9" t="s">
        <v>32</v>
      </c>
      <c r="C347" s="37">
        <f t="shared" si="250"/>
        <v>4971101525798.5215</v>
      </c>
      <c r="D347" s="37">
        <f t="shared" si="250"/>
        <v>4109613451577.5317</v>
      </c>
      <c r="E347" s="37">
        <f t="shared" si="250"/>
        <v>4512598487533.6689</v>
      </c>
      <c r="F347" s="37">
        <f t="shared" si="250"/>
        <v>4837785307961.3398</v>
      </c>
      <c r="G347" s="37">
        <f t="shared" si="250"/>
        <v>5245565169622.1328</v>
      </c>
      <c r="H347" s="37">
        <f t="shared" si="250"/>
        <v>5605627316910.1543</v>
      </c>
      <c r="I347" s="37">
        <f t="shared" si="250"/>
        <v>6008521867724.5205</v>
      </c>
      <c r="J347" s="37" t="e">
        <f t="shared" si="250"/>
        <v>#DIV/0!</v>
      </c>
      <c r="K347" s="37" t="e">
        <f t="shared" si="250"/>
        <v>#DIV/0!</v>
      </c>
      <c r="L347" s="37" t="e">
        <f t="shared" si="250"/>
        <v>#DIV/0!</v>
      </c>
      <c r="M347" s="37" t="e">
        <f t="shared" si="250"/>
        <v>#DIV/0!</v>
      </c>
      <c r="N347" s="37" t="e">
        <f t="shared" si="250"/>
        <v>#DIV/0!</v>
      </c>
      <c r="O347" s="37" t="e">
        <f t="shared" ref="O347" si="261">O265*O306</f>
        <v>#DIV/0!</v>
      </c>
      <c r="P347"/>
      <c r="Q347"/>
      <c r="R347"/>
      <c r="S347"/>
      <c r="T347"/>
      <c r="U347"/>
      <c r="V347"/>
      <c r="W347"/>
    </row>
    <row r="348" spans="1:23" s="2" customFormat="1" ht="15" hidden="1">
      <c r="A348" s="12">
        <v>28</v>
      </c>
      <c r="B348" s="9" t="s">
        <v>33</v>
      </c>
      <c r="C348" s="37">
        <f t="shared" si="250"/>
        <v>3746918902905.0674</v>
      </c>
      <c r="D348" s="37">
        <f t="shared" si="250"/>
        <v>2983626887477.9878</v>
      </c>
      <c r="E348" s="37">
        <f t="shared" si="250"/>
        <v>3173947499274.9531</v>
      </c>
      <c r="F348" s="37">
        <f t="shared" si="250"/>
        <v>3395578191648.7109</v>
      </c>
      <c r="G348" s="37">
        <f t="shared" si="250"/>
        <v>3560686211752.7539</v>
      </c>
      <c r="H348" s="37">
        <f t="shared" si="250"/>
        <v>3827127950198.9736</v>
      </c>
      <c r="I348" s="37">
        <f t="shared" si="250"/>
        <v>4088720859231.2554</v>
      </c>
      <c r="J348" s="37" t="e">
        <f t="shared" si="250"/>
        <v>#DIV/0!</v>
      </c>
      <c r="K348" s="37" t="e">
        <f t="shared" si="250"/>
        <v>#DIV/0!</v>
      </c>
      <c r="L348" s="37" t="e">
        <f t="shared" si="250"/>
        <v>#DIV/0!</v>
      </c>
      <c r="M348" s="37" t="e">
        <f t="shared" si="250"/>
        <v>#DIV/0!</v>
      </c>
      <c r="N348" s="37" t="e">
        <f t="shared" si="250"/>
        <v>#DIV/0!</v>
      </c>
      <c r="O348" s="37" t="e">
        <f t="shared" ref="O348" si="262">O266*O307</f>
        <v>#DIV/0!</v>
      </c>
      <c r="P348"/>
      <c r="Q348"/>
      <c r="R348"/>
      <c r="S348"/>
      <c r="T348"/>
      <c r="U348"/>
      <c r="V348"/>
      <c r="W348"/>
    </row>
    <row r="349" spans="1:23" s="2" customFormat="1" ht="15" hidden="1">
      <c r="A349" s="13">
        <v>29</v>
      </c>
      <c r="B349" s="9" t="s">
        <v>34</v>
      </c>
      <c r="C349" s="37">
        <f t="shared" si="250"/>
        <v>3834994034245.0581</v>
      </c>
      <c r="D349" s="37">
        <f t="shared" si="250"/>
        <v>3003150703777.7695</v>
      </c>
      <c r="E349" s="37">
        <f t="shared" si="250"/>
        <v>3168415149457.3081</v>
      </c>
      <c r="F349" s="37">
        <f t="shared" si="250"/>
        <v>3466970467920.042</v>
      </c>
      <c r="G349" s="37">
        <f t="shared" si="250"/>
        <v>3719888261910.0088</v>
      </c>
      <c r="H349" s="37">
        <f t="shared" si="250"/>
        <v>3979694130660.29</v>
      </c>
      <c r="I349" s="37">
        <f t="shared" si="250"/>
        <v>4190339094320.7505</v>
      </c>
      <c r="J349" s="37" t="e">
        <f t="shared" si="250"/>
        <v>#DIV/0!</v>
      </c>
      <c r="K349" s="37" t="e">
        <f t="shared" si="250"/>
        <v>#DIV/0!</v>
      </c>
      <c r="L349" s="37" t="e">
        <f t="shared" si="250"/>
        <v>#DIV/0!</v>
      </c>
      <c r="M349" s="37" t="e">
        <f t="shared" si="250"/>
        <v>#DIV/0!</v>
      </c>
      <c r="N349" s="37" t="e">
        <f t="shared" si="250"/>
        <v>#DIV/0!</v>
      </c>
      <c r="O349" s="37" t="e">
        <f t="shared" ref="O349" si="263">O267*O308</f>
        <v>#DIV/0!</v>
      </c>
      <c r="P349"/>
      <c r="Q349"/>
      <c r="R349"/>
      <c r="S349"/>
      <c r="T349"/>
      <c r="U349"/>
      <c r="V349"/>
      <c r="W349"/>
    </row>
    <row r="350" spans="1:23" s="2" customFormat="1" ht="15" hidden="1">
      <c r="A350" s="12">
        <v>30</v>
      </c>
      <c r="B350" s="9" t="s">
        <v>35</v>
      </c>
      <c r="C350" s="37">
        <f t="shared" si="250"/>
        <v>735415644401.94177</v>
      </c>
      <c r="D350" s="37">
        <f t="shared" si="250"/>
        <v>825057499832.6676</v>
      </c>
      <c r="E350" s="37">
        <f t="shared" si="250"/>
        <v>939528603377.98218</v>
      </c>
      <c r="F350" s="37">
        <f t="shared" si="250"/>
        <v>1047138956701.0127</v>
      </c>
      <c r="G350" s="37">
        <f t="shared" si="250"/>
        <v>1183369576919.2446</v>
      </c>
      <c r="H350" s="37">
        <f t="shared" si="250"/>
        <v>1301279860148.0752</v>
      </c>
      <c r="I350" s="37">
        <f t="shared" si="250"/>
        <v>1436018326954.9414</v>
      </c>
      <c r="J350" s="37" t="e">
        <f t="shared" si="250"/>
        <v>#DIV/0!</v>
      </c>
      <c r="K350" s="37" t="e">
        <f t="shared" si="250"/>
        <v>#DIV/0!</v>
      </c>
      <c r="L350" s="37" t="e">
        <f t="shared" si="250"/>
        <v>#DIV/0!</v>
      </c>
      <c r="M350" s="37" t="e">
        <f t="shared" si="250"/>
        <v>#DIV/0!</v>
      </c>
      <c r="N350" s="37" t="e">
        <f t="shared" si="250"/>
        <v>#DIV/0!</v>
      </c>
      <c r="O350" s="37" t="e">
        <f t="shared" ref="O350" si="264">O268*O309</f>
        <v>#DIV/0!</v>
      </c>
      <c r="P350"/>
      <c r="Q350"/>
      <c r="R350"/>
      <c r="S350"/>
      <c r="T350"/>
      <c r="U350"/>
      <c r="V350"/>
      <c r="W350"/>
    </row>
    <row r="351" spans="1:23" s="2" customFormat="1" ht="15" hidden="1">
      <c r="A351" s="12">
        <v>31</v>
      </c>
      <c r="B351" s="9" t="s">
        <v>36</v>
      </c>
      <c r="C351" s="37">
        <f t="shared" si="250"/>
        <v>8362341707246.7002</v>
      </c>
      <c r="D351" s="37">
        <f t="shared" si="250"/>
        <v>8923172979935.9043</v>
      </c>
      <c r="E351" s="37">
        <f t="shared" si="250"/>
        <v>10139683685332.912</v>
      </c>
      <c r="F351" s="37">
        <f t="shared" si="250"/>
        <v>11294085997112.082</v>
      </c>
      <c r="G351" s="37">
        <f t="shared" si="250"/>
        <v>12785917101545.391</v>
      </c>
      <c r="H351" s="37">
        <f t="shared" si="250"/>
        <v>14114548907072.494</v>
      </c>
      <c r="I351" s="37">
        <f t="shared" si="250"/>
        <v>15656785816936.789</v>
      </c>
      <c r="J351" s="37" t="e">
        <f t="shared" si="250"/>
        <v>#DIV/0!</v>
      </c>
      <c r="K351" s="37" t="e">
        <f t="shared" si="250"/>
        <v>#DIV/0!</v>
      </c>
      <c r="L351" s="37" t="e">
        <f t="shared" si="250"/>
        <v>#DIV/0!</v>
      </c>
      <c r="M351" s="37" t="e">
        <f t="shared" si="250"/>
        <v>#DIV/0!</v>
      </c>
      <c r="N351" s="37" t="e">
        <f t="shared" si="250"/>
        <v>#DIV/0!</v>
      </c>
      <c r="O351" s="37" t="e">
        <f t="shared" ref="O351" si="265">O269*O310</f>
        <v>#DIV/0!</v>
      </c>
      <c r="P351"/>
      <c r="Q351"/>
      <c r="R351"/>
      <c r="S351"/>
      <c r="T351"/>
      <c r="U351"/>
      <c r="V351"/>
      <c r="W351"/>
    </row>
    <row r="352" spans="1:23" s="2" customFormat="1" ht="15" hidden="1">
      <c r="A352" s="13">
        <v>32</v>
      </c>
      <c r="B352" s="9" t="s">
        <v>37</v>
      </c>
      <c r="C352" s="37">
        <f t="shared" si="250"/>
        <v>999836942537.27625</v>
      </c>
      <c r="D352" s="37">
        <f t="shared" si="250"/>
        <v>1076971277863.264</v>
      </c>
      <c r="E352" s="37">
        <f t="shared" si="250"/>
        <v>1201368712899.9905</v>
      </c>
      <c r="F352" s="37">
        <f t="shared" si="250"/>
        <v>1294243994315.5203</v>
      </c>
      <c r="G352" s="37">
        <f t="shared" si="250"/>
        <v>1432039117340.9221</v>
      </c>
      <c r="H352" s="37">
        <f t="shared" si="250"/>
        <v>1555104845556.8372</v>
      </c>
      <c r="I352" s="37">
        <f t="shared" si="250"/>
        <v>1651446319639.1643</v>
      </c>
      <c r="J352" s="37" t="e">
        <f t="shared" si="250"/>
        <v>#DIV/0!</v>
      </c>
      <c r="K352" s="37" t="e">
        <f t="shared" si="250"/>
        <v>#DIV/0!</v>
      </c>
      <c r="L352" s="37" t="e">
        <f t="shared" si="250"/>
        <v>#DIV/0!</v>
      </c>
      <c r="M352" s="37" t="e">
        <f t="shared" si="250"/>
        <v>#DIV/0!</v>
      </c>
      <c r="N352" s="37" t="e">
        <f t="shared" si="250"/>
        <v>#DIV/0!</v>
      </c>
      <c r="O352" s="37" t="e">
        <f t="shared" ref="O352" si="266">O270*O311</f>
        <v>#DIV/0!</v>
      </c>
      <c r="P352"/>
      <c r="Q352"/>
      <c r="R352"/>
      <c r="S352"/>
      <c r="T352"/>
      <c r="U352"/>
      <c r="V352"/>
      <c r="W352"/>
    </row>
    <row r="353" spans="1:23" s="2" customFormat="1" ht="15" hidden="1">
      <c r="A353" s="12">
        <v>33</v>
      </c>
      <c r="B353" s="9" t="s">
        <v>38</v>
      </c>
      <c r="C353" s="37">
        <f t="shared" ref="C353:N355" si="267">C271*C312</f>
        <v>44275041721395.203</v>
      </c>
      <c r="D353" s="37">
        <f t="shared" si="267"/>
        <v>44957117319137.391</v>
      </c>
      <c r="E353" s="37">
        <f t="shared" si="267"/>
        <v>49754540013993.805</v>
      </c>
      <c r="F353" s="37">
        <f t="shared" si="267"/>
        <v>54428921929256.766</v>
      </c>
      <c r="G353" s="37">
        <f t="shared" si="267"/>
        <v>59712657223037.648</v>
      </c>
      <c r="H353" s="37">
        <f t="shared" si="267"/>
        <v>66074102325864.172</v>
      </c>
      <c r="I353" s="37">
        <f t="shared" si="267"/>
        <v>71957833845448.203</v>
      </c>
      <c r="J353" s="37" t="e">
        <f t="shared" si="267"/>
        <v>#DIV/0!</v>
      </c>
      <c r="K353" s="37" t="e">
        <f t="shared" si="267"/>
        <v>#DIV/0!</v>
      </c>
      <c r="L353" s="37" t="e">
        <f t="shared" si="267"/>
        <v>#DIV/0!</v>
      </c>
      <c r="M353" s="37" t="e">
        <f t="shared" si="267"/>
        <v>#DIV/0!</v>
      </c>
      <c r="N353" s="37" t="e">
        <f t="shared" si="267"/>
        <v>#DIV/0!</v>
      </c>
      <c r="O353" s="37" t="e">
        <f t="shared" ref="O353" si="268">O271*O312</f>
        <v>#DIV/0!</v>
      </c>
      <c r="P353"/>
      <c r="Q353"/>
      <c r="R353"/>
      <c r="S353"/>
      <c r="T353"/>
      <c r="U353"/>
      <c r="V353"/>
      <c r="W353"/>
    </row>
    <row r="354" spans="1:23" s="2" customFormat="1" ht="15" hidden="1">
      <c r="A354" s="12">
        <v>34</v>
      </c>
      <c r="B354" s="9" t="s">
        <v>39</v>
      </c>
      <c r="C354" s="37">
        <f t="shared" si="267"/>
        <v>107950921652.91199</v>
      </c>
      <c r="D354" s="37">
        <f t="shared" si="267"/>
        <v>62951362314.062798</v>
      </c>
      <c r="E354" s="37">
        <f t="shared" si="267"/>
        <v>72668114745.30928</v>
      </c>
      <c r="F354" s="37">
        <f t="shared" si="267"/>
        <v>77138332208.150345</v>
      </c>
      <c r="G354" s="37">
        <f t="shared" si="267"/>
        <v>83585912550.540344</v>
      </c>
      <c r="H354" s="37">
        <f t="shared" si="267"/>
        <v>89365577712.520477</v>
      </c>
      <c r="I354" s="37">
        <f t="shared" si="267"/>
        <v>103095631688.99393</v>
      </c>
      <c r="J354" s="37" t="e">
        <f t="shared" si="267"/>
        <v>#DIV/0!</v>
      </c>
      <c r="K354" s="37" t="e">
        <f t="shared" si="267"/>
        <v>#DIV/0!</v>
      </c>
      <c r="L354" s="37" t="e">
        <f t="shared" si="267"/>
        <v>#DIV/0!</v>
      </c>
      <c r="M354" s="37" t="e">
        <f t="shared" si="267"/>
        <v>#DIV/0!</v>
      </c>
      <c r="N354" s="37" t="e">
        <f t="shared" si="267"/>
        <v>#DIV/0!</v>
      </c>
      <c r="O354" s="37" t="e">
        <f t="shared" ref="O354" si="269">O272*O313</f>
        <v>#DIV/0!</v>
      </c>
      <c r="P354"/>
      <c r="Q354"/>
      <c r="R354"/>
      <c r="S354"/>
      <c r="T354"/>
      <c r="U354"/>
      <c r="V354"/>
      <c r="W354"/>
    </row>
    <row r="355" spans="1:23" s="2" customFormat="1" ht="15" hidden="1">
      <c r="A355" s="13">
        <v>35</v>
      </c>
      <c r="B355" s="9" t="s">
        <v>40</v>
      </c>
      <c r="C355" s="37">
        <f t="shared" si="267"/>
        <v>583854364524.30847</v>
      </c>
      <c r="D355" s="37">
        <f t="shared" si="267"/>
        <v>702283802931.39026</v>
      </c>
      <c r="E355" s="37">
        <f t="shared" si="267"/>
        <v>815660305455.11658</v>
      </c>
      <c r="F355" s="37">
        <f t="shared" si="267"/>
        <v>855347510400.15039</v>
      </c>
      <c r="G355" s="37">
        <f t="shared" si="267"/>
        <v>959825923457.30432</v>
      </c>
      <c r="H355" s="37">
        <f t="shared" si="267"/>
        <v>1054244329446.4917</v>
      </c>
      <c r="I355" s="37">
        <f t="shared" si="267"/>
        <v>1180158876620.7805</v>
      </c>
      <c r="J355" s="37" t="e">
        <f t="shared" si="267"/>
        <v>#DIV/0!</v>
      </c>
      <c r="K355" s="37" t="e">
        <f t="shared" si="267"/>
        <v>#DIV/0!</v>
      </c>
      <c r="L355" s="37" t="e">
        <f t="shared" si="267"/>
        <v>#DIV/0!</v>
      </c>
      <c r="M355" s="37" t="e">
        <f t="shared" si="267"/>
        <v>#DIV/0!</v>
      </c>
      <c r="N355" s="37" t="e">
        <f t="shared" si="267"/>
        <v>#DIV/0!</v>
      </c>
      <c r="O355" s="37" t="e">
        <f t="shared" ref="O355" si="270">O273*O314</f>
        <v>#DIV/0!</v>
      </c>
      <c r="P355"/>
      <c r="Q355"/>
      <c r="R355"/>
      <c r="S355"/>
      <c r="T355"/>
      <c r="U355"/>
      <c r="V355"/>
      <c r="W355"/>
    </row>
    <row r="356" spans="1:23" s="2" customFormat="1" ht="15" hidden="1">
      <c r="A356" s="14"/>
      <c r="B356" s="7" t="s">
        <v>50</v>
      </c>
      <c r="C356" s="33">
        <f t="shared" ref="C356:I356" si="271">(SUM(C321:C355))</f>
        <v>185270891779520.97</v>
      </c>
      <c r="D356" s="33">
        <f t="shared" si="271"/>
        <v>144637468861712.59</v>
      </c>
      <c r="E356" s="33">
        <f t="shared" si="271"/>
        <v>156965603454519.81</v>
      </c>
      <c r="F356" s="33">
        <f t="shared" si="271"/>
        <v>168993185263298.63</v>
      </c>
      <c r="G356" s="33">
        <f t="shared" si="271"/>
        <v>183202402870408.38</v>
      </c>
      <c r="H356" s="33">
        <f t="shared" si="271"/>
        <v>198800308831467.81</v>
      </c>
      <c r="I356" s="33">
        <f t="shared" si="271"/>
        <v>213157285096458</v>
      </c>
      <c r="J356" s="33" t="e">
        <f t="shared" ref="J356:N356" si="272">(SUM(J321:J355))</f>
        <v>#DIV/0!</v>
      </c>
      <c r="K356" s="33" t="e">
        <f t="shared" si="272"/>
        <v>#DIV/0!</v>
      </c>
      <c r="L356" s="33" t="e">
        <f t="shared" si="272"/>
        <v>#DIV/0!</v>
      </c>
      <c r="M356" s="33" t="e">
        <f t="shared" si="272"/>
        <v>#DIV/0!</v>
      </c>
      <c r="N356" s="33" t="e">
        <f t="shared" si="272"/>
        <v>#DIV/0!</v>
      </c>
      <c r="O356" s="33" t="e">
        <f t="shared" ref="O356" si="273">(SUM(O321:O355))</f>
        <v>#DIV/0!</v>
      </c>
      <c r="P356"/>
      <c r="Q356"/>
      <c r="R356"/>
      <c r="S356"/>
      <c r="T356"/>
      <c r="U356"/>
      <c r="V356"/>
      <c r="W356"/>
    </row>
    <row r="357" spans="1:23" s="2" customFormat="1" ht="15" hidden="1">
      <c r="A357" s="1"/>
      <c r="B357" s="1"/>
      <c r="C357" s="1"/>
      <c r="D357" s="1"/>
      <c r="E357" s="1"/>
      <c r="F357" s="1"/>
      <c r="G357" s="1"/>
      <c r="H357" s="1"/>
      <c r="P357"/>
      <c r="Q357"/>
      <c r="R357"/>
      <c r="S357"/>
      <c r="T357"/>
      <c r="U357"/>
      <c r="V357"/>
      <c r="W357"/>
    </row>
    <row r="358" spans="1:23" s="2" customFormat="1" ht="15" hidden="1">
      <c r="A358" s="1"/>
      <c r="B358" s="1"/>
      <c r="C358" s="1"/>
      <c r="D358" s="1"/>
      <c r="E358" s="1"/>
      <c r="F358" s="1"/>
      <c r="G358" s="1"/>
      <c r="H358" s="1"/>
      <c r="P358"/>
      <c r="Q358"/>
      <c r="R358"/>
      <c r="S358"/>
      <c r="T358"/>
      <c r="U358"/>
      <c r="V358"/>
      <c r="W358"/>
    </row>
    <row r="359" spans="1:23" s="2" customFormat="1" ht="15" hidden="1">
      <c r="A359" s="1"/>
      <c r="B359" s="51" t="s">
        <v>56</v>
      </c>
      <c r="C359" s="7">
        <f>C320</f>
        <v>2010</v>
      </c>
      <c r="D359" s="7">
        <f t="shared" ref="D359:N359" si="274">D320</f>
        <v>2011</v>
      </c>
      <c r="E359" s="7">
        <f t="shared" si="274"/>
        <v>2012</v>
      </c>
      <c r="F359" s="7">
        <f t="shared" si="274"/>
        <v>2013</v>
      </c>
      <c r="G359" s="7">
        <f t="shared" si="274"/>
        <v>2014</v>
      </c>
      <c r="H359" s="7">
        <f t="shared" si="274"/>
        <v>2015</v>
      </c>
      <c r="I359" s="7">
        <f t="shared" si="274"/>
        <v>2016</v>
      </c>
      <c r="J359" s="7">
        <f t="shared" si="274"/>
        <v>2017</v>
      </c>
      <c r="K359" s="7">
        <f t="shared" si="274"/>
        <v>2018</v>
      </c>
      <c r="L359" s="7">
        <f t="shared" si="274"/>
        <v>2019</v>
      </c>
      <c r="M359" s="7">
        <f t="shared" si="274"/>
        <v>2020</v>
      </c>
      <c r="N359" s="7">
        <f t="shared" si="274"/>
        <v>2021</v>
      </c>
      <c r="O359" s="7">
        <f t="shared" ref="O359" si="275">O320</f>
        <v>2022</v>
      </c>
      <c r="P359"/>
      <c r="Q359"/>
      <c r="R359"/>
      <c r="S359"/>
      <c r="T359"/>
      <c r="U359"/>
      <c r="V359"/>
      <c r="W359"/>
    </row>
    <row r="360" spans="1:23" s="2" customFormat="1" ht="15" hidden="1">
      <c r="A360" s="1"/>
      <c r="B360" s="52"/>
      <c r="C360" s="38">
        <f t="shared" ref="C360:H360" si="276">SQRT(C356)/C151*100</f>
        <v>68.182704550641503</v>
      </c>
      <c r="D360" s="38">
        <f t="shared" si="276"/>
        <v>63.480026863794627</v>
      </c>
      <c r="E360" s="38">
        <f t="shared" si="276"/>
        <v>63.093042978638294</v>
      </c>
      <c r="F360" s="38">
        <f t="shared" si="276"/>
        <v>62.760451653276952</v>
      </c>
      <c r="G360" s="38">
        <f t="shared" si="276"/>
        <v>62.376907145187289</v>
      </c>
      <c r="H360" s="38">
        <f t="shared" si="276"/>
        <v>62.271781693432835</v>
      </c>
      <c r="I360" s="38">
        <f>SQRT(I356)/I151*100</f>
        <v>61.717725546184866</v>
      </c>
      <c r="J360" s="38" t="e">
        <f t="shared" ref="J360:N360" si="277">SQRT(J356)/J151*100</f>
        <v>#DIV/0!</v>
      </c>
      <c r="K360" s="38" t="e">
        <f t="shared" si="277"/>
        <v>#DIV/0!</v>
      </c>
      <c r="L360" s="38" t="e">
        <f t="shared" si="277"/>
        <v>#DIV/0!</v>
      </c>
      <c r="M360" s="38" t="e">
        <f t="shared" si="277"/>
        <v>#DIV/0!</v>
      </c>
      <c r="N360" s="38" t="e">
        <f t="shared" si="277"/>
        <v>#DIV/0!</v>
      </c>
      <c r="O360" s="38" t="e">
        <f t="shared" ref="O360" si="278">SQRT(O356)/O151*100</f>
        <v>#DIV/0!</v>
      </c>
      <c r="P360"/>
      <c r="Q360"/>
      <c r="R360"/>
      <c r="S360"/>
      <c r="T360"/>
      <c r="U360"/>
      <c r="V360"/>
      <c r="W360"/>
    </row>
    <row r="361" spans="1:23" s="2" customFormat="1" ht="15" hidden="1">
      <c r="C361" s="39"/>
      <c r="D361" s="39"/>
      <c r="E361" s="39"/>
      <c r="F361" s="39"/>
      <c r="G361" s="39"/>
      <c r="H361" s="39"/>
      <c r="P361"/>
      <c r="Q361"/>
      <c r="R361"/>
      <c r="S361"/>
      <c r="T361"/>
      <c r="U361"/>
      <c r="V361"/>
      <c r="W361"/>
    </row>
    <row r="362" spans="1:23" s="2" customFormat="1" ht="15" hidden="1">
      <c r="P362"/>
      <c r="Q362"/>
      <c r="R362"/>
      <c r="S362"/>
      <c r="T362"/>
      <c r="U362"/>
      <c r="V362"/>
      <c r="W362"/>
    </row>
    <row r="363" spans="1:23" s="2" customFormat="1" ht="15">
      <c r="P363"/>
      <c r="Q363"/>
      <c r="R363"/>
      <c r="S363"/>
      <c r="T363"/>
      <c r="U363"/>
      <c r="V363"/>
      <c r="W363"/>
    </row>
  </sheetData>
  <mergeCells count="14">
    <mergeCell ref="A318:H318"/>
    <mergeCell ref="B359:B360"/>
    <mergeCell ref="B99:B100"/>
    <mergeCell ref="A112:H112"/>
    <mergeCell ref="A154:H154"/>
    <mergeCell ref="A195:H195"/>
    <mergeCell ref="A236:H236"/>
    <mergeCell ref="A277:H277"/>
    <mergeCell ref="A87:H87"/>
    <mergeCell ref="A11:H11"/>
    <mergeCell ref="A24:H24"/>
    <mergeCell ref="A37:L37"/>
    <mergeCell ref="A63:H63"/>
    <mergeCell ref="A75:H7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</xdr:col>
                <xdr:colOff>640080</xdr:colOff>
                <xdr:row>20</xdr:row>
                <xdr:rowOff>0</xdr:rowOff>
              </from>
              <to>
                <xdr:col>1</xdr:col>
                <xdr:colOff>792480</xdr:colOff>
                <xdr:row>21</xdr:row>
                <xdr:rowOff>38100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2" r:id="rId8">
          <objectPr defaultSize="0" autoPict="0" r:id="rId9">
            <anchor moveWithCells="1">
              <from>
                <xdr:col>0</xdr:col>
                <xdr:colOff>274320</xdr:colOff>
                <xdr:row>62</xdr:row>
                <xdr:rowOff>0</xdr:rowOff>
              </from>
              <to>
                <xdr:col>1</xdr:col>
                <xdr:colOff>68580</xdr:colOff>
                <xdr:row>63</xdr:row>
                <xdr:rowOff>38100</xdr:rowOff>
              </to>
            </anchor>
          </objectPr>
        </oleObject>
      </mc:Choice>
      <mc:Fallback>
        <oleObject progId="Equation.3" shapeId="1032" r:id="rId8"/>
      </mc:Fallback>
    </mc:AlternateContent>
    <mc:AlternateContent xmlns:mc="http://schemas.openxmlformats.org/markup-compatibility/2006">
      <mc:Choice Requires="x14">
        <oleObject progId="Equation.3" shapeId="1033" r:id="rId10">
          <objectPr defaultSize="0" autoPict="0" r:id="rId9">
            <anchor moveWithCells="1">
              <from>
                <xdr:col>0</xdr:col>
                <xdr:colOff>274320</xdr:colOff>
                <xdr:row>86</xdr:row>
                <xdr:rowOff>0</xdr:rowOff>
              </from>
              <to>
                <xdr:col>1</xdr:col>
                <xdr:colOff>68580</xdr:colOff>
                <xdr:row>87</xdr:row>
                <xdr:rowOff>38100</xdr:rowOff>
              </to>
            </anchor>
          </objectPr>
        </oleObject>
      </mc:Choice>
      <mc:Fallback>
        <oleObject progId="Equation.3" shapeId="1033" r:id="rId10"/>
      </mc:Fallback>
    </mc:AlternateContent>
    <mc:AlternateContent xmlns:mc="http://schemas.openxmlformats.org/markup-compatibility/2006">
      <mc:Choice Requires="x14">
        <oleObject progId="Equation.3" shapeId="1034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1034" r:id="rId11"/>
      </mc:Fallback>
    </mc:AlternateContent>
    <mc:AlternateContent xmlns:mc="http://schemas.openxmlformats.org/markup-compatibility/2006">
      <mc:Choice Requires="x14">
        <oleObject progId="Equation.3" shapeId="1039" r:id="rId12">
          <objectPr defaultSize="0" autoPict="0" r:id="rId5">
            <anchor moveWithCells="1" sizeWithCells="1">
              <from>
                <xdr:col>3</xdr:col>
                <xdr:colOff>68580</xdr:colOff>
                <xdr:row>101</xdr:row>
                <xdr:rowOff>106680</xdr:rowOff>
              </from>
              <to>
                <xdr:col>4</xdr:col>
                <xdr:colOff>609600</xdr:colOff>
                <xdr:row>106</xdr:row>
                <xdr:rowOff>137160</xdr:rowOff>
              </to>
            </anchor>
          </objectPr>
        </oleObject>
      </mc:Choice>
      <mc:Fallback>
        <oleObject progId="Equation.3" shapeId="1039" r:id="rId12"/>
      </mc:Fallback>
    </mc:AlternateContent>
    <mc:AlternateContent xmlns:mc="http://schemas.openxmlformats.org/markup-compatibility/2006">
      <mc:Choice Requires="x14">
        <oleObject progId="Equation.3" shapeId="1043" r:id="rId13">
          <objectPr defaultSize="0" autoPict="0" r:id="rId7">
            <anchor moveWithCells="1">
              <from>
                <xdr:col>1</xdr:col>
                <xdr:colOff>640080</xdr:colOff>
                <xdr:row>46</xdr:row>
                <xdr:rowOff>0</xdr:rowOff>
              </from>
              <to>
                <xdr:col>1</xdr:col>
                <xdr:colOff>792480</xdr:colOff>
                <xdr:row>47</xdr:row>
                <xdr:rowOff>38100</xdr:rowOff>
              </to>
            </anchor>
          </objectPr>
        </oleObject>
      </mc:Choice>
      <mc:Fallback>
        <oleObject progId="Equation.3" shapeId="1043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6"/>
  <sheetViews>
    <sheetView topLeftCell="A4" workbookViewId="0">
      <pane xSplit="2" ySplit="10" topLeftCell="L86" activePane="bottomRight" state="frozen"/>
      <selection activeCell="Q17" sqref="Q17"/>
      <selection pane="topRight" activeCell="Q17" sqref="Q17"/>
      <selection pane="bottomLeft" activeCell="Q17" sqref="Q17"/>
      <selection pane="bottomRight" activeCell="R90" sqref="R90:V92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8" width="16.6640625" bestFit="1" customWidth="1"/>
    <col min="9" max="9" width="18.88671875" customWidth="1"/>
    <col min="10" max="10" width="18.6640625" customWidth="1"/>
    <col min="11" max="11" width="19.5546875" customWidth="1"/>
    <col min="12" max="12" width="19.33203125" customWidth="1"/>
    <col min="13" max="13" width="19.109375" customWidth="1"/>
    <col min="14" max="15" width="16.6640625" bestFit="1" customWidth="1"/>
  </cols>
  <sheetData>
    <row r="1" spans="1:23" ht="1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6</v>
      </c>
      <c r="B14" s="9" t="s">
        <v>11</v>
      </c>
      <c r="C14" s="10">
        <v>8513490.560008565</v>
      </c>
      <c r="D14" s="10">
        <v>9585146.2649703175</v>
      </c>
      <c r="E14" s="10">
        <v>10471685.793707984</v>
      </c>
      <c r="F14" s="10">
        <v>11462756.671456996</v>
      </c>
      <c r="G14" s="10">
        <v>12660418.960959036</v>
      </c>
      <c r="H14" s="10">
        <v>13865643.618863266</v>
      </c>
      <c r="I14" s="10">
        <v>15013872.350000001</v>
      </c>
      <c r="J14" s="10">
        <v>16155396.440000001</v>
      </c>
      <c r="K14" s="10">
        <v>17407507.43</v>
      </c>
      <c r="L14" s="10">
        <v>18657373.143887002</v>
      </c>
      <c r="M14" s="10">
        <v>18646485.015755691</v>
      </c>
      <c r="N14" s="10">
        <v>19602717.783396203</v>
      </c>
      <c r="O14" s="10">
        <v>21349004.9400745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7</v>
      </c>
      <c r="B15" s="9" t="s">
        <v>12</v>
      </c>
      <c r="C15" s="10">
        <v>9005925.5385649689</v>
      </c>
      <c r="D15" s="10">
        <v>10045107.888041802</v>
      </c>
      <c r="E15" s="10">
        <v>10899446.207665281</v>
      </c>
      <c r="F15" s="10">
        <v>11749524.220528984</v>
      </c>
      <c r="G15" s="10">
        <v>13001090.489275649</v>
      </c>
      <c r="H15" s="10">
        <v>14136660.574597558</v>
      </c>
      <c r="I15" s="10">
        <v>15367781.799999997</v>
      </c>
      <c r="J15" s="10">
        <v>16255103.400000002</v>
      </c>
      <c r="K15" s="10">
        <v>17493244.84999999</v>
      </c>
      <c r="L15" s="10">
        <v>18807664.100000001</v>
      </c>
      <c r="M15" s="10">
        <v>18838679.069999997</v>
      </c>
      <c r="N15" s="10">
        <v>19856862.359999999</v>
      </c>
      <c r="O15" s="10">
        <v>21590618.378350001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3">
        <v>8</v>
      </c>
      <c r="B16" s="9" t="s">
        <v>13</v>
      </c>
      <c r="C16" s="10">
        <v>14363230.573896533</v>
      </c>
      <c r="D16" s="10">
        <v>16179965.522660397</v>
      </c>
      <c r="E16" s="10">
        <v>17738492.109036554</v>
      </c>
      <c r="F16" s="10">
        <v>19602844.857670177</v>
      </c>
      <c r="G16" s="10">
        <v>21923411.312784847</v>
      </c>
      <c r="H16" s="10">
        <v>24148644.1620951</v>
      </c>
      <c r="I16" s="10">
        <v>26232349.047219995</v>
      </c>
      <c r="J16" s="10">
        <v>28183854.009999998</v>
      </c>
      <c r="K16" s="10">
        <v>30339465.470000006</v>
      </c>
      <c r="L16" s="10">
        <v>32497408.504744198</v>
      </c>
      <c r="M16" s="10">
        <v>32462030.099600002</v>
      </c>
      <c r="N16" s="10">
        <v>34176312.43</v>
      </c>
      <c r="O16" s="10">
        <v>37449365.031859994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3">
        <v>23</v>
      </c>
      <c r="B17" s="9" t="s">
        <v>28</v>
      </c>
      <c r="C17" s="10">
        <v>9710199.2675023954</v>
      </c>
      <c r="D17" s="10">
        <v>10870286.36954526</v>
      </c>
      <c r="E17" s="10">
        <v>11841494.836086456</v>
      </c>
      <c r="F17" s="10">
        <v>13088402.247051427</v>
      </c>
      <c r="G17" s="10">
        <v>14592453.376738304</v>
      </c>
      <c r="H17" s="10">
        <v>16139711.674697019</v>
      </c>
      <c r="I17" s="10">
        <v>17548930.0097114</v>
      </c>
      <c r="J17" s="10">
        <v>18807712.006408282</v>
      </c>
      <c r="K17" s="10">
        <v>20229292.560000002</v>
      </c>
      <c r="L17" s="10">
        <v>21648988.07</v>
      </c>
      <c r="M17" s="10">
        <v>21557077.136550002</v>
      </c>
      <c r="N17" s="10">
        <v>22627791.476999998</v>
      </c>
      <c r="O17" s="10">
        <v>24733342.715000004</v>
      </c>
      <c r="Q17" s="11"/>
      <c r="R17" s="11"/>
      <c r="S17" s="11"/>
      <c r="T17" s="11"/>
      <c r="U17" s="11"/>
      <c r="V17" s="11"/>
      <c r="W17" s="11"/>
    </row>
    <row r="18" spans="1:23" s="2" customFormat="1" ht="15">
      <c r="A18" s="12">
        <v>71</v>
      </c>
      <c r="B18" s="9" t="s">
        <v>35</v>
      </c>
      <c r="C18" s="10">
        <v>4010718.1787898722</v>
      </c>
      <c r="D18" s="10">
        <v>4464559.1025026832</v>
      </c>
      <c r="E18" s="10">
        <v>4888146.4682590021</v>
      </c>
      <c r="F18" s="10">
        <v>5356942.9212310761</v>
      </c>
      <c r="G18" s="10">
        <v>5926218.3565676659</v>
      </c>
      <c r="H18" s="10">
        <v>6480578.8679589871</v>
      </c>
      <c r="I18" s="10">
        <v>7023900.0835880712</v>
      </c>
      <c r="J18" s="10">
        <v>7606070.5300000012</v>
      </c>
      <c r="K18" s="10">
        <v>8201328.709999999</v>
      </c>
      <c r="L18" s="10">
        <v>8806285.5981799997</v>
      </c>
      <c r="M18" s="10">
        <v>8713158.5384467989</v>
      </c>
      <c r="N18" s="10">
        <v>9178749.6202686001</v>
      </c>
      <c r="O18" s="10">
        <v>10088598.4926139</v>
      </c>
      <c r="Q18" s="11"/>
      <c r="R18" s="11"/>
      <c r="S18" s="11"/>
      <c r="T18" s="11"/>
      <c r="U18" s="11"/>
      <c r="V18" s="11"/>
      <c r="W18" s="11"/>
    </row>
    <row r="19" spans="1:23" s="2" customFormat="1" ht="15">
      <c r="A19" s="14"/>
      <c r="B19" s="15" t="s">
        <v>41</v>
      </c>
      <c r="C19" s="16">
        <f t="shared" ref="C19:N19" si="0">SUM(C14:C18)</f>
        <v>45603564.118762337</v>
      </c>
      <c r="D19" s="16">
        <f t="shared" si="0"/>
        <v>51145065.147720456</v>
      </c>
      <c r="E19" s="16">
        <f t="shared" si="0"/>
        <v>55839265.414755277</v>
      </c>
      <c r="F19" s="16">
        <f t="shared" si="0"/>
        <v>61260470.917938657</v>
      </c>
      <c r="G19" s="16">
        <f t="shared" si="0"/>
        <v>68103592.496325493</v>
      </c>
      <c r="H19" s="16">
        <f t="shared" si="0"/>
        <v>74771238.898211926</v>
      </c>
      <c r="I19" s="16">
        <f t="shared" si="0"/>
        <v>81186833.290519476</v>
      </c>
      <c r="J19" s="16">
        <f t="shared" si="0"/>
        <v>87008136.386408284</v>
      </c>
      <c r="K19" s="16">
        <f t="shared" si="0"/>
        <v>93670839.019999996</v>
      </c>
      <c r="L19" s="16">
        <f t="shared" si="0"/>
        <v>100417719.4168112</v>
      </c>
      <c r="M19" s="16">
        <f t="shared" si="0"/>
        <v>100217429.8603525</v>
      </c>
      <c r="N19" s="16">
        <f t="shared" si="0"/>
        <v>105442433.6706648</v>
      </c>
      <c r="O19" s="16">
        <f t="shared" ref="O19" si="1">SUM(O14:O18)</f>
        <v>115210929.55789839</v>
      </c>
      <c r="P19"/>
      <c r="Q19"/>
      <c r="R19"/>
      <c r="S19"/>
      <c r="T19"/>
      <c r="U19"/>
      <c r="V19"/>
      <c r="W19"/>
    </row>
    <row r="20" spans="1:23" s="2" customFormat="1" ht="15">
      <c r="A20" s="17"/>
      <c r="B20" s="18" t="s">
        <v>42</v>
      </c>
      <c r="C20" s="19">
        <f t="shared" ref="C20:N20" si="2">AVERAGE(C14:C18)</f>
        <v>9120712.8237524666</v>
      </c>
      <c r="D20" s="19">
        <f t="shared" si="2"/>
        <v>10229013.029544091</v>
      </c>
      <c r="E20" s="19">
        <f t="shared" si="2"/>
        <v>11167853.082951056</v>
      </c>
      <c r="F20" s="19">
        <f t="shared" si="2"/>
        <v>12252094.183587732</v>
      </c>
      <c r="G20" s="19">
        <f t="shared" si="2"/>
        <v>13620718.499265099</v>
      </c>
      <c r="H20" s="19">
        <f t="shared" si="2"/>
        <v>14954247.779642384</v>
      </c>
      <c r="I20" s="19">
        <f t="shared" si="2"/>
        <v>16237366.658103894</v>
      </c>
      <c r="J20" s="19">
        <f t="shared" si="2"/>
        <v>17401627.277281657</v>
      </c>
      <c r="K20" s="19">
        <f t="shared" si="2"/>
        <v>18734167.803999998</v>
      </c>
      <c r="L20" s="19">
        <f t="shared" si="2"/>
        <v>20083543.883362241</v>
      </c>
      <c r="M20" s="19">
        <f t="shared" si="2"/>
        <v>20043485.9720705</v>
      </c>
      <c r="N20" s="19">
        <f t="shared" si="2"/>
        <v>21088486.73413296</v>
      </c>
      <c r="O20" s="19">
        <f t="shared" ref="O20" si="3">AVERAGE(O14:O18)</f>
        <v>23042185.911579676</v>
      </c>
      <c r="P20"/>
      <c r="Q20"/>
      <c r="R20"/>
      <c r="S20"/>
      <c r="T20"/>
      <c r="U20"/>
      <c r="V20"/>
      <c r="W20"/>
    </row>
    <row r="21" spans="1:23" s="2" customFormat="1" ht="15">
      <c r="A21" s="1"/>
      <c r="B21" s="1"/>
      <c r="C21" s="20"/>
      <c r="D21" s="20"/>
      <c r="E21" s="20"/>
      <c r="F21" s="20"/>
      <c r="G21" s="20"/>
      <c r="H21" s="20"/>
      <c r="P21"/>
      <c r="Q21"/>
      <c r="R21"/>
      <c r="S21"/>
      <c r="T21"/>
      <c r="U21"/>
      <c r="V21"/>
      <c r="W21"/>
    </row>
    <row r="22" spans="1:23" s="2" customFormat="1" ht="15">
      <c r="A22" s="5" t="s">
        <v>43</v>
      </c>
      <c r="B22" s="1"/>
      <c r="C22" s="20"/>
      <c r="D22" s="20"/>
      <c r="E22" s="20"/>
      <c r="F22" s="20"/>
      <c r="G22" s="20"/>
      <c r="H22" s="20"/>
      <c r="P22"/>
      <c r="Q22"/>
      <c r="R22"/>
      <c r="S22"/>
      <c r="T22"/>
      <c r="U22"/>
      <c r="V22"/>
      <c r="W22"/>
    </row>
    <row r="23" spans="1:23" s="2" customFormat="1" ht="15">
      <c r="A23" s="50" t="str">
        <f>'[1]Indek William tanpa migas'!A53:H53</f>
        <v>PENDUDUK PROPINSI JAWA TENGAH TAHUN 2010 - 2020</v>
      </c>
      <c r="B23" s="50"/>
      <c r="C23" s="50"/>
      <c r="D23" s="50"/>
      <c r="E23" s="50"/>
      <c r="F23" s="50"/>
      <c r="G23" s="50"/>
      <c r="H23" s="50"/>
      <c r="P23"/>
      <c r="Q23"/>
      <c r="R23"/>
      <c r="S23"/>
      <c r="T23"/>
      <c r="U23"/>
      <c r="V23"/>
      <c r="W23"/>
    </row>
    <row r="24" spans="1:23" s="2" customFormat="1" ht="15">
      <c r="A24" s="1"/>
      <c r="B24" s="1"/>
      <c r="C24" s="1"/>
      <c r="D24" s="1"/>
      <c r="E24" s="1"/>
      <c r="F24" s="1"/>
      <c r="G24" s="1"/>
      <c r="H24" s="1"/>
      <c r="P24"/>
      <c r="Q24"/>
      <c r="R24"/>
      <c r="S24"/>
      <c r="T24"/>
      <c r="U24"/>
      <c r="V24"/>
      <c r="W24"/>
    </row>
    <row r="25" spans="1:23" s="2" customFormat="1" ht="15">
      <c r="A25" s="6" t="s">
        <v>4</v>
      </c>
      <c r="B25" s="7" t="s">
        <v>5</v>
      </c>
      <c r="C25" s="7">
        <f t="shared" ref="C25:N25" si="4">C13</f>
        <v>2010</v>
      </c>
      <c r="D25" s="7">
        <f t="shared" si="4"/>
        <v>2011</v>
      </c>
      <c r="E25" s="7">
        <f t="shared" si="4"/>
        <v>2012</v>
      </c>
      <c r="F25" s="7">
        <f t="shared" si="4"/>
        <v>2013</v>
      </c>
      <c r="G25" s="7">
        <f t="shared" si="4"/>
        <v>2014</v>
      </c>
      <c r="H25" s="7">
        <f t="shared" si="4"/>
        <v>2015</v>
      </c>
      <c r="I25" s="7">
        <f t="shared" si="4"/>
        <v>2016</v>
      </c>
      <c r="J25" s="7">
        <f t="shared" si="4"/>
        <v>2017</v>
      </c>
      <c r="K25" s="7">
        <f t="shared" si="4"/>
        <v>2018</v>
      </c>
      <c r="L25" s="7">
        <f t="shared" si="4"/>
        <v>2019</v>
      </c>
      <c r="M25" s="7">
        <f t="shared" si="4"/>
        <v>2020</v>
      </c>
      <c r="N25" s="7">
        <f t="shared" si="4"/>
        <v>2021</v>
      </c>
      <c r="O25" s="7">
        <f t="shared" ref="O25" si="5">O13</f>
        <v>2022</v>
      </c>
      <c r="P25"/>
      <c r="Q25"/>
      <c r="R25"/>
      <c r="S25"/>
      <c r="T25"/>
      <c r="U25"/>
      <c r="V25"/>
      <c r="W25"/>
    </row>
    <row r="26" spans="1:23" s="2" customFormat="1" ht="15">
      <c r="A26" s="12">
        <v>6</v>
      </c>
      <c r="B26" s="9" t="s">
        <v>11</v>
      </c>
      <c r="C26" s="21">
        <v>696607</v>
      </c>
      <c r="D26" s="21">
        <v>699682</v>
      </c>
      <c r="E26" s="21">
        <v>702678</v>
      </c>
      <c r="F26" s="21">
        <v>705527</v>
      </c>
      <c r="G26" s="21">
        <v>708006</v>
      </c>
      <c r="H26" s="21">
        <v>710386</v>
      </c>
      <c r="I26" s="21">
        <v>712686</v>
      </c>
      <c r="J26" s="21">
        <v>714574</v>
      </c>
      <c r="K26" s="21">
        <v>716477</v>
      </c>
      <c r="L26" s="21">
        <v>714816</v>
      </c>
      <c r="M26" s="21">
        <v>768767</v>
      </c>
      <c r="N26" s="21">
        <v>773588</v>
      </c>
      <c r="O26" s="21">
        <v>778257</v>
      </c>
      <c r="P26"/>
      <c r="Q26"/>
      <c r="R26"/>
      <c r="S26"/>
      <c r="T26"/>
      <c r="U26"/>
      <c r="V26"/>
      <c r="W26"/>
    </row>
    <row r="27" spans="1:23" s="2" customFormat="1" ht="15">
      <c r="A27" s="12">
        <v>7</v>
      </c>
      <c r="B27" s="9" t="s">
        <v>12</v>
      </c>
      <c r="C27" s="21">
        <v>756182</v>
      </c>
      <c r="D27" s="21">
        <v>760828</v>
      </c>
      <c r="E27" s="21">
        <v>765113</v>
      </c>
      <c r="F27" s="21">
        <v>769396</v>
      </c>
      <c r="G27" s="21">
        <v>773391</v>
      </c>
      <c r="H27" s="21">
        <v>777122</v>
      </c>
      <c r="I27" s="21">
        <v>780793</v>
      </c>
      <c r="J27" s="21">
        <v>784207</v>
      </c>
      <c r="K27" s="21">
        <v>787384</v>
      </c>
      <c r="L27" s="21">
        <v>786703</v>
      </c>
      <c r="M27" s="21">
        <v>876751</v>
      </c>
      <c r="N27" s="21">
        <v>886613</v>
      </c>
      <c r="O27" s="21">
        <v>896346</v>
      </c>
      <c r="P27"/>
      <c r="Q27"/>
      <c r="R27"/>
      <c r="S27"/>
      <c r="T27"/>
      <c r="U27"/>
      <c r="V27"/>
      <c r="W27"/>
    </row>
    <row r="28" spans="1:23" s="2" customFormat="1" ht="15">
      <c r="A28" s="13">
        <v>8</v>
      </c>
      <c r="B28" s="9" t="s">
        <v>13</v>
      </c>
      <c r="C28" s="21">
        <v>1183996</v>
      </c>
      <c r="D28" s="21">
        <v>1196895</v>
      </c>
      <c r="E28" s="21">
        <v>1209486</v>
      </c>
      <c r="F28" s="21">
        <v>1221673</v>
      </c>
      <c r="G28" s="21">
        <v>1233701</v>
      </c>
      <c r="H28" s="21">
        <v>1245496</v>
      </c>
      <c r="I28" s="21">
        <v>1257123</v>
      </c>
      <c r="J28" s="21">
        <v>1268396</v>
      </c>
      <c r="K28" s="21">
        <v>1279625</v>
      </c>
      <c r="L28" s="21">
        <v>1284627</v>
      </c>
      <c r="M28" s="21">
        <v>1298186</v>
      </c>
      <c r="N28" s="21">
        <v>1305512</v>
      </c>
      <c r="O28" s="21">
        <v>1312573</v>
      </c>
      <c r="P28"/>
      <c r="Q28"/>
      <c r="R28"/>
      <c r="S28"/>
      <c r="T28"/>
      <c r="U28"/>
      <c r="V28"/>
      <c r="W28"/>
    </row>
    <row r="29" spans="1:23" s="2" customFormat="1" ht="15">
      <c r="A29" s="13">
        <v>23</v>
      </c>
      <c r="B29" s="9" t="s">
        <v>28</v>
      </c>
      <c r="C29" s="21">
        <v>709913</v>
      </c>
      <c r="D29" s="21">
        <v>717402</v>
      </c>
      <c r="E29" s="21">
        <v>724688</v>
      </c>
      <c r="F29" s="21">
        <v>731927</v>
      </c>
      <c r="G29" s="21">
        <v>738881</v>
      </c>
      <c r="H29" s="21">
        <v>745825</v>
      </c>
      <c r="I29" s="21">
        <v>752486</v>
      </c>
      <c r="J29" s="21">
        <v>759128</v>
      </c>
      <c r="K29" s="21">
        <v>765594</v>
      </c>
      <c r="L29" s="21">
        <v>768405</v>
      </c>
      <c r="M29" s="21">
        <v>788889</v>
      </c>
      <c r="N29" s="21">
        <v>794403</v>
      </c>
      <c r="O29" s="21">
        <v>799764</v>
      </c>
      <c r="P29"/>
      <c r="Q29"/>
      <c r="R29"/>
      <c r="S29"/>
      <c r="T29"/>
      <c r="U29"/>
      <c r="V29"/>
      <c r="W29"/>
    </row>
    <row r="30" spans="1:23" s="2" customFormat="1" ht="15">
      <c r="A30" s="12">
        <v>71</v>
      </c>
      <c r="B30" s="9" t="s">
        <v>35</v>
      </c>
      <c r="C30" s="22">
        <v>118424</v>
      </c>
      <c r="D30" s="22">
        <v>119003</v>
      </c>
      <c r="E30" s="22">
        <v>119416</v>
      </c>
      <c r="F30" s="22">
        <v>119879</v>
      </c>
      <c r="G30" s="22">
        <v>120438</v>
      </c>
      <c r="H30" s="22">
        <v>120792</v>
      </c>
      <c r="I30" s="22">
        <v>121112</v>
      </c>
      <c r="J30" s="22">
        <v>121474</v>
      </c>
      <c r="K30" s="22">
        <v>121872</v>
      </c>
      <c r="L30" s="22">
        <v>121555</v>
      </c>
      <c r="M30" s="22">
        <v>121519</v>
      </c>
      <c r="N30" s="22">
        <v>121610</v>
      </c>
      <c r="O30" s="22">
        <v>121675</v>
      </c>
      <c r="P30"/>
      <c r="Q30"/>
      <c r="R30"/>
      <c r="S30"/>
      <c r="T30"/>
      <c r="U30"/>
      <c r="V30"/>
      <c r="W30"/>
    </row>
    <row r="31" spans="1:23" s="2" customFormat="1" ht="15">
      <c r="A31" s="14"/>
      <c r="B31" s="7" t="s">
        <v>61</v>
      </c>
      <c r="C31" s="16">
        <f t="shared" ref="C31:N31" si="6">SUM(C26:C30)</f>
        <v>3465122</v>
      </c>
      <c r="D31" s="16">
        <f t="shared" si="6"/>
        <v>3493810</v>
      </c>
      <c r="E31" s="16">
        <f t="shared" si="6"/>
        <v>3521381</v>
      </c>
      <c r="F31" s="16">
        <f t="shared" si="6"/>
        <v>3548402</v>
      </c>
      <c r="G31" s="16">
        <f t="shared" si="6"/>
        <v>3574417</v>
      </c>
      <c r="H31" s="16">
        <f t="shared" si="6"/>
        <v>3599621</v>
      </c>
      <c r="I31" s="16">
        <f t="shared" si="6"/>
        <v>3624200</v>
      </c>
      <c r="J31" s="16">
        <f t="shared" si="6"/>
        <v>3647779</v>
      </c>
      <c r="K31" s="16">
        <f t="shared" si="6"/>
        <v>3670952</v>
      </c>
      <c r="L31" s="16">
        <f t="shared" si="6"/>
        <v>3676106</v>
      </c>
      <c r="M31" s="16">
        <f t="shared" si="6"/>
        <v>3854112</v>
      </c>
      <c r="N31" s="16">
        <f t="shared" si="6"/>
        <v>3881726</v>
      </c>
      <c r="O31" s="16">
        <f t="shared" ref="O31" si="7">SUM(O26:O30)</f>
        <v>3908615</v>
      </c>
      <c r="P31"/>
      <c r="Q31"/>
      <c r="R31"/>
      <c r="S31"/>
      <c r="T31"/>
      <c r="U31"/>
      <c r="V31"/>
      <c r="W31"/>
    </row>
    <row r="32" spans="1:23" s="2" customFormat="1" ht="15">
      <c r="A32" s="1"/>
      <c r="B32" s="1"/>
      <c r="C32" s="1"/>
      <c r="D32" s="1"/>
      <c r="E32" s="1"/>
      <c r="F32" s="1"/>
      <c r="G32" s="1"/>
      <c r="H32" s="1"/>
      <c r="P32"/>
      <c r="Q32"/>
      <c r="R32"/>
      <c r="S32"/>
      <c r="T32"/>
      <c r="U32"/>
      <c r="V32"/>
      <c r="W32"/>
    </row>
    <row r="33" spans="1:23" s="2" customFormat="1" ht="15">
      <c r="A33" s="5" t="s">
        <v>45</v>
      </c>
      <c r="B33" s="1"/>
      <c r="C33" s="1"/>
      <c r="D33" s="1"/>
      <c r="E33" s="1"/>
      <c r="F33" s="1"/>
      <c r="G33" s="1"/>
      <c r="H33" s="1"/>
      <c r="P33"/>
      <c r="Q33"/>
      <c r="R33"/>
      <c r="S33"/>
      <c r="T33"/>
      <c r="U33"/>
      <c r="V33"/>
      <c r="W33"/>
    </row>
    <row r="34" spans="1:23" s="2" customFormat="1" ht="15">
      <c r="A34" s="5"/>
      <c r="B34" s="1"/>
      <c r="C34" s="1"/>
      <c r="D34" s="1"/>
      <c r="E34" s="1"/>
      <c r="F34" s="1"/>
      <c r="G34" s="1"/>
      <c r="H34" s="1"/>
      <c r="P34"/>
      <c r="Q34"/>
      <c r="R34"/>
      <c r="S34"/>
      <c r="T34"/>
      <c r="U34"/>
      <c r="V34"/>
      <c r="W34"/>
    </row>
    <row r="35" spans="1:23" s="2" customFormat="1" ht="15">
      <c r="A35" s="50" t="s">
        <v>46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P35"/>
      <c r="Q35"/>
      <c r="R35"/>
      <c r="S35"/>
      <c r="T35"/>
      <c r="U35"/>
      <c r="V35"/>
      <c r="W35"/>
    </row>
    <row r="36" spans="1:23" s="2" customFormat="1" ht="36.6">
      <c r="A36" s="23" t="s">
        <v>47</v>
      </c>
      <c r="B36" s="1"/>
      <c r="C36" s="1"/>
      <c r="D36" s="1"/>
      <c r="E36" s="1"/>
      <c r="F36" s="1"/>
      <c r="G36" s="1"/>
      <c r="H36" s="1"/>
      <c r="P36"/>
      <c r="Q36"/>
      <c r="R36"/>
      <c r="S36"/>
      <c r="T36"/>
      <c r="U36"/>
      <c r="V36"/>
      <c r="W36"/>
    </row>
    <row r="37" spans="1:23" s="2" customFormat="1" ht="15">
      <c r="A37" s="6" t="s">
        <v>4</v>
      </c>
      <c r="B37" s="7" t="s">
        <v>5</v>
      </c>
      <c r="C37" s="7">
        <f t="shared" ref="C37:N37" si="8">C25</f>
        <v>2010</v>
      </c>
      <c r="D37" s="7">
        <f t="shared" si="8"/>
        <v>2011</v>
      </c>
      <c r="E37" s="7">
        <f t="shared" si="8"/>
        <v>2012</v>
      </c>
      <c r="F37" s="7">
        <f t="shared" si="8"/>
        <v>2013</v>
      </c>
      <c r="G37" s="7">
        <f t="shared" si="8"/>
        <v>2014</v>
      </c>
      <c r="H37" s="7">
        <f t="shared" si="8"/>
        <v>2015</v>
      </c>
      <c r="I37" s="7">
        <f t="shared" si="8"/>
        <v>2016</v>
      </c>
      <c r="J37" s="7">
        <f t="shared" si="8"/>
        <v>2017</v>
      </c>
      <c r="K37" s="7">
        <f t="shared" si="8"/>
        <v>2018</v>
      </c>
      <c r="L37" s="7">
        <f t="shared" si="8"/>
        <v>2019</v>
      </c>
      <c r="M37" s="7">
        <f t="shared" si="8"/>
        <v>2020</v>
      </c>
      <c r="N37" s="7">
        <f t="shared" si="8"/>
        <v>2021</v>
      </c>
      <c r="O37" s="7">
        <f t="shared" ref="O37" si="9">O25</f>
        <v>2022</v>
      </c>
      <c r="P37"/>
      <c r="Q37"/>
      <c r="R37"/>
      <c r="S37"/>
      <c r="T37"/>
      <c r="U37"/>
      <c r="V37"/>
      <c r="W37"/>
    </row>
    <row r="38" spans="1:23" s="2" customFormat="1" ht="15">
      <c r="A38" s="12">
        <v>6</v>
      </c>
      <c r="B38" s="9" t="s">
        <v>11</v>
      </c>
      <c r="C38" s="10">
        <f t="shared" ref="C38:N38" si="10">C14/C26*1000000</f>
        <v>12221368.088475375</v>
      </c>
      <c r="D38" s="10">
        <f t="shared" si="10"/>
        <v>13699289.484323332</v>
      </c>
      <c r="E38" s="10">
        <f t="shared" si="10"/>
        <v>14902538.280276291</v>
      </c>
      <c r="F38" s="10">
        <f t="shared" si="10"/>
        <v>16247084.337604366</v>
      </c>
      <c r="G38" s="10">
        <f t="shared" si="10"/>
        <v>17881796.144325096</v>
      </c>
      <c r="H38" s="10">
        <f t="shared" si="10"/>
        <v>19518464.072860762</v>
      </c>
      <c r="I38" s="10">
        <f t="shared" si="10"/>
        <v>21066602.051955562</v>
      </c>
      <c r="J38" s="10">
        <f t="shared" si="10"/>
        <v>22608430.253549669</v>
      </c>
      <c r="K38" s="10">
        <f t="shared" si="10"/>
        <v>24295975.209253054</v>
      </c>
      <c r="L38" s="10">
        <f t="shared" si="10"/>
        <v>26100945.059829384</v>
      </c>
      <c r="M38" s="10">
        <f t="shared" si="10"/>
        <v>24255053.892474171</v>
      </c>
      <c r="N38" s="10">
        <f t="shared" si="10"/>
        <v>25339997.238059796</v>
      </c>
      <c r="O38" s="10">
        <f t="shared" ref="O38" si="11">O14/O26*1000000</f>
        <v>27431818.71807706</v>
      </c>
      <c r="P38"/>
      <c r="Q38"/>
      <c r="R38"/>
      <c r="S38"/>
      <c r="T38"/>
      <c r="U38"/>
      <c r="V38"/>
      <c r="W38"/>
    </row>
    <row r="39" spans="1:23" s="2" customFormat="1" ht="15">
      <c r="A39" s="12">
        <v>7</v>
      </c>
      <c r="B39" s="9" t="s">
        <v>12</v>
      </c>
      <c r="C39" s="10">
        <f t="shared" ref="C39:N39" si="12">C15/C27*1000000</f>
        <v>11909732.76084986</v>
      </c>
      <c r="D39" s="10">
        <f t="shared" si="12"/>
        <v>13202863.04925923</v>
      </c>
      <c r="E39" s="10">
        <f t="shared" si="12"/>
        <v>14245537.858676147</v>
      </c>
      <c r="F39" s="10">
        <f t="shared" si="12"/>
        <v>15271101.254138291</v>
      </c>
      <c r="G39" s="10">
        <f t="shared" si="12"/>
        <v>16810501.401329532</v>
      </c>
      <c r="H39" s="10">
        <f t="shared" si="12"/>
        <v>18191044.101952534</v>
      </c>
      <c r="I39" s="10">
        <f t="shared" si="12"/>
        <v>19682274.047026545</v>
      </c>
      <c r="J39" s="10">
        <f t="shared" si="12"/>
        <v>20728077.408133317</v>
      </c>
      <c r="K39" s="10">
        <f t="shared" si="12"/>
        <v>22216916.841083881</v>
      </c>
      <c r="L39" s="10">
        <f t="shared" si="12"/>
        <v>23906943.408122253</v>
      </c>
      <c r="M39" s="10">
        <f t="shared" si="12"/>
        <v>21486920.539583072</v>
      </c>
      <c r="N39" s="10">
        <f t="shared" si="12"/>
        <v>22396313.115192309</v>
      </c>
      <c r="O39" s="10">
        <f t="shared" ref="O39" si="13">O15/O27*1000000</f>
        <v>24087370.700990465</v>
      </c>
      <c r="P39"/>
      <c r="Q39"/>
      <c r="R39"/>
      <c r="S39"/>
      <c r="T39"/>
      <c r="U39"/>
      <c r="V39"/>
      <c r="W39"/>
    </row>
    <row r="40" spans="1:23" s="2" customFormat="1" ht="15">
      <c r="A40" s="13">
        <v>8</v>
      </c>
      <c r="B40" s="9" t="s">
        <v>13</v>
      </c>
      <c r="C40" s="10">
        <f t="shared" ref="C40:N40" si="14">C16/C28*1000000</f>
        <v>12131147.887236554</v>
      </c>
      <c r="D40" s="10">
        <f t="shared" si="14"/>
        <v>13518283.15989322</v>
      </c>
      <c r="E40" s="10">
        <f t="shared" si="14"/>
        <v>14666140.913608387</v>
      </c>
      <c r="F40" s="10">
        <f t="shared" si="14"/>
        <v>16045901.691917703</v>
      </c>
      <c r="G40" s="10">
        <f t="shared" si="14"/>
        <v>17770441.389595084</v>
      </c>
      <c r="H40" s="10">
        <f t="shared" si="14"/>
        <v>19388776.970857475</v>
      </c>
      <c r="I40" s="10">
        <f t="shared" si="14"/>
        <v>20866970.890851568</v>
      </c>
      <c r="J40" s="10">
        <f t="shared" si="14"/>
        <v>22220074.811021164</v>
      </c>
      <c r="K40" s="10">
        <f t="shared" si="14"/>
        <v>23709653.586011529</v>
      </c>
      <c r="L40" s="10">
        <f t="shared" si="14"/>
        <v>25297155.131212559</v>
      </c>
      <c r="M40" s="10">
        <f t="shared" si="14"/>
        <v>25005684.932359464</v>
      </c>
      <c r="N40" s="10">
        <f t="shared" si="14"/>
        <v>26178474.368676808</v>
      </c>
      <c r="O40" s="10">
        <f t="shared" ref="O40" si="15">O16/O28*1000000</f>
        <v>28531262.666426931</v>
      </c>
      <c r="P40"/>
      <c r="Q40"/>
      <c r="R40"/>
      <c r="S40"/>
      <c r="T40"/>
      <c r="U40"/>
      <c r="V40"/>
      <c r="W40"/>
    </row>
    <row r="41" spans="1:23" s="2" customFormat="1" ht="15">
      <c r="A41" s="13">
        <v>23</v>
      </c>
      <c r="B41" s="9" t="s">
        <v>28</v>
      </c>
      <c r="C41" s="10">
        <f t="shared" ref="C41:N41" si="16">C17/C29*1000000</f>
        <v>13678013.034699176</v>
      </c>
      <c r="D41" s="10">
        <f t="shared" si="16"/>
        <v>15152294.486975588</v>
      </c>
      <c r="E41" s="10">
        <f t="shared" si="16"/>
        <v>16340128.215296037</v>
      </c>
      <c r="F41" s="10">
        <f t="shared" si="16"/>
        <v>17882114.264197696</v>
      </c>
      <c r="G41" s="10">
        <f t="shared" si="16"/>
        <v>19749395.879361231</v>
      </c>
      <c r="H41" s="10">
        <f t="shared" si="16"/>
        <v>21640078.670863833</v>
      </c>
      <c r="I41" s="10">
        <f t="shared" si="16"/>
        <v>23321271.106321447</v>
      </c>
      <c r="J41" s="10">
        <f t="shared" si="16"/>
        <v>24775416.012066849</v>
      </c>
      <c r="K41" s="10">
        <f t="shared" si="16"/>
        <v>26423003.001590922</v>
      </c>
      <c r="L41" s="10">
        <f t="shared" si="16"/>
        <v>28173929.204000495</v>
      </c>
      <c r="M41" s="10">
        <f t="shared" si="16"/>
        <v>27325868.577898797</v>
      </c>
      <c r="N41" s="10">
        <f t="shared" si="16"/>
        <v>28484020.67590379</v>
      </c>
      <c r="O41" s="10">
        <f t="shared" ref="O41" si="17">O17/O29*1000000</f>
        <v>30925801.505194038</v>
      </c>
      <c r="P41"/>
      <c r="Q41"/>
      <c r="R41"/>
      <c r="S41"/>
      <c r="T41"/>
      <c r="U41"/>
      <c r="V41"/>
      <c r="W41"/>
    </row>
    <row r="42" spans="1:23" s="2" customFormat="1" ht="15">
      <c r="A42" s="12">
        <v>71</v>
      </c>
      <c r="B42" s="9" t="s">
        <v>35</v>
      </c>
      <c r="C42" s="10">
        <f t="shared" ref="C42:N42" si="18">C18/C30*1000000</f>
        <v>33867443.920065798</v>
      </c>
      <c r="D42" s="10">
        <f t="shared" si="18"/>
        <v>37516357.591847964</v>
      </c>
      <c r="E42" s="10">
        <f t="shared" si="18"/>
        <v>40933764.891295992</v>
      </c>
      <c r="F42" s="10">
        <f t="shared" si="18"/>
        <v>44686249.645318002</v>
      </c>
      <c r="G42" s="10">
        <f t="shared" si="18"/>
        <v>49205552.704027519</v>
      </c>
      <c r="H42" s="10">
        <f t="shared" si="18"/>
        <v>53650729.087679543</v>
      </c>
      <c r="I42" s="10">
        <f t="shared" si="18"/>
        <v>57995079.625372142</v>
      </c>
      <c r="J42" s="10">
        <f t="shared" si="18"/>
        <v>62614802.591501072</v>
      </c>
      <c r="K42" s="10">
        <f t="shared" si="18"/>
        <v>67294610.000656426</v>
      </c>
      <c r="L42" s="10">
        <f t="shared" si="18"/>
        <v>72446921.954506189</v>
      </c>
      <c r="M42" s="10">
        <f t="shared" si="18"/>
        <v>71702026.337007374</v>
      </c>
      <c r="N42" s="10">
        <f t="shared" si="18"/>
        <v>75476931.340092093</v>
      </c>
      <c r="O42" s="10">
        <f t="shared" ref="O42" si="19">O18/O30*1000000</f>
        <v>82914308.548295885</v>
      </c>
      <c r="P42"/>
      <c r="Q42"/>
      <c r="R42"/>
      <c r="S42"/>
      <c r="T42"/>
      <c r="U42"/>
      <c r="V42"/>
      <c r="W42"/>
    </row>
    <row r="43" spans="1:23" s="2" customFormat="1" ht="15">
      <c r="A43" s="14"/>
      <c r="B43" s="15" t="s">
        <v>41</v>
      </c>
      <c r="C43" s="16">
        <f t="shared" ref="C43:N43" si="20">SUM(C38:C42)</f>
        <v>83807705.691326767</v>
      </c>
      <c r="D43" s="16">
        <f t="shared" si="20"/>
        <v>93089087.772299334</v>
      </c>
      <c r="E43" s="16">
        <f t="shared" si="20"/>
        <v>101088110.15915285</v>
      </c>
      <c r="F43" s="16">
        <f t="shared" si="20"/>
        <v>110132451.19317606</v>
      </c>
      <c r="G43" s="16">
        <f t="shared" si="20"/>
        <v>121417687.51863846</v>
      </c>
      <c r="H43" s="16">
        <f t="shared" si="20"/>
        <v>132389092.90421414</v>
      </c>
      <c r="I43" s="16">
        <f t="shared" si="20"/>
        <v>142932197.72152728</v>
      </c>
      <c r="J43" s="16">
        <f t="shared" si="20"/>
        <v>152946801.07627207</v>
      </c>
      <c r="K43" s="16">
        <f t="shared" si="20"/>
        <v>163940158.63859582</v>
      </c>
      <c r="L43" s="16">
        <f t="shared" si="20"/>
        <v>175925894.75767088</v>
      </c>
      <c r="M43" s="16">
        <f t="shared" si="20"/>
        <v>169775554.27932289</v>
      </c>
      <c r="N43" s="16">
        <f t="shared" si="20"/>
        <v>177875736.73792478</v>
      </c>
      <c r="O43" s="16">
        <f t="shared" ref="O43" si="21">SUM(O38:O42)</f>
        <v>193890562.13898438</v>
      </c>
      <c r="P43"/>
      <c r="Q43"/>
      <c r="R43"/>
      <c r="S43"/>
      <c r="T43"/>
      <c r="U43"/>
      <c r="V43"/>
      <c r="W43"/>
    </row>
    <row r="44" spans="1:23" s="2" customFormat="1" ht="15">
      <c r="A44" s="17"/>
      <c r="B44" s="18" t="s">
        <v>42</v>
      </c>
      <c r="C44" s="19">
        <f t="shared" ref="C44:N44" si="22">AVERAGE(C38:C42)</f>
        <v>16761541.138265353</v>
      </c>
      <c r="D44" s="19">
        <f t="shared" si="22"/>
        <v>18617817.554459866</v>
      </c>
      <c r="E44" s="19">
        <f t="shared" si="22"/>
        <v>20217622.031830572</v>
      </c>
      <c r="F44" s="19">
        <f t="shared" si="22"/>
        <v>22026490.238635212</v>
      </c>
      <c r="G44" s="19">
        <f t="shared" si="22"/>
        <v>24283537.503727693</v>
      </c>
      <c r="H44" s="19">
        <f t="shared" si="22"/>
        <v>26477818.58084283</v>
      </c>
      <c r="I44" s="19">
        <f t="shared" si="22"/>
        <v>28586439.544305455</v>
      </c>
      <c r="J44" s="19">
        <f t="shared" si="22"/>
        <v>30589360.215254415</v>
      </c>
      <c r="K44" s="19">
        <f t="shared" si="22"/>
        <v>32788031.727719165</v>
      </c>
      <c r="L44" s="19">
        <f t="shared" si="22"/>
        <v>35185178.951534174</v>
      </c>
      <c r="M44" s="19">
        <f t="shared" si="22"/>
        <v>33955110.855864577</v>
      </c>
      <c r="N44" s="19">
        <f t="shared" si="22"/>
        <v>35575147.347584955</v>
      </c>
      <c r="O44" s="19">
        <f t="shared" ref="O44" si="23">AVERAGE(O38:O42)</f>
        <v>38778112.427796878</v>
      </c>
      <c r="P44"/>
      <c r="Q44"/>
      <c r="R44"/>
      <c r="S44"/>
      <c r="T44"/>
      <c r="U44"/>
      <c r="V44"/>
      <c r="W44"/>
    </row>
    <row r="45" spans="1:23" s="2" customFormat="1" ht="15">
      <c r="A45" s="24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7"/>
      <c r="N45" s="19"/>
      <c r="O45" s="19"/>
      <c r="P45"/>
      <c r="Q45"/>
      <c r="R45"/>
      <c r="S45"/>
      <c r="T45"/>
      <c r="U45"/>
      <c r="V45"/>
      <c r="W45"/>
    </row>
    <row r="46" spans="1:23" s="2" customFormat="1" ht="15">
      <c r="A46" s="5" t="s">
        <v>48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7"/>
      <c r="N46" s="19"/>
      <c r="O46" s="19"/>
      <c r="P46"/>
      <c r="Q46"/>
      <c r="R46"/>
      <c r="S46"/>
      <c r="T46"/>
      <c r="U46"/>
      <c r="V46"/>
      <c r="W46"/>
    </row>
    <row r="47" spans="1:23" s="2" customFormat="1" ht="15">
      <c r="A47" s="5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7"/>
      <c r="N47" s="19"/>
      <c r="O47" s="19"/>
      <c r="P47"/>
      <c r="Q47"/>
      <c r="R47"/>
      <c r="S47"/>
      <c r="T47"/>
      <c r="U47"/>
      <c r="V47"/>
      <c r="W47"/>
    </row>
    <row r="48" spans="1:23" s="2" customFormat="1" ht="15">
      <c r="A48" s="5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7"/>
      <c r="N48" s="19"/>
      <c r="O48" s="19"/>
      <c r="P48"/>
      <c r="Q48"/>
      <c r="R48"/>
      <c r="S48"/>
      <c r="T48"/>
      <c r="U48"/>
      <c r="V48"/>
      <c r="W48"/>
    </row>
    <row r="49" spans="1:23" s="2" customFormat="1" ht="36.6">
      <c r="A49" s="23" t="s">
        <v>49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27"/>
      <c r="N49" s="19"/>
      <c r="O49" s="19"/>
      <c r="P49"/>
      <c r="Q49"/>
      <c r="R49"/>
      <c r="S49"/>
      <c r="T49"/>
      <c r="U49"/>
      <c r="V49"/>
      <c r="W49"/>
    </row>
    <row r="50" spans="1:23" s="2" customFormat="1" ht="15">
      <c r="A50" s="6" t="s">
        <v>4</v>
      </c>
      <c r="B50" s="7" t="s">
        <v>5</v>
      </c>
      <c r="C50" s="7">
        <f t="shared" ref="C50:N50" si="24">C25</f>
        <v>2010</v>
      </c>
      <c r="D50" s="7">
        <f t="shared" si="24"/>
        <v>2011</v>
      </c>
      <c r="E50" s="7">
        <f t="shared" si="24"/>
        <v>2012</v>
      </c>
      <c r="F50" s="7">
        <f t="shared" si="24"/>
        <v>2013</v>
      </c>
      <c r="G50" s="7">
        <f t="shared" si="24"/>
        <v>2014</v>
      </c>
      <c r="H50" s="7">
        <f t="shared" si="24"/>
        <v>2015</v>
      </c>
      <c r="I50" s="7">
        <f t="shared" si="24"/>
        <v>2016</v>
      </c>
      <c r="J50" s="7">
        <f t="shared" si="24"/>
        <v>2017</v>
      </c>
      <c r="K50" s="7">
        <f t="shared" si="24"/>
        <v>2018</v>
      </c>
      <c r="L50" s="7">
        <f t="shared" si="24"/>
        <v>2019</v>
      </c>
      <c r="M50" s="7">
        <f t="shared" si="24"/>
        <v>2020</v>
      </c>
      <c r="N50" s="7">
        <f t="shared" si="24"/>
        <v>2021</v>
      </c>
      <c r="O50" s="7">
        <f t="shared" ref="O50" si="25">O25</f>
        <v>2022</v>
      </c>
      <c r="P50"/>
      <c r="Q50"/>
      <c r="R50"/>
      <c r="S50"/>
      <c r="T50"/>
      <c r="U50"/>
      <c r="V50"/>
      <c r="W50"/>
    </row>
    <row r="51" spans="1:23" s="2" customFormat="1" ht="15">
      <c r="A51" s="12">
        <v>6</v>
      </c>
      <c r="B51" s="9" t="s">
        <v>11</v>
      </c>
      <c r="C51" s="32">
        <f t="shared" ref="C51:N51" si="26">C38-C$44</f>
        <v>-4540173.0497899782</v>
      </c>
      <c r="D51" s="32">
        <f t="shared" si="26"/>
        <v>-4918528.0701365341</v>
      </c>
      <c r="E51" s="32">
        <f t="shared" si="26"/>
        <v>-5315083.7515542805</v>
      </c>
      <c r="F51" s="32">
        <f t="shared" si="26"/>
        <v>-5779405.9010308459</v>
      </c>
      <c r="G51" s="32">
        <f t="shared" si="26"/>
        <v>-6401741.359402597</v>
      </c>
      <c r="H51" s="32">
        <f t="shared" si="26"/>
        <v>-6959354.5079820678</v>
      </c>
      <c r="I51" s="32">
        <f t="shared" si="26"/>
        <v>-7519837.4923498929</v>
      </c>
      <c r="J51" s="32">
        <f t="shared" si="26"/>
        <v>-7980929.9617047459</v>
      </c>
      <c r="K51" s="32">
        <f t="shared" si="26"/>
        <v>-8492056.5184661113</v>
      </c>
      <c r="L51" s="32">
        <f t="shared" si="26"/>
        <v>-9084233.8917047903</v>
      </c>
      <c r="M51" s="32">
        <f t="shared" si="26"/>
        <v>-9700056.9633904062</v>
      </c>
      <c r="N51" s="32">
        <f t="shared" si="26"/>
        <v>-10235150.109525159</v>
      </c>
      <c r="O51" s="32">
        <f t="shared" ref="O51" si="27">O38-O$44</f>
        <v>-11346293.709719818</v>
      </c>
      <c r="P51"/>
      <c r="Q51"/>
      <c r="R51"/>
      <c r="S51"/>
      <c r="T51"/>
      <c r="U51"/>
      <c r="V51"/>
      <c r="W51"/>
    </row>
    <row r="52" spans="1:23" s="2" customFormat="1" ht="15">
      <c r="A52" s="12">
        <v>7</v>
      </c>
      <c r="B52" s="9" t="s">
        <v>12</v>
      </c>
      <c r="C52" s="32">
        <f t="shared" ref="C52:N52" si="28">C39-C$44</f>
        <v>-4851808.3774154931</v>
      </c>
      <c r="D52" s="32">
        <f t="shared" si="28"/>
        <v>-5414954.5052006356</v>
      </c>
      <c r="E52" s="32">
        <f t="shared" si="28"/>
        <v>-5972084.1731544249</v>
      </c>
      <c r="F52" s="32">
        <f t="shared" si="28"/>
        <v>-6755388.9844969213</v>
      </c>
      <c r="G52" s="32">
        <f t="shared" si="28"/>
        <v>-7473036.1023981608</v>
      </c>
      <c r="H52" s="32">
        <f t="shared" si="28"/>
        <v>-8286774.4788902961</v>
      </c>
      <c r="I52" s="32">
        <f t="shared" si="28"/>
        <v>-8904165.4972789101</v>
      </c>
      <c r="J52" s="32">
        <f t="shared" si="28"/>
        <v>-9861282.807121098</v>
      </c>
      <c r="K52" s="32">
        <f t="shared" si="28"/>
        <v>-10571114.886635285</v>
      </c>
      <c r="L52" s="32">
        <f t="shared" si="28"/>
        <v>-11278235.543411922</v>
      </c>
      <c r="M52" s="32">
        <f t="shared" si="28"/>
        <v>-12468190.316281505</v>
      </c>
      <c r="N52" s="32">
        <f t="shared" si="28"/>
        <v>-13178834.232392646</v>
      </c>
      <c r="O52" s="32">
        <f t="shared" ref="O52" si="29">O39-O$44</f>
        <v>-14690741.726806413</v>
      </c>
      <c r="P52"/>
      <c r="Q52"/>
      <c r="R52"/>
      <c r="S52"/>
      <c r="T52"/>
      <c r="U52"/>
      <c r="V52"/>
      <c r="W52"/>
    </row>
    <row r="53" spans="1:23" s="2" customFormat="1" ht="15">
      <c r="A53" s="13">
        <v>8</v>
      </c>
      <c r="B53" s="9" t="s">
        <v>13</v>
      </c>
      <c r="C53" s="32">
        <f t="shared" ref="C53:N53" si="30">C40-C$44</f>
        <v>-4630393.2510287985</v>
      </c>
      <c r="D53" s="32">
        <f t="shared" si="30"/>
        <v>-5099534.3945666458</v>
      </c>
      <c r="E53" s="32">
        <f t="shared" si="30"/>
        <v>-5551481.1182221845</v>
      </c>
      <c r="F53" s="32">
        <f t="shared" si="30"/>
        <v>-5980588.5467175096</v>
      </c>
      <c r="G53" s="32">
        <f t="shared" si="30"/>
        <v>-6513096.1141326092</v>
      </c>
      <c r="H53" s="32">
        <f t="shared" si="30"/>
        <v>-7089041.6099853553</v>
      </c>
      <c r="I53" s="32">
        <f t="shared" si="30"/>
        <v>-7719468.6534538865</v>
      </c>
      <c r="J53" s="32">
        <f t="shared" si="30"/>
        <v>-8369285.4042332508</v>
      </c>
      <c r="K53" s="32">
        <f t="shared" si="30"/>
        <v>-9078378.1417076364</v>
      </c>
      <c r="L53" s="32">
        <f t="shared" si="30"/>
        <v>-9888023.8203216158</v>
      </c>
      <c r="M53" s="32">
        <f t="shared" si="30"/>
        <v>-8949425.9235051125</v>
      </c>
      <c r="N53" s="32">
        <f t="shared" si="30"/>
        <v>-9396672.9789081477</v>
      </c>
      <c r="O53" s="32">
        <f t="shared" ref="O53" si="31">O40-O$44</f>
        <v>-10246849.761369947</v>
      </c>
      <c r="P53"/>
      <c r="Q53"/>
      <c r="R53"/>
      <c r="S53"/>
      <c r="T53"/>
      <c r="U53"/>
      <c r="V53"/>
      <c r="W53"/>
    </row>
    <row r="54" spans="1:23" s="2" customFormat="1" ht="15">
      <c r="A54" s="13">
        <v>23</v>
      </c>
      <c r="B54" s="9" t="s">
        <v>28</v>
      </c>
      <c r="C54" s="32">
        <f t="shared" ref="C54:N54" si="32">C41-C$44</f>
        <v>-3083528.1035661772</v>
      </c>
      <c r="D54" s="32">
        <f t="shared" si="32"/>
        <v>-3465523.0674842782</v>
      </c>
      <c r="E54" s="32">
        <f t="shared" si="32"/>
        <v>-3877493.8165345341</v>
      </c>
      <c r="F54" s="32">
        <f t="shared" si="32"/>
        <v>-4144375.9744375162</v>
      </c>
      <c r="G54" s="32">
        <f t="shared" si="32"/>
        <v>-4534141.6243664622</v>
      </c>
      <c r="H54" s="32">
        <f t="shared" si="32"/>
        <v>-4837739.909978997</v>
      </c>
      <c r="I54" s="32">
        <f t="shared" si="32"/>
        <v>-5265168.4379840083</v>
      </c>
      <c r="J54" s="32">
        <f t="shared" si="32"/>
        <v>-5813944.2031875663</v>
      </c>
      <c r="K54" s="32">
        <f t="shared" si="32"/>
        <v>-6365028.7261282429</v>
      </c>
      <c r="L54" s="32">
        <f t="shared" si="32"/>
        <v>-7011249.747533679</v>
      </c>
      <c r="M54" s="32">
        <f t="shared" si="32"/>
        <v>-6629242.2779657803</v>
      </c>
      <c r="N54" s="32">
        <f t="shared" si="32"/>
        <v>-7091126.6716811657</v>
      </c>
      <c r="O54" s="32">
        <f t="shared" ref="O54" si="33">O41-O$44</f>
        <v>-7852310.9226028398</v>
      </c>
      <c r="P54"/>
      <c r="Q54"/>
      <c r="R54"/>
      <c r="S54"/>
      <c r="T54"/>
      <c r="U54"/>
      <c r="V54"/>
      <c r="W54"/>
    </row>
    <row r="55" spans="1:23" s="2" customFormat="1" ht="15">
      <c r="A55" s="12">
        <v>71</v>
      </c>
      <c r="B55" s="9" t="s">
        <v>35</v>
      </c>
      <c r="C55" s="32">
        <f t="shared" ref="C55:N55" si="34">C42-C$44</f>
        <v>17105902.781800445</v>
      </c>
      <c r="D55" s="32">
        <f t="shared" si="34"/>
        <v>18898540.037388097</v>
      </c>
      <c r="E55" s="32">
        <f t="shared" si="34"/>
        <v>20716142.85946542</v>
      </c>
      <c r="F55" s="32">
        <f t="shared" si="34"/>
        <v>22659759.406682789</v>
      </c>
      <c r="G55" s="32">
        <f t="shared" si="34"/>
        <v>24922015.200299826</v>
      </c>
      <c r="H55" s="32">
        <f t="shared" si="34"/>
        <v>27172910.506836712</v>
      </c>
      <c r="I55" s="32">
        <f t="shared" si="34"/>
        <v>29408640.081066687</v>
      </c>
      <c r="J55" s="32">
        <f t="shared" si="34"/>
        <v>32025442.376246657</v>
      </c>
      <c r="K55" s="32">
        <f t="shared" si="34"/>
        <v>34506578.272937261</v>
      </c>
      <c r="L55" s="32">
        <f t="shared" si="34"/>
        <v>37261743.002972014</v>
      </c>
      <c r="M55" s="32">
        <f t="shared" si="34"/>
        <v>37746915.481142797</v>
      </c>
      <c r="N55" s="32">
        <f t="shared" si="34"/>
        <v>39901783.992507137</v>
      </c>
      <c r="O55" s="32">
        <f t="shared" ref="O55" si="35">O42-O$44</f>
        <v>44136196.120499007</v>
      </c>
      <c r="P55"/>
      <c r="Q55"/>
      <c r="R55"/>
      <c r="S55"/>
      <c r="T55"/>
      <c r="U55"/>
      <c r="V55"/>
      <c r="W55"/>
    </row>
    <row r="56" spans="1:23" s="2" customFormat="1" ht="15">
      <c r="A56" s="14"/>
      <c r="B56" s="7" t="s">
        <v>50</v>
      </c>
      <c r="C56" s="16">
        <f t="shared" ref="C56:N56" si="36">SUM(C51:C55)</f>
        <v>0</v>
      </c>
      <c r="D56" s="16">
        <f t="shared" si="36"/>
        <v>0</v>
      </c>
      <c r="E56" s="16">
        <f t="shared" si="36"/>
        <v>0</v>
      </c>
      <c r="F56" s="16">
        <f t="shared" si="36"/>
        <v>0</v>
      </c>
      <c r="G56" s="16">
        <f t="shared" si="36"/>
        <v>0</v>
      </c>
      <c r="H56" s="16">
        <f t="shared" si="36"/>
        <v>0</v>
      </c>
      <c r="I56" s="16">
        <f t="shared" si="36"/>
        <v>0</v>
      </c>
      <c r="J56" s="16">
        <f t="shared" si="36"/>
        <v>0</v>
      </c>
      <c r="K56" s="16">
        <f t="shared" si="36"/>
        <v>0</v>
      </c>
      <c r="L56" s="16">
        <f t="shared" si="36"/>
        <v>0</v>
      </c>
      <c r="M56" s="16">
        <f t="shared" si="36"/>
        <v>0</v>
      </c>
      <c r="N56" s="16">
        <f t="shared" si="36"/>
        <v>0</v>
      </c>
      <c r="O56" s="16">
        <f t="shared" ref="O56" si="37">SUM(O51:O55)</f>
        <v>0</v>
      </c>
      <c r="P56"/>
      <c r="Q56"/>
      <c r="R56"/>
      <c r="S56"/>
      <c r="T56"/>
      <c r="U56"/>
      <c r="V56"/>
      <c r="W56"/>
    </row>
    <row r="57" spans="1:23" s="2" customFormat="1" ht="15">
      <c r="A57" s="1"/>
      <c r="B57" s="1"/>
      <c r="C57" s="1"/>
      <c r="D57" s="1"/>
      <c r="E57" s="1"/>
      <c r="F57" s="1"/>
      <c r="G57" s="1"/>
      <c r="H57" s="1"/>
      <c r="P57"/>
      <c r="Q57"/>
      <c r="R57"/>
      <c r="S57"/>
      <c r="T57"/>
      <c r="U57"/>
      <c r="V57"/>
      <c r="W57"/>
    </row>
    <row r="58" spans="1:23" s="2" customFormat="1" ht="15">
      <c r="A58" s="5" t="s">
        <v>48</v>
      </c>
      <c r="B58" s="1"/>
      <c r="C58" s="1"/>
      <c r="D58" s="1"/>
      <c r="E58" s="1"/>
      <c r="F58" s="1"/>
      <c r="G58" s="1"/>
      <c r="H58" s="1"/>
      <c r="P58"/>
      <c r="Q58"/>
      <c r="R58"/>
      <c r="S58"/>
      <c r="T58"/>
      <c r="U58"/>
      <c r="V58"/>
      <c r="W58"/>
    </row>
    <row r="59" spans="1:23" s="2" customFormat="1" ht="15">
      <c r="A59" s="49" t="s">
        <v>51</v>
      </c>
      <c r="B59" s="49"/>
      <c r="C59" s="49"/>
      <c r="D59" s="49"/>
      <c r="E59" s="49"/>
      <c r="F59" s="49"/>
      <c r="G59" s="49"/>
      <c r="H59" s="49"/>
      <c r="P59"/>
      <c r="Q59"/>
      <c r="R59"/>
      <c r="S59"/>
      <c r="T59"/>
      <c r="U59"/>
      <c r="V59"/>
      <c r="W59"/>
    </row>
    <row r="60" spans="1:23" s="2" customFormat="1" ht="15">
      <c r="A60" s="1"/>
      <c r="B60" s="1"/>
      <c r="C60" s="1"/>
      <c r="D60" s="1"/>
      <c r="E60" s="1"/>
      <c r="F60" s="1"/>
      <c r="G60" s="1"/>
      <c r="H60" s="1"/>
      <c r="P60"/>
      <c r="Q60"/>
      <c r="R60"/>
      <c r="S60"/>
      <c r="T60"/>
      <c r="U60"/>
      <c r="V60"/>
      <c r="W60"/>
    </row>
    <row r="61" spans="1:23" s="2" customFormat="1" ht="15">
      <c r="A61" s="6" t="s">
        <v>4</v>
      </c>
      <c r="B61" s="7" t="s">
        <v>5</v>
      </c>
      <c r="C61" s="7">
        <f t="shared" ref="C61:N61" si="38">C50</f>
        <v>2010</v>
      </c>
      <c r="D61" s="7">
        <f t="shared" si="38"/>
        <v>2011</v>
      </c>
      <c r="E61" s="7">
        <f t="shared" si="38"/>
        <v>2012</v>
      </c>
      <c r="F61" s="7">
        <f t="shared" si="38"/>
        <v>2013</v>
      </c>
      <c r="G61" s="7">
        <f t="shared" si="38"/>
        <v>2014</v>
      </c>
      <c r="H61" s="7">
        <f t="shared" si="38"/>
        <v>2015</v>
      </c>
      <c r="I61" s="7">
        <f t="shared" si="38"/>
        <v>2016</v>
      </c>
      <c r="J61" s="7">
        <f t="shared" si="38"/>
        <v>2017</v>
      </c>
      <c r="K61" s="7">
        <f t="shared" si="38"/>
        <v>2018</v>
      </c>
      <c r="L61" s="7">
        <f t="shared" si="38"/>
        <v>2019</v>
      </c>
      <c r="M61" s="7">
        <f t="shared" si="38"/>
        <v>2020</v>
      </c>
      <c r="N61" s="7">
        <f t="shared" si="38"/>
        <v>2021</v>
      </c>
      <c r="O61" s="7">
        <f t="shared" ref="O61" si="39">O50</f>
        <v>2022</v>
      </c>
      <c r="P61"/>
      <c r="Q61"/>
      <c r="R61"/>
      <c r="S61"/>
      <c r="T61"/>
      <c r="U61"/>
      <c r="V61"/>
      <c r="W61"/>
    </row>
    <row r="62" spans="1:23" s="2" customFormat="1" ht="15">
      <c r="A62" s="12">
        <v>6</v>
      </c>
      <c r="B62" s="9" t="s">
        <v>11</v>
      </c>
      <c r="C62" s="32">
        <f t="shared" ref="C62:N62" si="40">C51*C51</f>
        <v>20613171322039.23</v>
      </c>
      <c r="D62" s="32">
        <f t="shared" si="40"/>
        <v>24191918376721.02</v>
      </c>
      <c r="E62" s="32">
        <f t="shared" si="40"/>
        <v>28250115286036.324</v>
      </c>
      <c r="F62" s="32">
        <f t="shared" si="40"/>
        <v>33401532568870.164</v>
      </c>
      <c r="G62" s="32">
        <f t="shared" si="40"/>
        <v>40982292432685.813</v>
      </c>
      <c r="H62" s="32">
        <f t="shared" si="40"/>
        <v>48432615167770.328</v>
      </c>
      <c r="I62" s="32">
        <f t="shared" si="40"/>
        <v>56547955911351.125</v>
      </c>
      <c r="J62" s="32">
        <f t="shared" si="40"/>
        <v>63695243053636.516</v>
      </c>
      <c r="K62" s="32">
        <f t="shared" si="40"/>
        <v>72115023912822.766</v>
      </c>
      <c r="L62" s="32">
        <f t="shared" si="40"/>
        <v>82523305399197.953</v>
      </c>
      <c r="M62" s="32">
        <f t="shared" si="40"/>
        <v>94091105093018.703</v>
      </c>
      <c r="N62" s="32">
        <f t="shared" si="40"/>
        <v>104758297764512.88</v>
      </c>
      <c r="O62" s="32">
        <f t="shared" ref="O62" si="41">O51*O51</f>
        <v>128738380947227.52</v>
      </c>
      <c r="P62"/>
      <c r="Q62"/>
      <c r="R62"/>
      <c r="S62"/>
      <c r="T62"/>
      <c r="U62"/>
      <c r="V62"/>
      <c r="W62"/>
    </row>
    <row r="63" spans="1:23" s="2" customFormat="1" ht="15">
      <c r="A63" s="12">
        <v>7</v>
      </c>
      <c r="B63" s="9" t="s">
        <v>12</v>
      </c>
      <c r="C63" s="32">
        <f t="shared" ref="C63:N63" si="42">C52*C52</f>
        <v>23540044531159.16</v>
      </c>
      <c r="D63" s="32">
        <f t="shared" si="42"/>
        <v>29321732293392.66</v>
      </c>
      <c r="E63" s="32">
        <f t="shared" si="42"/>
        <v>35665789371241.57</v>
      </c>
      <c r="F63" s="32">
        <f t="shared" si="42"/>
        <v>45635280331862.344</v>
      </c>
      <c r="G63" s="32">
        <f t="shared" si="42"/>
        <v>55846268587746.297</v>
      </c>
      <c r="H63" s="32">
        <f t="shared" si="42"/>
        <v>68670631263987.539</v>
      </c>
      <c r="I63" s="32">
        <f t="shared" si="42"/>
        <v>79284163202932.188</v>
      </c>
      <c r="J63" s="32">
        <f t="shared" si="42"/>
        <v>97244898602022.156</v>
      </c>
      <c r="K63" s="32">
        <f t="shared" si="42"/>
        <v>111748469946442.13</v>
      </c>
      <c r="L63" s="32">
        <f t="shared" si="42"/>
        <v>127198596972680</v>
      </c>
      <c r="M63" s="32">
        <f t="shared" si="42"/>
        <v>155455769763015.91</v>
      </c>
      <c r="N63" s="32">
        <f t="shared" si="42"/>
        <v>173681671724884.28</v>
      </c>
      <c r="O63" s="32">
        <f t="shared" ref="O63" si="43">O52*O52</f>
        <v>215817892483731.09</v>
      </c>
      <c r="P63"/>
      <c r="Q63"/>
      <c r="R63"/>
      <c r="S63"/>
      <c r="T63"/>
      <c r="U63"/>
      <c r="V63"/>
      <c r="W63"/>
    </row>
    <row r="64" spans="1:23" s="2" customFormat="1" ht="15">
      <c r="A64" s="13">
        <v>8</v>
      </c>
      <c r="B64" s="9" t="s">
        <v>13</v>
      </c>
      <c r="C64" s="32">
        <f t="shared" ref="C64:N64" si="44">C53*C53</f>
        <v>21440541659173.047</v>
      </c>
      <c r="D64" s="32">
        <f t="shared" si="44"/>
        <v>26005251041368.207</v>
      </c>
      <c r="E64" s="32">
        <f t="shared" si="44"/>
        <v>30818942605977.438</v>
      </c>
      <c r="F64" s="32">
        <f t="shared" si="44"/>
        <v>35767439365128.656</v>
      </c>
      <c r="G64" s="32">
        <f t="shared" si="44"/>
        <v>42420420991929.297</v>
      </c>
      <c r="H64" s="32">
        <f t="shared" si="44"/>
        <v>50254510948103.758</v>
      </c>
      <c r="I64" s="32">
        <f t="shared" si="44"/>
        <v>59590196291657.156</v>
      </c>
      <c r="J64" s="32">
        <f t="shared" si="44"/>
        <v>70044938177511.727</v>
      </c>
      <c r="K64" s="32">
        <f t="shared" si="44"/>
        <v>82416949683835</v>
      </c>
      <c r="L64" s="32">
        <f t="shared" si="44"/>
        <v>97773015071247.688</v>
      </c>
      <c r="M64" s="32">
        <f t="shared" si="44"/>
        <v>80092224360305.344</v>
      </c>
      <c r="N64" s="32">
        <f t="shared" si="44"/>
        <v>88297463072542.516</v>
      </c>
      <c r="O64" s="32">
        <f t="shared" ref="O64" si="45">O53*O53</f>
        <v>104997930032087.34</v>
      </c>
      <c r="P64"/>
      <c r="Q64"/>
      <c r="R64"/>
      <c r="S64"/>
      <c r="T64"/>
      <c r="U64"/>
      <c r="V64"/>
      <c r="W64"/>
    </row>
    <row r="65" spans="1:23" s="2" customFormat="1" ht="15">
      <c r="A65" s="13">
        <v>23</v>
      </c>
      <c r="B65" s="9" t="s">
        <v>28</v>
      </c>
      <c r="C65" s="32">
        <f t="shared" ref="C65:N65" si="46">C54*C54</f>
        <v>9508145565482.4258</v>
      </c>
      <c r="D65" s="32">
        <f t="shared" si="46"/>
        <v>12009850131265.641</v>
      </c>
      <c r="E65" s="32">
        <f t="shared" si="46"/>
        <v>15034958297263.547</v>
      </c>
      <c r="F65" s="32">
        <f t="shared" si="46"/>
        <v>17175852217494.912</v>
      </c>
      <c r="G65" s="32">
        <f t="shared" si="46"/>
        <v>20558440269812.539</v>
      </c>
      <c r="H65" s="32">
        <f t="shared" si="46"/>
        <v>23403727436603.594</v>
      </c>
      <c r="I65" s="32">
        <f t="shared" si="46"/>
        <v>27721998680342.961</v>
      </c>
      <c r="J65" s="32">
        <f t="shared" si="46"/>
        <v>33801947197778.305</v>
      </c>
      <c r="K65" s="32">
        <f t="shared" si="46"/>
        <v>40513590684437.727</v>
      </c>
      <c r="L65" s="32">
        <f t="shared" si="46"/>
        <v>49157623022291.078</v>
      </c>
      <c r="M65" s="32">
        <f t="shared" si="46"/>
        <v>43946853179968.93</v>
      </c>
      <c r="N65" s="32">
        <f t="shared" si="46"/>
        <v>50284077473828.008</v>
      </c>
      <c r="O65" s="32">
        <f t="shared" ref="O65" si="47">O54*O54</f>
        <v>61658786825227.859</v>
      </c>
      <c r="P65"/>
      <c r="Q65"/>
      <c r="R65"/>
      <c r="S65"/>
      <c r="T65"/>
      <c r="U65"/>
      <c r="V65"/>
      <c r="W65"/>
    </row>
    <row r="66" spans="1:23" s="2" customFormat="1" ht="15">
      <c r="A66" s="12">
        <v>71</v>
      </c>
      <c r="B66" s="9" t="s">
        <v>35</v>
      </c>
      <c r="C66" s="32">
        <f t="shared" ref="C66:N66" si="48">C55*C55</f>
        <v>292611909980408.19</v>
      </c>
      <c r="D66" s="32">
        <f t="shared" si="48"/>
        <v>357154815544760.94</v>
      </c>
      <c r="E66" s="32">
        <f t="shared" si="48"/>
        <v>429158574973780.13</v>
      </c>
      <c r="F66" s="32">
        <f t="shared" si="48"/>
        <v>513464696368749.19</v>
      </c>
      <c r="G66" s="32">
        <f t="shared" si="48"/>
        <v>621106841643975.5</v>
      </c>
      <c r="H66" s="32">
        <f t="shared" si="48"/>
        <v>738367065412557</v>
      </c>
      <c r="I66" s="32">
        <f t="shared" si="48"/>
        <v>864868111417722</v>
      </c>
      <c r="J66" s="32">
        <f t="shared" si="48"/>
        <v>1025628959394295.1</v>
      </c>
      <c r="K66" s="32">
        <f t="shared" si="48"/>
        <v>1190703944106345.8</v>
      </c>
      <c r="L66" s="32">
        <f t="shared" si="48"/>
        <v>1388437491619533.8</v>
      </c>
      <c r="M66" s="32">
        <f t="shared" si="48"/>
        <v>1424829628340537.8</v>
      </c>
      <c r="N66" s="32">
        <f t="shared" si="48"/>
        <v>1592152365784698.8</v>
      </c>
      <c r="O66" s="32">
        <f t="shared" ref="O66" si="49">O55*O55</f>
        <v>1948003807987151.8</v>
      </c>
      <c r="P66"/>
      <c r="Q66"/>
      <c r="R66"/>
      <c r="S66"/>
      <c r="T66"/>
      <c r="U66"/>
      <c r="V66"/>
      <c r="W66"/>
    </row>
    <row r="67" spans="1:23" s="2" customFormat="1" ht="15">
      <c r="A67" s="14"/>
      <c r="B67" s="7" t="s">
        <v>50</v>
      </c>
      <c r="C67" s="33">
        <f t="shared" ref="C67:N67" si="50">SUM(C62:C66)</f>
        <v>367713813058262.06</v>
      </c>
      <c r="D67" s="33">
        <f t="shared" si="50"/>
        <v>448683567387508.5</v>
      </c>
      <c r="E67" s="33">
        <f t="shared" si="50"/>
        <v>538928380534299</v>
      </c>
      <c r="F67" s="33">
        <f t="shared" si="50"/>
        <v>645444800852105.25</v>
      </c>
      <c r="G67" s="33">
        <f t="shared" si="50"/>
        <v>780914263926149.5</v>
      </c>
      <c r="H67" s="33">
        <f t="shared" si="50"/>
        <v>929128550229022.25</v>
      </c>
      <c r="I67" s="33">
        <f t="shared" si="50"/>
        <v>1088012425504005.5</v>
      </c>
      <c r="J67" s="33">
        <f t="shared" si="50"/>
        <v>1290415986425243.8</v>
      </c>
      <c r="K67" s="33">
        <f t="shared" si="50"/>
        <v>1497497978333883.5</v>
      </c>
      <c r="L67" s="33">
        <f t="shared" si="50"/>
        <v>1745090032084950.5</v>
      </c>
      <c r="M67" s="33">
        <f t="shared" si="50"/>
        <v>1798415580736846.8</v>
      </c>
      <c r="N67" s="33">
        <f t="shared" si="50"/>
        <v>2009173875820466.5</v>
      </c>
      <c r="O67" s="33">
        <f t="shared" ref="O67" si="51">SUM(O62:O66)</f>
        <v>2459216798275425.5</v>
      </c>
      <c r="P67"/>
      <c r="Q67"/>
      <c r="R67"/>
      <c r="S67"/>
      <c r="T67"/>
      <c r="U67"/>
      <c r="V67"/>
      <c r="W67"/>
    </row>
    <row r="68" spans="1:23" s="2" customFormat="1" ht="15">
      <c r="A68" s="1"/>
      <c r="B68" s="1"/>
      <c r="C68" s="1"/>
      <c r="D68" s="1"/>
      <c r="E68" s="1"/>
      <c r="F68" s="1"/>
      <c r="G68" s="1"/>
      <c r="H68" s="1"/>
      <c r="P68"/>
      <c r="Q68"/>
      <c r="R68"/>
      <c r="S68"/>
      <c r="T68"/>
      <c r="U68"/>
      <c r="V68"/>
      <c r="W68"/>
    </row>
    <row r="69" spans="1:23" s="2" customFormat="1" ht="15">
      <c r="A69" s="5" t="s">
        <v>52</v>
      </c>
      <c r="B69" s="1"/>
      <c r="C69" s="1"/>
      <c r="D69" s="1"/>
      <c r="E69" s="1"/>
      <c r="F69" s="1"/>
      <c r="G69" s="1"/>
      <c r="H69" s="1"/>
      <c r="P69"/>
      <c r="Q69"/>
      <c r="R69"/>
      <c r="S69"/>
      <c r="T69"/>
      <c r="U69"/>
      <c r="V69"/>
      <c r="W69"/>
    </row>
    <row r="70" spans="1:23" s="2" customFormat="1" ht="15">
      <c r="A70" s="49" t="s">
        <v>53</v>
      </c>
      <c r="B70" s="49"/>
      <c r="C70" s="49"/>
      <c r="D70" s="49"/>
      <c r="E70" s="49"/>
      <c r="F70" s="49"/>
      <c r="G70" s="49"/>
      <c r="H70" s="49"/>
      <c r="P70"/>
      <c r="Q70"/>
      <c r="R70"/>
      <c r="S70"/>
      <c r="T70"/>
      <c r="U70"/>
      <c r="V70"/>
      <c r="W70"/>
    </row>
    <row r="71" spans="1:23" s="2" customFormat="1" ht="15">
      <c r="A71" s="1"/>
      <c r="B71" s="1"/>
      <c r="C71" s="1"/>
      <c r="D71" s="1"/>
      <c r="E71" s="1"/>
      <c r="F71" s="1"/>
      <c r="G71" s="1"/>
      <c r="H71" s="1"/>
      <c r="P71"/>
      <c r="Q71"/>
      <c r="R71"/>
      <c r="S71"/>
      <c r="T71"/>
      <c r="U71"/>
      <c r="V71"/>
      <c r="W71"/>
    </row>
    <row r="72" spans="1:23" s="2" customFormat="1" ht="15">
      <c r="A72" s="6" t="s">
        <v>4</v>
      </c>
      <c r="B72" s="7" t="s">
        <v>5</v>
      </c>
      <c r="C72" s="7">
        <f t="shared" ref="C72:N72" si="52">C61</f>
        <v>2010</v>
      </c>
      <c r="D72" s="7">
        <f t="shared" si="52"/>
        <v>2011</v>
      </c>
      <c r="E72" s="7">
        <f t="shared" si="52"/>
        <v>2012</v>
      </c>
      <c r="F72" s="7">
        <f t="shared" si="52"/>
        <v>2013</v>
      </c>
      <c r="G72" s="7">
        <f t="shared" si="52"/>
        <v>2014</v>
      </c>
      <c r="H72" s="7">
        <f t="shared" si="52"/>
        <v>2015</v>
      </c>
      <c r="I72" s="7">
        <f t="shared" si="52"/>
        <v>2016</v>
      </c>
      <c r="J72" s="7">
        <f t="shared" si="52"/>
        <v>2017</v>
      </c>
      <c r="K72" s="7">
        <f t="shared" si="52"/>
        <v>2018</v>
      </c>
      <c r="L72" s="7">
        <f t="shared" si="52"/>
        <v>2019</v>
      </c>
      <c r="M72" s="7">
        <f t="shared" si="52"/>
        <v>2020</v>
      </c>
      <c r="N72" s="7">
        <f t="shared" si="52"/>
        <v>2021</v>
      </c>
      <c r="O72" s="7">
        <f t="shared" ref="O72" si="53">O61</f>
        <v>2022</v>
      </c>
      <c r="P72"/>
      <c r="Q72"/>
      <c r="R72"/>
      <c r="S72"/>
      <c r="T72"/>
      <c r="U72"/>
      <c r="V72"/>
      <c r="W72"/>
    </row>
    <row r="73" spans="1:23" s="2" customFormat="1" ht="15">
      <c r="A73" s="12">
        <v>6</v>
      </c>
      <c r="B73" s="9" t="s">
        <v>11</v>
      </c>
      <c r="C73" s="35">
        <f t="shared" ref="C73:N73" si="54">C26/C$31</f>
        <v>0.20103390299100579</v>
      </c>
      <c r="D73" s="35">
        <f t="shared" si="54"/>
        <v>0.20026332284812282</v>
      </c>
      <c r="E73" s="35">
        <f t="shared" si="54"/>
        <v>0.19954614397022077</v>
      </c>
      <c r="F73" s="35">
        <f t="shared" si="54"/>
        <v>0.19882950127973098</v>
      </c>
      <c r="G73" s="35">
        <f t="shared" si="54"/>
        <v>0.19807593797813741</v>
      </c>
      <c r="H73" s="35">
        <f t="shared" si="54"/>
        <v>0.19735022103715918</v>
      </c>
      <c r="I73" s="35">
        <f t="shared" si="54"/>
        <v>0.19664643231609735</v>
      </c>
      <c r="J73" s="35">
        <f t="shared" si="54"/>
        <v>0.19589289811690894</v>
      </c>
      <c r="K73" s="35">
        <f t="shared" si="54"/>
        <v>0.1951747121727552</v>
      </c>
      <c r="L73" s="35">
        <f t="shared" si="54"/>
        <v>0.19444923514175053</v>
      </c>
      <c r="M73" s="35">
        <f t="shared" si="54"/>
        <v>0.19946669946280751</v>
      </c>
      <c r="N73" s="35">
        <f t="shared" si="54"/>
        <v>0.19928969741810731</v>
      </c>
      <c r="O73" s="35">
        <f t="shared" ref="O73" si="55">O26/O$31</f>
        <v>0.19911324087944196</v>
      </c>
      <c r="P73"/>
      <c r="Q73"/>
      <c r="R73"/>
      <c r="S73"/>
      <c r="T73"/>
      <c r="U73"/>
      <c r="V73"/>
      <c r="W73"/>
    </row>
    <row r="74" spans="1:23" s="2" customFormat="1" ht="15">
      <c r="A74" s="12">
        <v>7</v>
      </c>
      <c r="B74" s="9" t="s">
        <v>12</v>
      </c>
      <c r="C74" s="35">
        <f t="shared" ref="C74:N74" si="56">C27/C$31</f>
        <v>0.21822665984054818</v>
      </c>
      <c r="D74" s="35">
        <f t="shared" si="56"/>
        <v>0.21776456075172948</v>
      </c>
      <c r="E74" s="35">
        <f t="shared" si="56"/>
        <v>0.21727640377454185</v>
      </c>
      <c r="F74" s="35">
        <f t="shared" si="56"/>
        <v>0.21682887113692303</v>
      </c>
      <c r="G74" s="35">
        <f t="shared" si="56"/>
        <v>0.21636843155121521</v>
      </c>
      <c r="H74" s="35">
        <f t="shared" si="56"/>
        <v>0.21588995063646979</v>
      </c>
      <c r="I74" s="35">
        <f t="shared" si="56"/>
        <v>0.21543871751007118</v>
      </c>
      <c r="J74" s="35">
        <f t="shared" si="56"/>
        <v>0.21498204798042864</v>
      </c>
      <c r="K74" s="35">
        <f t="shared" si="56"/>
        <v>0.21449041011704867</v>
      </c>
      <c r="L74" s="35">
        <f t="shared" si="56"/>
        <v>0.21400443839214647</v>
      </c>
      <c r="M74" s="35">
        <f t="shared" si="56"/>
        <v>0.22748456713245491</v>
      </c>
      <c r="N74" s="35">
        <f t="shared" si="56"/>
        <v>0.22840689940505848</v>
      </c>
      <c r="O74" s="35">
        <f t="shared" ref="O74" si="57">O27/O$31</f>
        <v>0.22932573302819542</v>
      </c>
      <c r="P74"/>
      <c r="Q74"/>
      <c r="R74"/>
      <c r="S74"/>
      <c r="T74"/>
      <c r="U74"/>
      <c r="V74"/>
      <c r="W74"/>
    </row>
    <row r="75" spans="1:23" s="2" customFormat="1" ht="15">
      <c r="A75" s="13">
        <v>8</v>
      </c>
      <c r="B75" s="9" t="s">
        <v>13</v>
      </c>
      <c r="C75" s="35">
        <f t="shared" ref="C75:N75" si="58">C28/C$31</f>
        <v>0.34168955667361783</v>
      </c>
      <c r="D75" s="35">
        <f t="shared" si="58"/>
        <v>0.34257586989561539</v>
      </c>
      <c r="E75" s="35">
        <f t="shared" si="58"/>
        <v>0.34346922414813963</v>
      </c>
      <c r="F75" s="35">
        <f t="shared" si="58"/>
        <v>0.3442882176258496</v>
      </c>
      <c r="G75" s="35">
        <f t="shared" si="58"/>
        <v>0.34514747439932164</v>
      </c>
      <c r="H75" s="35">
        <f t="shared" si="58"/>
        <v>0.3460075380158078</v>
      </c>
      <c r="I75" s="35">
        <f t="shared" si="58"/>
        <v>0.34686910214668065</v>
      </c>
      <c r="J75" s="35">
        <f t="shared" si="58"/>
        <v>0.34771733704262237</v>
      </c>
      <c r="K75" s="35">
        <f t="shared" si="58"/>
        <v>0.34858123996173201</v>
      </c>
      <c r="L75" s="35">
        <f t="shared" si="58"/>
        <v>0.34945319857479629</v>
      </c>
      <c r="M75" s="35">
        <f t="shared" si="58"/>
        <v>0.33683141538180522</v>
      </c>
      <c r="N75" s="35">
        <f t="shared" si="58"/>
        <v>0.33632255342082362</v>
      </c>
      <c r="O75" s="35">
        <f t="shared" ref="O75" si="59">O28/O$31</f>
        <v>0.33581537194121192</v>
      </c>
      <c r="P75"/>
      <c r="Q75"/>
      <c r="R75"/>
      <c r="S75"/>
      <c r="T75"/>
      <c r="U75"/>
      <c r="V75"/>
      <c r="W75"/>
    </row>
    <row r="76" spans="1:23" s="2" customFormat="1" ht="15">
      <c r="A76" s="13">
        <v>23</v>
      </c>
      <c r="B76" s="9" t="s">
        <v>28</v>
      </c>
      <c r="C76" s="35">
        <f t="shared" ref="C76:N76" si="60">C29/C$31</f>
        <v>0.20487388322835387</v>
      </c>
      <c r="D76" s="35">
        <f t="shared" si="60"/>
        <v>0.20533514987935805</v>
      </c>
      <c r="E76" s="35">
        <f t="shared" si="60"/>
        <v>0.20579653266715531</v>
      </c>
      <c r="F76" s="35">
        <f t="shared" si="60"/>
        <v>0.20626947003186222</v>
      </c>
      <c r="G76" s="35">
        <f t="shared" si="60"/>
        <v>0.20671371023582308</v>
      </c>
      <c r="H76" s="35">
        <f t="shared" si="60"/>
        <v>0.20719542418493503</v>
      </c>
      <c r="I76" s="35">
        <f t="shared" si="60"/>
        <v>0.2076281662159925</v>
      </c>
      <c r="J76" s="35">
        <f t="shared" si="60"/>
        <v>0.20810690559927014</v>
      </c>
      <c r="K76" s="35">
        <f t="shared" si="60"/>
        <v>0.20855462016392479</v>
      </c>
      <c r="L76" s="35">
        <f t="shared" si="60"/>
        <v>0.20902688877850639</v>
      </c>
      <c r="M76" s="35">
        <f t="shared" si="60"/>
        <v>0.20468761675841282</v>
      </c>
      <c r="N76" s="35">
        <f t="shared" si="60"/>
        <v>0.20465200274310963</v>
      </c>
      <c r="O76" s="35">
        <f t="shared" ref="O76" si="61">O29/O$31</f>
        <v>0.20461570146970218</v>
      </c>
      <c r="P76"/>
      <c r="Q76"/>
      <c r="R76"/>
      <c r="S76"/>
      <c r="T76"/>
      <c r="U76"/>
      <c r="V76"/>
      <c r="W76"/>
    </row>
    <row r="77" spans="1:23" s="2" customFormat="1" ht="15">
      <c r="A77" s="12">
        <v>71</v>
      </c>
      <c r="B77" s="9" t="s">
        <v>35</v>
      </c>
      <c r="C77" s="35">
        <f t="shared" ref="C77:N77" si="62">C30/C$31</f>
        <v>3.4175997266474314E-2</v>
      </c>
      <c r="D77" s="35">
        <f t="shared" si="62"/>
        <v>3.4061096625174238E-2</v>
      </c>
      <c r="E77" s="35">
        <f t="shared" si="62"/>
        <v>3.3911695439942456E-2</v>
      </c>
      <c r="F77" s="35">
        <f t="shared" si="62"/>
        <v>3.3783939925634131E-2</v>
      </c>
      <c r="G77" s="35">
        <f t="shared" si="62"/>
        <v>3.3694445835502684E-2</v>
      </c>
      <c r="H77" s="35">
        <f t="shared" si="62"/>
        <v>3.3556866125628228E-2</v>
      </c>
      <c r="I77" s="35">
        <f t="shared" si="62"/>
        <v>3.3417581811158323E-2</v>
      </c>
      <c r="J77" s="35">
        <f t="shared" si="62"/>
        <v>3.3300811260769912E-2</v>
      </c>
      <c r="K77" s="35">
        <f t="shared" si="62"/>
        <v>3.319901758453938E-2</v>
      </c>
      <c r="L77" s="35">
        <f t="shared" si="62"/>
        <v>3.3066239112800336E-2</v>
      </c>
      <c r="M77" s="35">
        <f t="shared" si="62"/>
        <v>3.1529701264519559E-2</v>
      </c>
      <c r="N77" s="35">
        <f t="shared" si="62"/>
        <v>3.1328847012900965E-2</v>
      </c>
      <c r="O77" s="35">
        <f t="shared" ref="O77" si="63">O30/O$31</f>
        <v>3.1129952681448542E-2</v>
      </c>
      <c r="P77"/>
      <c r="Q77"/>
      <c r="R77"/>
      <c r="S77"/>
      <c r="T77"/>
      <c r="U77"/>
      <c r="V77"/>
      <c r="W77"/>
    </row>
    <row r="78" spans="1:23" s="2" customFormat="1" ht="15">
      <c r="A78" s="14"/>
      <c r="B78" s="7" t="s">
        <v>50</v>
      </c>
      <c r="C78" s="36">
        <f t="shared" ref="C78:N78" si="64">C31/C$31</f>
        <v>1</v>
      </c>
      <c r="D78" s="36">
        <f t="shared" si="64"/>
        <v>1</v>
      </c>
      <c r="E78" s="36">
        <f t="shared" si="64"/>
        <v>1</v>
      </c>
      <c r="F78" s="36">
        <f t="shared" si="64"/>
        <v>1</v>
      </c>
      <c r="G78" s="36">
        <f t="shared" si="64"/>
        <v>1</v>
      </c>
      <c r="H78" s="36">
        <f t="shared" si="64"/>
        <v>1</v>
      </c>
      <c r="I78" s="36">
        <f t="shared" si="64"/>
        <v>1</v>
      </c>
      <c r="J78" s="36">
        <f t="shared" si="64"/>
        <v>1</v>
      </c>
      <c r="K78" s="36">
        <f t="shared" si="64"/>
        <v>1</v>
      </c>
      <c r="L78" s="36">
        <f t="shared" si="64"/>
        <v>1</v>
      </c>
      <c r="M78" s="36">
        <f t="shared" si="64"/>
        <v>1</v>
      </c>
      <c r="N78" s="36">
        <f t="shared" si="64"/>
        <v>1</v>
      </c>
      <c r="O78" s="36">
        <f t="shared" ref="O78" si="65">O31/O$31</f>
        <v>1</v>
      </c>
      <c r="P78"/>
      <c r="Q78"/>
      <c r="R78"/>
      <c r="S78"/>
      <c r="T78"/>
      <c r="U78"/>
      <c r="V78"/>
      <c r="W78"/>
    </row>
    <row r="79" spans="1:23" s="2" customFormat="1" ht="15">
      <c r="A79" s="1"/>
      <c r="B79" s="1"/>
      <c r="C79" s="1"/>
      <c r="D79" s="1"/>
      <c r="E79" s="1"/>
      <c r="F79" s="1"/>
      <c r="G79" s="1"/>
      <c r="H79" s="1"/>
      <c r="P79"/>
      <c r="Q79"/>
      <c r="R79"/>
      <c r="S79"/>
      <c r="T79"/>
      <c r="U79"/>
      <c r="V79"/>
      <c r="W79"/>
    </row>
    <row r="80" spans="1:23" s="2" customFormat="1" ht="15">
      <c r="A80" s="5" t="s">
        <v>54</v>
      </c>
      <c r="B80" s="1"/>
      <c r="C80" s="1"/>
      <c r="D80" s="1"/>
      <c r="E80" s="1"/>
      <c r="F80" s="1"/>
      <c r="G80" s="1"/>
      <c r="H80" s="1"/>
      <c r="P80"/>
      <c r="Q80"/>
      <c r="R80"/>
      <c r="S80"/>
      <c r="T80"/>
      <c r="U80"/>
      <c r="V80"/>
      <c r="W80"/>
    </row>
    <row r="81" spans="1:23" s="2" customFormat="1" ht="15">
      <c r="A81" s="49" t="s">
        <v>55</v>
      </c>
      <c r="B81" s="49"/>
      <c r="C81" s="49"/>
      <c r="D81" s="49"/>
      <c r="E81" s="49"/>
      <c r="F81" s="49"/>
      <c r="G81" s="49"/>
      <c r="H81" s="49"/>
      <c r="P81"/>
      <c r="Q81"/>
      <c r="R81"/>
      <c r="S81"/>
      <c r="T81"/>
      <c r="U81"/>
      <c r="V81"/>
      <c r="W81"/>
    </row>
    <row r="82" spans="1:23" s="2" customFormat="1" ht="15">
      <c r="A82" s="1"/>
      <c r="B82" s="1"/>
      <c r="C82" s="1"/>
      <c r="D82" s="1"/>
      <c r="E82" s="1"/>
      <c r="F82" s="1"/>
      <c r="G82" s="1"/>
      <c r="H82" s="1"/>
      <c r="P82"/>
      <c r="Q82"/>
      <c r="R82"/>
      <c r="S82"/>
      <c r="T82"/>
      <c r="U82"/>
      <c r="V82"/>
      <c r="W82"/>
    </row>
    <row r="83" spans="1:23" s="2" customFormat="1" ht="15">
      <c r="A83" s="6" t="s">
        <v>4</v>
      </c>
      <c r="B83" s="7" t="s">
        <v>5</v>
      </c>
      <c r="C83" s="7">
        <f t="shared" ref="C83:N83" si="66">C72</f>
        <v>2010</v>
      </c>
      <c r="D83" s="7">
        <f t="shared" si="66"/>
        <v>2011</v>
      </c>
      <c r="E83" s="7">
        <f t="shared" si="66"/>
        <v>2012</v>
      </c>
      <c r="F83" s="7">
        <f t="shared" si="66"/>
        <v>2013</v>
      </c>
      <c r="G83" s="7">
        <f t="shared" si="66"/>
        <v>2014</v>
      </c>
      <c r="H83" s="7">
        <f t="shared" si="66"/>
        <v>2015</v>
      </c>
      <c r="I83" s="7">
        <f t="shared" si="66"/>
        <v>2016</v>
      </c>
      <c r="J83" s="7">
        <f t="shared" si="66"/>
        <v>2017</v>
      </c>
      <c r="K83" s="7">
        <f t="shared" si="66"/>
        <v>2018</v>
      </c>
      <c r="L83" s="7">
        <f t="shared" si="66"/>
        <v>2019</v>
      </c>
      <c r="M83" s="7">
        <f t="shared" si="66"/>
        <v>2020</v>
      </c>
      <c r="N83" s="7">
        <f t="shared" si="66"/>
        <v>2021</v>
      </c>
      <c r="O83" s="7">
        <f t="shared" ref="O83" si="67">O72</f>
        <v>2022</v>
      </c>
      <c r="P83"/>
      <c r="Q83"/>
      <c r="R83"/>
      <c r="S83"/>
      <c r="T83"/>
      <c r="U83"/>
      <c r="V83"/>
      <c r="W83"/>
    </row>
    <row r="84" spans="1:23" s="2" customFormat="1" ht="15">
      <c r="A84" s="12">
        <v>6</v>
      </c>
      <c r="B84" s="9" t="s">
        <v>11</v>
      </c>
      <c r="C84" s="37">
        <f t="shared" ref="C84:N84" si="68">C62*C73</f>
        <v>4143946283891.8174</v>
      </c>
      <c r="D84" s="37">
        <f t="shared" si="68"/>
        <v>4844753960192.7168</v>
      </c>
      <c r="E84" s="37">
        <f t="shared" si="68"/>
        <v>5637201572042.7393</v>
      </c>
      <c r="F84" s="37">
        <f t="shared" si="68"/>
        <v>6641210062647.1465</v>
      </c>
      <c r="G84" s="37">
        <f t="shared" si="68"/>
        <v>8117606014098.5654</v>
      </c>
      <c r="H84" s="37">
        <f t="shared" si="68"/>
        <v>9558187308767.1426</v>
      </c>
      <c r="I84" s="37">
        <f t="shared" si="68"/>
        <v>11119953784735.166</v>
      </c>
      <c r="J84" s="37">
        <f t="shared" si="68"/>
        <v>12477445758037.77</v>
      </c>
      <c r="K84" s="37">
        <f t="shared" si="68"/>
        <v>14075029035516.541</v>
      </c>
      <c r="L84" s="37">
        <f t="shared" si="68"/>
        <v>16046593616243.133</v>
      </c>
      <c r="M84" s="37">
        <f t="shared" si="68"/>
        <v>18768042181712.598</v>
      </c>
      <c r="N84" s="37">
        <f t="shared" si="68"/>
        <v>20877249463525.758</v>
      </c>
      <c r="O84" s="37">
        <f t="shared" ref="O84" si="69">O62*O73</f>
        <v>25633516255974.672</v>
      </c>
      <c r="P84"/>
      <c r="Q84"/>
      <c r="R84"/>
      <c r="S84"/>
      <c r="T84"/>
      <c r="U84"/>
      <c r="V84"/>
      <c r="W84"/>
    </row>
    <row r="85" spans="1:23" s="2" customFormat="1" ht="15">
      <c r="A85" s="12">
        <v>7</v>
      </c>
      <c r="B85" s="9" t="s">
        <v>12</v>
      </c>
      <c r="C85" s="37">
        <f t="shared" ref="C85:N85" si="70">C63*C74</f>
        <v>5137065290532.626</v>
      </c>
      <c r="D85" s="37">
        <f t="shared" si="70"/>
        <v>6385234153350.4541</v>
      </c>
      <c r="E85" s="37">
        <f t="shared" si="70"/>
        <v>7749334452363.6465</v>
      </c>
      <c r="F85" s="37">
        <f t="shared" si="70"/>
        <v>9895046318374.7383</v>
      </c>
      <c r="G85" s="37">
        <f t="shared" si="70"/>
        <v>12083369542318.564</v>
      </c>
      <c r="H85" s="37">
        <f t="shared" si="70"/>
        <v>14825299193757.488</v>
      </c>
      <c r="I85" s="37">
        <f t="shared" si="70"/>
        <v>17080878439298.889</v>
      </c>
      <c r="J85" s="37">
        <f t="shared" si="70"/>
        <v>20905907457111.844</v>
      </c>
      <c r="K85" s="37">
        <f t="shared" si="70"/>
        <v>23968975148765.059</v>
      </c>
      <c r="L85" s="37">
        <f t="shared" si="70"/>
        <v>27221064309407.367</v>
      </c>
      <c r="M85" s="37">
        <f t="shared" si="70"/>
        <v>35363788492782.242</v>
      </c>
      <c r="N85" s="37">
        <f t="shared" si="70"/>
        <v>39670092122168.031</v>
      </c>
      <c r="O85" s="37">
        <f t="shared" ref="O85" si="71">O63*O74</f>
        <v>49492596394431.898</v>
      </c>
      <c r="P85"/>
      <c r="Q85"/>
      <c r="R85"/>
      <c r="S85"/>
      <c r="T85"/>
      <c r="U85"/>
      <c r="V85"/>
      <c r="W85"/>
    </row>
    <row r="86" spans="1:23" s="2" customFormat="1" ht="15">
      <c r="A86" s="13">
        <v>8</v>
      </c>
      <c r="B86" s="9" t="s">
        <v>13</v>
      </c>
      <c r="C86" s="37">
        <f t="shared" ref="C86:N86" si="72">C64*C75</f>
        <v>7326009174365.0732</v>
      </c>
      <c r="D86" s="37">
        <f t="shared" si="72"/>
        <v>8908771497350.5723</v>
      </c>
      <c r="E86" s="37">
        <f t="shared" si="72"/>
        <v>10585358305941.115</v>
      </c>
      <c r="F86" s="37">
        <f t="shared" si="72"/>
        <v>12314307948060.795</v>
      </c>
      <c r="G86" s="37">
        <f t="shared" si="72"/>
        <v>14641301168320.363</v>
      </c>
      <c r="H86" s="37">
        <f t="shared" si="72"/>
        <v>17388439607341.84</v>
      </c>
      <c r="I86" s="37">
        <f t="shared" si="72"/>
        <v>20669997884431.578</v>
      </c>
      <c r="J86" s="37">
        <f t="shared" si="72"/>
        <v>24355839376399.492</v>
      </c>
      <c r="K86" s="37">
        <f t="shared" si="72"/>
        <v>28729002514654.883</v>
      </c>
      <c r="L86" s="37">
        <f t="shared" si="72"/>
        <v>34167092850949.27</v>
      </c>
      <c r="M86" s="37">
        <f t="shared" si="72"/>
        <v>26977577292358.75</v>
      </c>
      <c r="N86" s="37">
        <f t="shared" si="72"/>
        <v>29696428241138.383</v>
      </c>
      <c r="O86" s="37">
        <f t="shared" ref="O86" si="73">O64*O75</f>
        <v>35259918926782.758</v>
      </c>
      <c r="P86"/>
      <c r="Q86"/>
      <c r="R86"/>
      <c r="S86"/>
      <c r="T86"/>
      <c r="U86"/>
      <c r="V86"/>
      <c r="W86"/>
    </row>
    <row r="87" spans="1:23" s="2" customFormat="1" ht="15">
      <c r="A87" s="13">
        <v>23</v>
      </c>
      <c r="B87" s="9" t="s">
        <v>28</v>
      </c>
      <c r="C87" s="37">
        <f t="shared" ref="C87:N87" si="74">C65*C76</f>
        <v>1947970704300.8372</v>
      </c>
      <c r="D87" s="37">
        <f t="shared" si="74"/>
        <v>2466044376732.0581</v>
      </c>
      <c r="E87" s="37">
        <f t="shared" si="74"/>
        <v>3094142286372.1152</v>
      </c>
      <c r="F87" s="37">
        <f t="shared" si="74"/>
        <v>3542853934248.2612</v>
      </c>
      <c r="G87" s="37">
        <f t="shared" si="74"/>
        <v>4249711464834.5059</v>
      </c>
      <c r="H87" s="37">
        <f t="shared" si="74"/>
        <v>4849145233735.6836</v>
      </c>
      <c r="I87" s="37">
        <f t="shared" si="74"/>
        <v>5755867749841.7734</v>
      </c>
      <c r="J87" s="37">
        <f t="shared" si="74"/>
        <v>7034418634559.5635</v>
      </c>
      <c r="K87" s="37">
        <f t="shared" si="74"/>
        <v>8449296516669.6318</v>
      </c>
      <c r="L87" s="37">
        <f t="shared" si="74"/>
        <v>10275265000096.182</v>
      </c>
      <c r="M87" s="37">
        <f t="shared" si="74"/>
        <v>8995376641439.7168</v>
      </c>
      <c r="N87" s="37">
        <f t="shared" si="74"/>
        <v>10290737161108.586</v>
      </c>
      <c r="O87" s="37">
        <f t="shared" ref="O87" si="75">O65*O76</f>
        <v>12616355918014.83</v>
      </c>
      <c r="P87"/>
      <c r="Q87"/>
      <c r="R87"/>
      <c r="S87"/>
      <c r="T87"/>
      <c r="U87"/>
      <c r="V87"/>
      <c r="W87"/>
    </row>
    <row r="88" spans="1:23" s="2" customFormat="1" ht="15">
      <c r="A88" s="12">
        <v>30</v>
      </c>
      <c r="B88" s="9" t="s">
        <v>35</v>
      </c>
      <c r="C88" s="37">
        <f t="shared" ref="C88:N88" si="76">C66*C77</f>
        <v>10000303835628.258</v>
      </c>
      <c r="D88" s="37">
        <f t="shared" si="76"/>
        <v>12165084682416.385</v>
      </c>
      <c r="E88" s="37">
        <f t="shared" si="76"/>
        <v>14553494889950.543</v>
      </c>
      <c r="F88" s="37">
        <f t="shared" si="76"/>
        <v>17346860456055.791</v>
      </c>
      <c r="G88" s="37">
        <f t="shared" si="76"/>
        <v>20927850833833.074</v>
      </c>
      <c r="H88" s="37">
        <f t="shared" si="76"/>
        <v>24777284765622.156</v>
      </c>
      <c r="I88" s="37">
        <f t="shared" si="76"/>
        <v>28901800869163.715</v>
      </c>
      <c r="J88" s="37">
        <f t="shared" si="76"/>
        <v>34154276400369.27</v>
      </c>
      <c r="K88" s="37">
        <f t="shared" si="76"/>
        <v>39530201178366.969</v>
      </c>
      <c r="L88" s="37">
        <f t="shared" si="76"/>
        <v>45910406091068.219</v>
      </c>
      <c r="M88" s="37">
        <f t="shared" si="76"/>
        <v>44924452534413.586</v>
      </c>
      <c r="N88" s="37">
        <f t="shared" si="76"/>
        <v>49880297888897.164</v>
      </c>
      <c r="O88" s="37">
        <f t="shared" ref="O88" si="77">O66*O77</f>
        <v>60641266365921.609</v>
      </c>
      <c r="P88"/>
      <c r="Q88"/>
      <c r="R88"/>
      <c r="S88"/>
      <c r="T88"/>
      <c r="U88"/>
      <c r="V88"/>
      <c r="W88"/>
    </row>
    <row r="89" spans="1:23" s="2" customFormat="1" ht="15">
      <c r="A89" s="14"/>
      <c r="B89" s="7" t="s">
        <v>50</v>
      </c>
      <c r="C89" s="33">
        <f t="shared" ref="C89:N89" si="78">(SUM(C84:C88))</f>
        <v>28555295288718.609</v>
      </c>
      <c r="D89" s="33">
        <f t="shared" si="78"/>
        <v>34769888670042.188</v>
      </c>
      <c r="E89" s="33">
        <f t="shared" si="78"/>
        <v>41619531506670.156</v>
      </c>
      <c r="F89" s="33">
        <f t="shared" si="78"/>
        <v>49740278719386.734</v>
      </c>
      <c r="G89" s="33">
        <f t="shared" si="78"/>
        <v>60019839023405.078</v>
      </c>
      <c r="H89" s="33">
        <f t="shared" si="78"/>
        <v>71398356109224.313</v>
      </c>
      <c r="I89" s="33">
        <f t="shared" si="78"/>
        <v>83528498727471.125</v>
      </c>
      <c r="J89" s="33">
        <f t="shared" si="78"/>
        <v>98927887626477.938</v>
      </c>
      <c r="K89" s="33">
        <f t="shared" si="78"/>
        <v>114752504393973.08</v>
      </c>
      <c r="L89" s="33">
        <f t="shared" si="78"/>
        <v>133620421867764.17</v>
      </c>
      <c r="M89" s="33">
        <f t="shared" si="78"/>
        <v>135029237142706.91</v>
      </c>
      <c r="N89" s="33">
        <f t="shared" si="78"/>
        <v>150414804876837.91</v>
      </c>
      <c r="O89" s="33">
        <f t="shared" ref="O89" si="79">(SUM(O84:O88))</f>
        <v>183643653861125.75</v>
      </c>
      <c r="P89"/>
      <c r="Q89"/>
      <c r="R89"/>
      <c r="S89"/>
      <c r="T89"/>
      <c r="U89"/>
      <c r="V89"/>
      <c r="W89"/>
    </row>
    <row r="90" spans="1:23" s="2" customFormat="1" ht="15">
      <c r="A90" s="1"/>
      <c r="B90" s="1"/>
      <c r="C90" s="1"/>
      <c r="D90" s="1"/>
      <c r="E90" s="1"/>
      <c r="F90" s="1"/>
      <c r="G90" s="1"/>
      <c r="H90" s="1"/>
      <c r="P90"/>
      <c r="Q90"/>
      <c r="R90"/>
      <c r="S90"/>
      <c r="T90">
        <v>2020</v>
      </c>
      <c r="U90">
        <v>2021</v>
      </c>
      <c r="V90">
        <v>2022</v>
      </c>
      <c r="W90"/>
    </row>
    <row r="91" spans="1:23" s="2" customFormat="1" ht="15">
      <c r="A91" s="1"/>
      <c r="B91" s="1"/>
      <c r="C91" s="1"/>
      <c r="D91" s="1"/>
      <c r="E91" s="1"/>
      <c r="F91" s="1"/>
      <c r="G91" s="1"/>
      <c r="H91" s="1"/>
      <c r="P91"/>
      <c r="Q91"/>
      <c r="R91" t="s">
        <v>68</v>
      </c>
      <c r="S91"/>
      <c r="T91">
        <v>64.841154669362993</v>
      </c>
      <c r="U91">
        <v>62.376156845124797</v>
      </c>
      <c r="V91">
        <v>62.011518810227884</v>
      </c>
      <c r="W91"/>
    </row>
    <row r="92" spans="1:23" s="2" customFormat="1" ht="15">
      <c r="A92" s="1"/>
      <c r="B92" s="51" t="s">
        <v>56</v>
      </c>
      <c r="C92" s="7">
        <f t="shared" ref="C92:N92" si="80">C83</f>
        <v>2010</v>
      </c>
      <c r="D92" s="7">
        <f t="shared" si="80"/>
        <v>2011</v>
      </c>
      <c r="E92" s="7">
        <f t="shared" si="80"/>
        <v>2012</v>
      </c>
      <c r="F92" s="7">
        <f t="shared" si="80"/>
        <v>2013</v>
      </c>
      <c r="G92" s="7">
        <f t="shared" si="80"/>
        <v>2014</v>
      </c>
      <c r="H92" s="7">
        <f t="shared" si="80"/>
        <v>2015</v>
      </c>
      <c r="I92" s="7">
        <f t="shared" si="80"/>
        <v>2016</v>
      </c>
      <c r="J92" s="7">
        <f t="shared" si="80"/>
        <v>2017</v>
      </c>
      <c r="K92" s="7">
        <f t="shared" si="80"/>
        <v>2018</v>
      </c>
      <c r="L92" s="7">
        <f t="shared" si="80"/>
        <v>2019</v>
      </c>
      <c r="M92" s="7">
        <f t="shared" si="80"/>
        <v>2020</v>
      </c>
      <c r="N92" s="7">
        <f t="shared" si="80"/>
        <v>2021</v>
      </c>
      <c r="O92" s="7">
        <f t="shared" ref="O92" si="81">O83</f>
        <v>2022</v>
      </c>
      <c r="P92"/>
      <c r="Q92"/>
      <c r="R92" t="s">
        <v>69</v>
      </c>
      <c r="S92"/>
      <c r="T92">
        <v>57.97498575346998</v>
      </c>
      <c r="U92">
        <v>57.372929845390964</v>
      </c>
      <c r="V92">
        <v>57.262396892827333</v>
      </c>
      <c r="W92"/>
    </row>
    <row r="93" spans="1:23" s="2" customFormat="1" ht="15">
      <c r="A93" s="1"/>
      <c r="B93" s="52"/>
      <c r="C93" s="38">
        <f t="shared" ref="C93:M93" si="82">SQRT(C89)/C20*100</f>
        <v>58.588792323590965</v>
      </c>
      <c r="D93" s="38">
        <f t="shared" si="82"/>
        <v>57.645832866926284</v>
      </c>
      <c r="E93" s="38">
        <f t="shared" si="82"/>
        <v>57.766878636555376</v>
      </c>
      <c r="F93" s="38">
        <f t="shared" si="82"/>
        <v>57.563047811870348</v>
      </c>
      <c r="G93" s="38">
        <f t="shared" si="82"/>
        <v>56.878403224077637</v>
      </c>
      <c r="H93" s="38">
        <f t="shared" si="82"/>
        <v>56.504044337874106</v>
      </c>
      <c r="I93" s="38">
        <f t="shared" si="82"/>
        <v>56.286175471946912</v>
      </c>
      <c r="J93" s="38">
        <f t="shared" si="82"/>
        <v>57.157010487151425</v>
      </c>
      <c r="K93" s="38">
        <f t="shared" si="82"/>
        <v>57.180333011586292</v>
      </c>
      <c r="L93" s="38">
        <f t="shared" si="82"/>
        <v>57.556724374251267</v>
      </c>
      <c r="M93" s="38">
        <f t="shared" si="82"/>
        <v>57.97498575346998</v>
      </c>
      <c r="N93" s="38">
        <f>AVERAGE(C93:M93)</f>
        <v>57.372929845390964</v>
      </c>
      <c r="O93" s="38">
        <f>AVERAGE(D93:N93)</f>
        <v>57.262396892827333</v>
      </c>
      <c r="P93"/>
      <c r="Q93"/>
      <c r="R93"/>
      <c r="S93"/>
      <c r="T93"/>
      <c r="U93"/>
      <c r="V93"/>
      <c r="W93"/>
    </row>
    <row r="94" spans="1:23" s="2" customFormat="1" ht="15" hidden="1">
      <c r="C94" s="39"/>
      <c r="D94" s="39"/>
      <c r="E94" s="39"/>
      <c r="F94" s="39"/>
      <c r="G94" s="39"/>
      <c r="H94" s="39"/>
      <c r="P94"/>
      <c r="Q94"/>
      <c r="R94"/>
      <c r="S94"/>
      <c r="T94"/>
      <c r="U94"/>
      <c r="V94"/>
      <c r="W94"/>
    </row>
    <row r="95" spans="1:23" s="2" customFormat="1" ht="15" hidden="1">
      <c r="A95" s="1"/>
      <c r="B95" s="1"/>
      <c r="C95" s="1"/>
      <c r="D95" s="1"/>
      <c r="E95" s="1"/>
      <c r="F95" s="1"/>
      <c r="G95" s="1"/>
      <c r="H95" s="1"/>
      <c r="W95"/>
    </row>
    <row r="96" spans="1:23" s="2" customFormat="1" ht="15" hidden="1">
      <c r="A96" s="1"/>
      <c r="B96" s="1"/>
      <c r="C96" s="1"/>
      <c r="D96" s="1"/>
      <c r="E96" s="1"/>
      <c r="F96" s="1"/>
      <c r="G96" s="1"/>
      <c r="H96" s="1"/>
      <c r="W96"/>
    </row>
    <row r="97" spans="1:23" s="2" customFormat="1" ht="15" hidden="1">
      <c r="A97" s="1"/>
      <c r="B97" s="1"/>
      <c r="C97" s="1"/>
      <c r="D97" s="1"/>
      <c r="E97" s="1"/>
      <c r="F97" s="1"/>
      <c r="G97" s="1"/>
      <c r="H97" s="1"/>
      <c r="W97"/>
    </row>
    <row r="98" spans="1:23" s="2" customFormat="1" ht="15" hidden="1">
      <c r="A98" s="3" t="s">
        <v>0</v>
      </c>
      <c r="B98" s="1"/>
      <c r="C98" s="1"/>
      <c r="D98" s="1"/>
      <c r="E98" s="1"/>
      <c r="F98" s="1"/>
      <c r="G98" s="1"/>
      <c r="H98" s="1"/>
      <c r="W98"/>
    </row>
    <row r="99" spans="1:23" s="2" customFormat="1" ht="15" hidden="1">
      <c r="A99" s="1"/>
      <c r="B99" s="1"/>
      <c r="C99" s="1"/>
      <c r="D99" s="1"/>
      <c r="E99" s="1"/>
      <c r="F99" s="1"/>
      <c r="G99" s="1"/>
      <c r="H99" s="1"/>
      <c r="W99"/>
    </row>
    <row r="100" spans="1:23" s="2" customFormat="1" ht="15" hidden="1">
      <c r="A100" s="1"/>
      <c r="B100" s="1"/>
      <c r="C100" s="1"/>
      <c r="D100" s="1"/>
      <c r="E100" s="1"/>
      <c r="F100" s="1"/>
      <c r="G100" s="1"/>
      <c r="H100" s="1"/>
      <c r="W100"/>
    </row>
    <row r="101" spans="1:23" s="2" customFormat="1" ht="15" hidden="1">
      <c r="A101" s="1"/>
      <c r="B101" s="1"/>
      <c r="C101" s="1"/>
      <c r="D101" s="1"/>
      <c r="E101" s="1"/>
      <c r="F101" s="1"/>
      <c r="G101" s="1"/>
      <c r="H101" s="1"/>
      <c r="W101"/>
    </row>
    <row r="102" spans="1:23" s="2" customFormat="1" ht="18" hidden="1">
      <c r="A102" s="4" t="s">
        <v>57</v>
      </c>
      <c r="B102" s="1"/>
      <c r="C102" s="1"/>
      <c r="D102" s="1"/>
      <c r="E102" s="1"/>
      <c r="F102" s="1"/>
      <c r="G102" s="1"/>
      <c r="H102" s="1"/>
      <c r="W102"/>
    </row>
    <row r="103" spans="1:23" s="2" customFormat="1" ht="15" hidden="1">
      <c r="A103" s="1"/>
      <c r="B103" s="1"/>
      <c r="C103" s="1"/>
      <c r="D103" s="1"/>
      <c r="E103" s="1"/>
      <c r="F103" s="1"/>
      <c r="G103" s="1"/>
      <c r="H103" s="1"/>
      <c r="W103"/>
    </row>
    <row r="104" spans="1:23" s="2" customFormat="1" ht="15" hidden="1">
      <c r="A104" s="5" t="s">
        <v>2</v>
      </c>
      <c r="B104" s="1"/>
      <c r="C104" s="1"/>
      <c r="D104" s="1"/>
      <c r="E104" s="1"/>
      <c r="F104" s="1"/>
      <c r="G104" s="1"/>
      <c r="H104" s="1"/>
      <c r="W104"/>
    </row>
    <row r="105" spans="1:23" s="2" customFormat="1" ht="15" hidden="1">
      <c r="A105" s="50" t="s">
        <v>58</v>
      </c>
      <c r="B105" s="50"/>
      <c r="C105" s="50"/>
      <c r="D105" s="50"/>
      <c r="E105" s="50"/>
      <c r="F105" s="50"/>
      <c r="G105" s="50"/>
      <c r="H105" s="50"/>
      <c r="W105"/>
    </row>
    <row r="106" spans="1:23" s="2" customFormat="1" ht="15" hidden="1">
      <c r="A106" s="1"/>
      <c r="B106" s="1"/>
      <c r="C106" s="1"/>
      <c r="D106" s="1"/>
      <c r="E106" s="1"/>
      <c r="F106" s="1"/>
      <c r="G106" s="1"/>
      <c r="H106" s="1"/>
      <c r="W106"/>
    </row>
    <row r="107" spans="1:23" s="2" customFormat="1" ht="15" hidden="1">
      <c r="A107" s="6" t="s">
        <v>4</v>
      </c>
      <c r="B107" s="7" t="s">
        <v>5</v>
      </c>
      <c r="C107" s="7">
        <f>C92</f>
        <v>2010</v>
      </c>
      <c r="D107" s="7">
        <f t="shared" ref="D107:N107" si="83">D92</f>
        <v>2011</v>
      </c>
      <c r="E107" s="7">
        <f t="shared" si="83"/>
        <v>2012</v>
      </c>
      <c r="F107" s="7">
        <f t="shared" si="83"/>
        <v>2013</v>
      </c>
      <c r="G107" s="7">
        <f t="shared" si="83"/>
        <v>2014</v>
      </c>
      <c r="H107" s="7">
        <f t="shared" si="83"/>
        <v>2015</v>
      </c>
      <c r="I107" s="7">
        <f t="shared" si="83"/>
        <v>2016</v>
      </c>
      <c r="J107" s="7">
        <f t="shared" si="83"/>
        <v>2017</v>
      </c>
      <c r="K107" s="7">
        <f t="shared" si="83"/>
        <v>2018</v>
      </c>
      <c r="L107" s="7">
        <f t="shared" si="83"/>
        <v>2019</v>
      </c>
      <c r="M107" s="7">
        <f t="shared" si="83"/>
        <v>2020</v>
      </c>
      <c r="N107" s="7">
        <f t="shared" si="83"/>
        <v>2021</v>
      </c>
      <c r="O107" s="7">
        <f t="shared" ref="O107" si="84">O92</f>
        <v>2022</v>
      </c>
      <c r="W107"/>
    </row>
    <row r="108" spans="1:23" s="2" customFormat="1" ht="15" hidden="1">
      <c r="A108" s="8">
        <v>1</v>
      </c>
      <c r="B108" s="9" t="s">
        <v>6</v>
      </c>
      <c r="C108" s="40">
        <v>45653219.709361017</v>
      </c>
      <c r="D108" s="40">
        <v>17981175.391560186</v>
      </c>
      <c r="E108" s="40">
        <v>18928146.3895851</v>
      </c>
      <c r="F108" s="40">
        <v>19747214.65605079</v>
      </c>
      <c r="G108" s="40">
        <v>20665577.747459847</v>
      </c>
      <c r="H108" s="40">
        <v>21651812.143559415</v>
      </c>
      <c r="I108" s="40">
        <v>22730889.357297033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2">
        <v>2</v>
      </c>
      <c r="B109" s="9" t="s">
        <v>7</v>
      </c>
      <c r="C109" s="40">
        <v>14778323.565670298</v>
      </c>
      <c r="D109" s="40">
        <v>14623198.310459692</v>
      </c>
      <c r="E109" s="40">
        <v>15433758.486540262</v>
      </c>
      <c r="F109" s="40">
        <v>16182362.331530275</v>
      </c>
      <c r="G109" s="40">
        <v>17148086.508640271</v>
      </c>
      <c r="H109" s="40">
        <v>17951907.716835104</v>
      </c>
      <c r="I109" s="40">
        <v>18880652.115465514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2">
        <v>3</v>
      </c>
      <c r="B110" s="9" t="s">
        <v>8</v>
      </c>
      <c r="C110" s="40">
        <v>12763913.673463209</v>
      </c>
      <c r="D110" s="40">
        <v>12615680.403742988</v>
      </c>
      <c r="E110" s="40">
        <v>13182350.678614352</v>
      </c>
      <c r="F110" s="40">
        <v>13795569.104064941</v>
      </c>
      <c r="G110" s="40">
        <v>14371022.965451056</v>
      </c>
      <c r="H110" s="40">
        <v>14913257.67886911</v>
      </c>
      <c r="I110" s="40">
        <v>15565513.282367876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2">
        <v>4</v>
      </c>
      <c r="B111" s="9" t="s">
        <v>9</v>
      </c>
      <c r="C111" s="40">
        <v>10843257.197561793</v>
      </c>
      <c r="D111" s="40">
        <v>10760770.908468042</v>
      </c>
      <c r="E111" s="40">
        <v>11262069.754967982</v>
      </c>
      <c r="F111" s="40">
        <v>11769225.808392737</v>
      </c>
      <c r="G111" s="40">
        <v>12324346.74907863</v>
      </c>
      <c r="H111" s="40">
        <v>12895886.628818411</v>
      </c>
      <c r="I111" s="40">
        <v>13517645.107929984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3">
        <v>5</v>
      </c>
      <c r="B112" s="9" t="s">
        <v>10</v>
      </c>
      <c r="C112" s="40">
        <v>10595756.872357015</v>
      </c>
      <c r="D112" s="40">
        <v>10549732.538292188</v>
      </c>
      <c r="E112" s="40">
        <v>11151030.550459558</v>
      </c>
      <c r="F112" s="40">
        <v>11649499.359270088</v>
      </c>
      <c r="G112" s="40">
        <v>12137696.944915583</v>
      </c>
      <c r="H112" s="40">
        <v>12797132.410052704</v>
      </c>
      <c r="I112" s="40">
        <v>13558399.240090415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2">
        <v>6</v>
      </c>
      <c r="B113" s="9" t="s">
        <v>11</v>
      </c>
      <c r="C113" s="40">
        <v>12221368.088475375</v>
      </c>
      <c r="D113" s="40">
        <v>12167656.964175962</v>
      </c>
      <c r="E113" s="40">
        <v>12799339.532985436</v>
      </c>
      <c r="F113" s="40">
        <v>13332222.474274723</v>
      </c>
      <c r="G113" s="40">
        <v>13941929.80341772</v>
      </c>
      <c r="H113" s="40">
        <v>14517371.953124443</v>
      </c>
      <c r="I113" s="40">
        <v>15247452.562404079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2">
        <v>7</v>
      </c>
      <c r="B114" s="9" t="s">
        <v>12</v>
      </c>
      <c r="C114" s="40">
        <v>11909732.760849895</v>
      </c>
      <c r="D114" s="40">
        <v>11837005.917980142</v>
      </c>
      <c r="E114" s="40">
        <v>12402809.069111113</v>
      </c>
      <c r="F114" s="40">
        <v>12913903.012844604</v>
      </c>
      <c r="G114" s="40">
        <v>13361620.513815764</v>
      </c>
      <c r="H114" s="40">
        <v>13933679.244040556</v>
      </c>
      <c r="I114" s="40">
        <v>14541459.691329852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3">
        <v>8</v>
      </c>
      <c r="B115" s="9" t="s">
        <v>13</v>
      </c>
      <c r="C115" s="40">
        <v>12131147.88723658</v>
      </c>
      <c r="D115" s="40">
        <v>12000409.872124588</v>
      </c>
      <c r="E115" s="40">
        <v>12669050.719145596</v>
      </c>
      <c r="F115" s="40">
        <v>13155028.02403792</v>
      </c>
      <c r="G115" s="40">
        <v>13796499.810045782</v>
      </c>
      <c r="H115" s="40">
        <v>14400920.098949801</v>
      </c>
      <c r="I115" s="40">
        <v>14985289.400368489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2">
        <v>9</v>
      </c>
      <c r="B116" s="9" t="s">
        <v>14</v>
      </c>
      <c r="C116" s="40">
        <v>14717944.406897692</v>
      </c>
      <c r="D116" s="40">
        <v>14612789.363314088</v>
      </c>
      <c r="E116" s="40">
        <v>15432952.398926636</v>
      </c>
      <c r="F116" s="40">
        <v>16148170.858276064</v>
      </c>
      <c r="G116" s="40">
        <v>16981185.84698873</v>
      </c>
      <c r="H116" s="40">
        <v>17794467.886254944</v>
      </c>
      <c r="I116" s="40">
        <v>18735701.592425656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10</v>
      </c>
      <c r="B117" s="9" t="s">
        <v>15</v>
      </c>
      <c r="C117" s="40">
        <v>15019863.281206496</v>
      </c>
      <c r="D117" s="40">
        <v>14940644.161408573</v>
      </c>
      <c r="E117" s="40">
        <v>15801110.200485544</v>
      </c>
      <c r="F117" s="40">
        <v>16625212.756756824</v>
      </c>
      <c r="G117" s="40">
        <v>17539807.531117953</v>
      </c>
      <c r="H117" s="40">
        <v>18488621.682912879</v>
      </c>
      <c r="I117" s="40">
        <v>19393592.732151359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3">
        <v>11</v>
      </c>
      <c r="B118" s="9" t="s">
        <v>16</v>
      </c>
      <c r="C118" s="40">
        <v>19808159.600508999</v>
      </c>
      <c r="D118" s="40">
        <v>19614974.729112111</v>
      </c>
      <c r="E118" s="40">
        <v>20575189.058785196</v>
      </c>
      <c r="F118" s="40">
        <v>21594560.889100075</v>
      </c>
      <c r="G118" s="40">
        <v>22642983.447470672</v>
      </c>
      <c r="H118" s="40">
        <v>23662166.40402206</v>
      </c>
      <c r="I118" s="40">
        <v>24801644.017439771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2">
        <v>12</v>
      </c>
      <c r="B119" s="9" t="s">
        <v>17</v>
      </c>
      <c r="C119" s="40">
        <v>14304966.539920885</v>
      </c>
      <c r="D119" s="40">
        <v>14241753.935161419</v>
      </c>
      <c r="E119" s="40">
        <v>14686963.451492261</v>
      </c>
      <c r="F119" s="40">
        <v>15497265.814720204</v>
      </c>
      <c r="G119" s="40">
        <v>16182268.95531938</v>
      </c>
      <c r="H119" s="40">
        <v>16973136.588066269</v>
      </c>
      <c r="I119" s="40">
        <v>17833660.087676175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13</v>
      </c>
      <c r="B120" s="9" t="s">
        <v>18</v>
      </c>
      <c r="C120" s="40">
        <v>20119941.53533468</v>
      </c>
      <c r="D120" s="40">
        <v>19907188.516990423</v>
      </c>
      <c r="E120" s="40">
        <v>20681872.837275665</v>
      </c>
      <c r="F120" s="40">
        <v>21684692.154472712</v>
      </c>
      <c r="G120" s="40">
        <v>22699429.555010591</v>
      </c>
      <c r="H120" s="40">
        <v>23665605.879758857</v>
      </c>
      <c r="I120" s="40">
        <v>24636307.608384244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3">
        <v>14</v>
      </c>
      <c r="B121" s="9" t="s">
        <v>19</v>
      </c>
      <c r="C121" s="40">
        <v>18414661.497047756</v>
      </c>
      <c r="D121" s="40">
        <v>18325207.339931179</v>
      </c>
      <c r="E121" s="40">
        <v>19433735.29568997</v>
      </c>
      <c r="F121" s="40">
        <v>20530148.661325637</v>
      </c>
      <c r="G121" s="40">
        <v>21815731.497700289</v>
      </c>
      <c r="H121" s="40">
        <v>22945626.000041828</v>
      </c>
      <c r="I121" s="40">
        <v>24250213.919963177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2">
        <v>15</v>
      </c>
      <c r="B122" s="9" t="s">
        <v>20</v>
      </c>
      <c r="C122" s="40">
        <v>9736826.7736005429</v>
      </c>
      <c r="D122" s="40">
        <v>9672532.9178139828</v>
      </c>
      <c r="E122" s="40">
        <v>9917844.1202691942</v>
      </c>
      <c r="F122" s="40">
        <v>10358355.946176564</v>
      </c>
      <c r="G122" s="40">
        <v>10770007.797367306</v>
      </c>
      <c r="H122" s="40">
        <v>11147057.417594763</v>
      </c>
      <c r="I122" s="40">
        <v>11751010.321766056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16</v>
      </c>
      <c r="B123" s="9" t="s">
        <v>21</v>
      </c>
      <c r="C123" s="40">
        <v>12209742.247940477</v>
      </c>
      <c r="D123" s="40">
        <v>10512340.025300184</v>
      </c>
      <c r="E123" s="40">
        <v>10902390.549293149</v>
      </c>
      <c r="F123" s="40">
        <v>11373950.143803203</v>
      </c>
      <c r="G123" s="40">
        <v>11896712.602294045</v>
      </c>
      <c r="H123" s="40">
        <v>12341413.076892115</v>
      </c>
      <c r="I123" s="40">
        <v>12916191.01523087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3">
        <v>17</v>
      </c>
      <c r="B124" s="9" t="s">
        <v>22</v>
      </c>
      <c r="C124" s="40">
        <v>14133021.773718882</v>
      </c>
      <c r="D124" s="40">
        <v>14000549.875711622</v>
      </c>
      <c r="E124" s="40">
        <v>14593599.74002661</v>
      </c>
      <c r="F124" s="40">
        <v>15236164.165611669</v>
      </c>
      <c r="G124" s="40">
        <v>15927874.725220622</v>
      </c>
      <c r="H124" s="40">
        <v>16609694.474241728</v>
      </c>
      <c r="I124" s="40">
        <v>17385577.216604095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2">
        <v>18</v>
      </c>
      <c r="B125" s="9" t="s">
        <v>23</v>
      </c>
      <c r="C125" s="40">
        <v>15741296.643898377</v>
      </c>
      <c r="D125" s="40">
        <v>15628666.175259324</v>
      </c>
      <c r="E125" s="40">
        <v>16440751.072398257</v>
      </c>
      <c r="F125" s="40">
        <v>17301756.835795287</v>
      </c>
      <c r="G125" s="40">
        <v>18219353.231850151</v>
      </c>
      <c r="H125" s="40">
        <v>18951595.796297312</v>
      </c>
      <c r="I125" s="40">
        <v>19961729.557768174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2">
        <v>19</v>
      </c>
      <c r="B126" s="9" t="s">
        <v>24</v>
      </c>
      <c r="C126" s="40">
        <v>67943944.245430186</v>
      </c>
      <c r="D126" s="40">
        <v>67015029.348887824</v>
      </c>
      <c r="E126" s="40">
        <v>68935017.599099398</v>
      </c>
      <c r="F126" s="40">
        <v>70836485.832231835</v>
      </c>
      <c r="G126" s="40">
        <v>73004383.729107067</v>
      </c>
      <c r="H126" s="40">
        <v>75295078.021804988</v>
      </c>
      <c r="I126" s="40">
        <v>77282192.548658714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3">
        <v>20</v>
      </c>
      <c r="B127" s="9" t="s">
        <v>25</v>
      </c>
      <c r="C127" s="40">
        <v>12137128.202536734</v>
      </c>
      <c r="D127" s="40">
        <v>11940876.999144442</v>
      </c>
      <c r="E127" s="40">
        <v>12331789.133519279</v>
      </c>
      <c r="F127" s="40">
        <v>12854180.12396344</v>
      </c>
      <c r="G127" s="40">
        <v>13344669.492797922</v>
      </c>
      <c r="H127" s="40">
        <v>13780078.090848995</v>
      </c>
      <c r="I127" s="40">
        <v>14264692.252304928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" hidden="1">
      <c r="A128" s="12">
        <v>21</v>
      </c>
      <c r="B128" s="9" t="s">
        <v>26</v>
      </c>
      <c r="C128" s="40">
        <v>11012376.582022557</v>
      </c>
      <c r="D128" s="40">
        <v>10882611.857086191</v>
      </c>
      <c r="E128" s="40">
        <v>11340162.005255722</v>
      </c>
      <c r="F128" s="40">
        <v>11716112.951319573</v>
      </c>
      <c r="G128" s="40">
        <v>12203142.872181423</v>
      </c>
      <c r="H128" s="40">
        <v>12593574.405691791</v>
      </c>
      <c r="I128" s="40">
        <v>13206290.550590293</v>
      </c>
      <c r="J128" s="40"/>
      <c r="K128" s="40"/>
      <c r="L128" s="40"/>
      <c r="M128" s="40"/>
      <c r="N128" s="40"/>
      <c r="O128" s="40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2">
        <v>22</v>
      </c>
      <c r="B129" s="9" t="s">
        <v>27</v>
      </c>
      <c r="C129" s="40">
        <v>23128648.664394327</v>
      </c>
      <c r="D129" s="40">
        <v>22784885.1643348</v>
      </c>
      <c r="E129" s="40">
        <v>23868327.335777245</v>
      </c>
      <c r="F129" s="40">
        <v>24952616.836981501</v>
      </c>
      <c r="G129" s="40">
        <v>26081611.300810121</v>
      </c>
      <c r="H129" s="40">
        <v>27239951.120235533</v>
      </c>
      <c r="I129" s="40">
        <v>28366924.357203472</v>
      </c>
      <c r="J129" s="40"/>
      <c r="K129" s="40"/>
      <c r="L129" s="40"/>
      <c r="M129" s="40"/>
      <c r="N129" s="40"/>
      <c r="O129" s="40"/>
      <c r="P129" s="11"/>
      <c r="Q129" s="11"/>
      <c r="R129" s="11"/>
      <c r="S129" s="11"/>
      <c r="T129" s="11"/>
      <c r="U129" s="11"/>
      <c r="V129" s="11"/>
      <c r="W129"/>
    </row>
    <row r="130" spans="1:23" s="2" customFormat="1" ht="15" hidden="1">
      <c r="A130" s="13">
        <v>23</v>
      </c>
      <c r="B130" s="9" t="s">
        <v>28</v>
      </c>
      <c r="C130" s="40">
        <v>13678013.034699209</v>
      </c>
      <c r="D130" s="40">
        <v>13535227.484036036</v>
      </c>
      <c r="E130" s="40">
        <v>14215179.2050549</v>
      </c>
      <c r="F130" s="40">
        <v>14674937.552746063</v>
      </c>
      <c r="G130" s="40">
        <v>15292507.140049951</v>
      </c>
      <c r="H130" s="40">
        <v>15912150.430425173</v>
      </c>
      <c r="I130" s="40">
        <v>16593656.944303863</v>
      </c>
      <c r="J130" s="40"/>
      <c r="K130" s="40"/>
      <c r="L130" s="40"/>
      <c r="M130" s="40"/>
      <c r="N130" s="40"/>
      <c r="O130" s="40"/>
      <c r="P130" s="11"/>
      <c r="Q130" s="11"/>
      <c r="R130" s="11"/>
      <c r="S130" s="11"/>
      <c r="T130" s="11"/>
      <c r="U130" s="11"/>
      <c r="V130" s="11"/>
      <c r="W130"/>
    </row>
    <row r="131" spans="1:23" s="2" customFormat="1" ht="15" hidden="1">
      <c r="A131" s="12">
        <v>24</v>
      </c>
      <c r="B131" s="9" t="s">
        <v>29</v>
      </c>
      <c r="C131" s="40">
        <v>20841009.959446974</v>
      </c>
      <c r="D131" s="40">
        <v>20646240.797052786</v>
      </c>
      <c r="E131" s="40">
        <v>21802871.055202033</v>
      </c>
      <c r="F131" s="40">
        <v>22740528.698564593</v>
      </c>
      <c r="G131" s="40">
        <v>23951933.236265045</v>
      </c>
      <c r="H131" s="40">
        <v>24978519.607404139</v>
      </c>
      <c r="I131" s="40">
        <v>26084040.23098699</v>
      </c>
      <c r="J131" s="40"/>
      <c r="K131" s="40"/>
      <c r="L131" s="40"/>
      <c r="M131" s="40"/>
      <c r="N131" s="40"/>
      <c r="O131" s="40"/>
      <c r="P131" s="11"/>
      <c r="Q131" s="11"/>
      <c r="R131" s="11"/>
      <c r="S131" s="11"/>
      <c r="T131" s="11"/>
      <c r="U131" s="11"/>
      <c r="V131" s="11"/>
      <c r="W131"/>
    </row>
    <row r="132" spans="1:23" s="2" customFormat="1" ht="15" hidden="1">
      <c r="A132" s="12">
        <v>25</v>
      </c>
      <c r="B132" s="9" t="s">
        <v>30</v>
      </c>
      <c r="C132" s="40">
        <v>13342025.827691078</v>
      </c>
      <c r="D132" s="40">
        <v>13203702.532582704</v>
      </c>
      <c r="E132" s="40">
        <v>13873650.905540546</v>
      </c>
      <c r="F132" s="40">
        <v>14375803.193598116</v>
      </c>
      <c r="G132" s="40">
        <v>15077721.676904045</v>
      </c>
      <c r="H132" s="40">
        <v>15736851.604803592</v>
      </c>
      <c r="I132" s="40">
        <v>16443124.409110861</v>
      </c>
      <c r="J132" s="40"/>
      <c r="K132" s="40"/>
      <c r="L132" s="40"/>
      <c r="M132" s="40"/>
      <c r="N132" s="40"/>
      <c r="O132" s="40"/>
      <c r="P132" s="11"/>
      <c r="Q132" s="11"/>
      <c r="R132" s="11"/>
      <c r="S132" s="11"/>
      <c r="T132" s="11"/>
      <c r="U132" s="11"/>
      <c r="V132" s="11"/>
      <c r="W132"/>
    </row>
    <row r="133" spans="1:23" s="2" customFormat="1" ht="15" hidden="1">
      <c r="A133" s="13">
        <v>26</v>
      </c>
      <c r="B133" s="9" t="s">
        <v>31</v>
      </c>
      <c r="C133" s="40">
        <v>12204438.106096841</v>
      </c>
      <c r="D133" s="40">
        <v>12101057.777410448</v>
      </c>
      <c r="E133" s="40">
        <v>12680538.169724159</v>
      </c>
      <c r="F133" s="40">
        <v>13186064.624746077</v>
      </c>
      <c r="G133" s="40">
        <v>13869761.465616986</v>
      </c>
      <c r="H133" s="40">
        <v>14451454.394627415</v>
      </c>
      <c r="I133" s="40">
        <v>15037705.195358694</v>
      </c>
      <c r="J133" s="40"/>
      <c r="K133" s="40"/>
      <c r="L133" s="40"/>
      <c r="M133" s="40"/>
      <c r="N133" s="40"/>
      <c r="O133" s="40"/>
      <c r="P133" s="11"/>
      <c r="Q133" s="11"/>
      <c r="R133" s="11"/>
      <c r="S133" s="11"/>
      <c r="T133" s="11"/>
      <c r="U133" s="11"/>
      <c r="V133" s="11"/>
      <c r="W133"/>
    </row>
    <row r="134" spans="1:23" s="2" customFormat="1" ht="15" hidden="1">
      <c r="A134" s="12">
        <v>27</v>
      </c>
      <c r="B134" s="9" t="s">
        <v>32</v>
      </c>
      <c r="C134" s="40">
        <v>8928726.6233907063</v>
      </c>
      <c r="D134" s="40">
        <v>8889085.415275475</v>
      </c>
      <c r="E134" s="40">
        <v>9294793.1079583652</v>
      </c>
      <c r="F134" s="40">
        <v>9751031.9788827188</v>
      </c>
      <c r="G134" s="40">
        <v>10257250.482390875</v>
      </c>
      <c r="H134" s="40">
        <v>10786060.455271803</v>
      </c>
      <c r="I134" s="40">
        <v>11351999.119948108</v>
      </c>
      <c r="J134" s="40"/>
      <c r="K134" s="40"/>
      <c r="L134" s="40"/>
      <c r="M134" s="40"/>
      <c r="N134" s="40"/>
      <c r="O134" s="40"/>
      <c r="P134" s="11"/>
      <c r="Q134" s="11"/>
      <c r="R134" s="11"/>
      <c r="S134" s="11"/>
      <c r="T134" s="11"/>
      <c r="U134" s="11"/>
      <c r="V134" s="11"/>
      <c r="W134"/>
    </row>
    <row r="135" spans="1:23" s="2" customFormat="1" ht="15" hidden="1">
      <c r="A135" s="12">
        <v>28</v>
      </c>
      <c r="B135" s="9" t="s">
        <v>33</v>
      </c>
      <c r="C135" s="40">
        <v>10812042.367756642</v>
      </c>
      <c r="D135" s="40">
        <v>10764015.450702464</v>
      </c>
      <c r="E135" s="40">
        <v>11403112.486992117</v>
      </c>
      <c r="F135" s="40">
        <v>11952263.552796716</v>
      </c>
      <c r="G135" s="40">
        <v>12710524.403645784</v>
      </c>
      <c r="H135" s="40">
        <v>13305467.604151888</v>
      </c>
      <c r="I135" s="40">
        <v>13986897.489532419</v>
      </c>
      <c r="J135" s="40"/>
      <c r="K135" s="40"/>
      <c r="L135" s="40"/>
      <c r="M135" s="40"/>
      <c r="N135" s="40"/>
      <c r="O135" s="40"/>
      <c r="P135" s="11"/>
      <c r="Q135" s="11"/>
      <c r="R135" s="11"/>
      <c r="S135" s="11"/>
      <c r="T135" s="11"/>
      <c r="U135" s="11"/>
      <c r="V135" s="11"/>
      <c r="W135"/>
    </row>
    <row r="136" spans="1:23" s="2" customFormat="1" ht="15" hidden="1">
      <c r="A136" s="13">
        <v>29</v>
      </c>
      <c r="B136" s="9" t="s">
        <v>34</v>
      </c>
      <c r="C136" s="40">
        <v>11606584.920020504</v>
      </c>
      <c r="D136" s="40">
        <v>11541256.002653737</v>
      </c>
      <c r="E136" s="40">
        <v>12242711.909602817</v>
      </c>
      <c r="F136" s="40">
        <v>12737955.782418428</v>
      </c>
      <c r="G136" s="40">
        <v>13427551.295469649</v>
      </c>
      <c r="H136" s="40">
        <v>14075708.48506115</v>
      </c>
      <c r="I136" s="40">
        <v>14854453.564506706</v>
      </c>
      <c r="J136" s="40"/>
      <c r="K136" s="40"/>
      <c r="L136" s="40"/>
      <c r="M136" s="40"/>
      <c r="N136" s="40"/>
      <c r="O136" s="40"/>
      <c r="P136" s="11"/>
      <c r="Q136" s="11"/>
      <c r="R136" s="11"/>
      <c r="S136" s="11"/>
      <c r="T136" s="11"/>
      <c r="U136" s="11"/>
      <c r="V136" s="11"/>
      <c r="W136"/>
    </row>
    <row r="137" spans="1:23" s="2" customFormat="1" ht="15" hidden="1">
      <c r="A137" s="12">
        <v>30</v>
      </c>
      <c r="B137" s="9" t="s">
        <v>35</v>
      </c>
      <c r="C137" s="40">
        <v>33867443.92006585</v>
      </c>
      <c r="D137" s="40">
        <v>33702664.460474767</v>
      </c>
      <c r="E137" s="40">
        <v>35637286.509005688</v>
      </c>
      <c r="F137" s="40">
        <v>37406619.013161242</v>
      </c>
      <c r="G137" s="40">
        <v>39481660.298683546</v>
      </c>
      <c r="H137" s="40">
        <v>41328174.233490422</v>
      </c>
      <c r="I137" s="40">
        <v>43326353.020453826</v>
      </c>
      <c r="J137" s="40"/>
      <c r="K137" s="40"/>
      <c r="L137" s="40"/>
      <c r="M137" s="40"/>
      <c r="N137" s="40"/>
      <c r="O137" s="40"/>
      <c r="P137" s="11"/>
      <c r="Q137" s="11"/>
      <c r="R137" s="11"/>
      <c r="S137" s="11"/>
      <c r="T137" s="11"/>
      <c r="U137" s="11"/>
      <c r="V137" s="11"/>
      <c r="W137"/>
    </row>
    <row r="138" spans="1:23" s="2" customFormat="1" ht="15" hidden="1">
      <c r="A138" s="12">
        <v>31</v>
      </c>
      <c r="B138" s="9" t="s">
        <v>36</v>
      </c>
      <c r="C138" s="40">
        <v>42920989.933049187</v>
      </c>
      <c r="D138" s="40">
        <v>42693784.107320271</v>
      </c>
      <c r="E138" s="40">
        <v>45208536.228513375</v>
      </c>
      <c r="F138" s="40">
        <v>47506649.473192126</v>
      </c>
      <c r="G138" s="40">
        <v>50247853.511735238</v>
      </c>
      <c r="H138" s="40">
        <v>52680571.878332399</v>
      </c>
      <c r="I138" s="40">
        <v>55338581.651891135</v>
      </c>
      <c r="J138" s="40"/>
      <c r="K138" s="40"/>
      <c r="L138" s="40"/>
      <c r="M138" s="40"/>
      <c r="N138" s="40"/>
      <c r="O138" s="40"/>
      <c r="P138" s="11"/>
      <c r="Q138" s="11"/>
      <c r="R138" s="11"/>
      <c r="S138" s="11"/>
      <c r="T138" s="11"/>
      <c r="U138" s="11"/>
      <c r="V138" s="11"/>
      <c r="W138"/>
    </row>
    <row r="139" spans="1:23" s="2" customFormat="1" ht="15" hidden="1">
      <c r="A139" s="13">
        <v>32</v>
      </c>
      <c r="B139" s="9" t="s">
        <v>37</v>
      </c>
      <c r="C139" s="40">
        <v>34245751.451265007</v>
      </c>
      <c r="D139" s="40">
        <v>33715405.196302429</v>
      </c>
      <c r="E139" s="40">
        <v>35401186.964746706</v>
      </c>
      <c r="F139" s="40">
        <v>36789078.153450713</v>
      </c>
      <c r="G139" s="40">
        <v>38548766.156611681</v>
      </c>
      <c r="H139" s="40">
        <v>40138415.342129841</v>
      </c>
      <c r="I139" s="40">
        <v>41622044.941581503</v>
      </c>
      <c r="J139" s="40"/>
      <c r="K139" s="40"/>
      <c r="L139" s="40"/>
      <c r="M139" s="40"/>
      <c r="N139" s="40"/>
      <c r="O139" s="40"/>
      <c r="P139" s="11"/>
      <c r="Q139" s="11"/>
      <c r="R139" s="11"/>
      <c r="S139" s="11"/>
      <c r="T139" s="11"/>
      <c r="U139" s="11"/>
      <c r="V139" s="11"/>
      <c r="W139"/>
    </row>
    <row r="140" spans="1:23" s="2" customFormat="1" ht="15" hidden="1">
      <c r="A140" s="12">
        <v>33</v>
      </c>
      <c r="B140" s="9" t="s">
        <v>38</v>
      </c>
      <c r="C140" s="40">
        <v>51809888.742596246</v>
      </c>
      <c r="D140" s="40">
        <v>50880415.664105438</v>
      </c>
      <c r="E140" s="40">
        <v>53290000.891429223</v>
      </c>
      <c r="F140" s="40">
        <v>55511720.003511362</v>
      </c>
      <c r="G140" s="40">
        <v>57971159.515070833</v>
      </c>
      <c r="H140" s="40">
        <v>60613148.15239314</v>
      </c>
      <c r="I140" s="40">
        <v>63090487.620010778</v>
      </c>
      <c r="J140" s="40"/>
      <c r="K140" s="40"/>
      <c r="L140" s="40"/>
      <c r="M140" s="40"/>
      <c r="N140" s="40"/>
      <c r="O140" s="40"/>
      <c r="P140" s="11"/>
      <c r="Q140" s="11"/>
      <c r="R140" s="11"/>
      <c r="S140" s="11"/>
      <c r="T140" s="11"/>
      <c r="U140" s="11"/>
      <c r="V140" s="11"/>
      <c r="W140"/>
    </row>
    <row r="141" spans="1:23" s="2" customFormat="1" ht="15" hidden="1">
      <c r="A141" s="12">
        <v>34</v>
      </c>
      <c r="B141" s="9" t="s">
        <v>39</v>
      </c>
      <c r="C141" s="40">
        <v>16397038.7739855</v>
      </c>
      <c r="D141" s="40">
        <v>16225473.968287168</v>
      </c>
      <c r="E141" s="40">
        <v>16938594.722344071</v>
      </c>
      <c r="F141" s="40">
        <v>17709729.786845416</v>
      </c>
      <c r="G141" s="40">
        <v>18576310.881624173</v>
      </c>
      <c r="H141" s="40">
        <v>19417019.557564806</v>
      </c>
      <c r="I141" s="40">
        <v>20196027.448811051</v>
      </c>
      <c r="J141" s="40"/>
      <c r="K141" s="40"/>
      <c r="L141" s="40"/>
      <c r="M141" s="40"/>
      <c r="N141" s="40"/>
      <c r="O141" s="40"/>
      <c r="P141" s="11"/>
      <c r="Q141" s="11"/>
      <c r="R141" s="11"/>
      <c r="S141" s="11"/>
      <c r="T141" s="11"/>
      <c r="U141" s="11"/>
      <c r="V141" s="11"/>
      <c r="W141"/>
    </row>
    <row r="142" spans="1:23" s="2" customFormat="1" ht="15.6" hidden="1" thickBot="1">
      <c r="A142" s="13">
        <v>35</v>
      </c>
      <c r="B142" s="9" t="s">
        <v>40</v>
      </c>
      <c r="C142" s="41">
        <v>28731540.319456562</v>
      </c>
      <c r="D142" s="41">
        <v>28574266.073159017</v>
      </c>
      <c r="E142" s="41">
        <v>30247699.612181045</v>
      </c>
      <c r="F142" s="41">
        <v>31367151.278718088</v>
      </c>
      <c r="G142" s="41">
        <v>32999598.843711469</v>
      </c>
      <c r="H142" s="41">
        <v>34500893.331128746</v>
      </c>
      <c r="I142" s="41">
        <v>36219437.389746152</v>
      </c>
      <c r="J142" s="41"/>
      <c r="K142" s="41"/>
      <c r="L142" s="41"/>
      <c r="M142" s="41"/>
      <c r="N142" s="41"/>
      <c r="O142" s="41"/>
      <c r="P142" s="11"/>
      <c r="Q142" s="11"/>
      <c r="R142" s="11"/>
      <c r="S142" s="11"/>
      <c r="T142" s="11"/>
      <c r="U142" s="11"/>
      <c r="V142" s="11"/>
      <c r="W142"/>
    </row>
    <row r="143" spans="1:23" s="2" customFormat="1" ht="15" hidden="1">
      <c r="A143" s="14"/>
      <c r="B143" s="15" t="s">
        <v>41</v>
      </c>
      <c r="C143" s="16">
        <f t="shared" ref="C143:N143" si="85">SUM(C108:C142)</f>
        <v>698710735.7289542</v>
      </c>
      <c r="D143" s="16">
        <f t="shared" si="85"/>
        <v>663088275.64562249</v>
      </c>
      <c r="E143" s="16">
        <f t="shared" si="85"/>
        <v>695006421.74799848</v>
      </c>
      <c r="F143" s="16">
        <f t="shared" si="85"/>
        <v>724964231.83363223</v>
      </c>
      <c r="G143" s="16">
        <f t="shared" si="85"/>
        <v>759468542.53584015</v>
      </c>
      <c r="H143" s="16">
        <f t="shared" si="85"/>
        <v>792474469.79569805</v>
      </c>
      <c r="I143" s="16">
        <f t="shared" si="85"/>
        <v>827957837.56166232</v>
      </c>
      <c r="J143" s="16">
        <f t="shared" si="85"/>
        <v>0</v>
      </c>
      <c r="K143" s="16">
        <f t="shared" si="85"/>
        <v>0</v>
      </c>
      <c r="L143" s="16">
        <f t="shared" si="85"/>
        <v>0</v>
      </c>
      <c r="M143" s="16">
        <f t="shared" si="85"/>
        <v>0</v>
      </c>
      <c r="N143" s="16">
        <f t="shared" si="85"/>
        <v>0</v>
      </c>
      <c r="O143" s="16">
        <f t="shared" ref="O143" si="86">SUM(O108:O142)</f>
        <v>0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42"/>
      <c r="B144" s="18" t="s">
        <v>42</v>
      </c>
      <c r="C144" s="19">
        <f t="shared" ref="C144:H144" si="87">AVERAGE(C108:C142)</f>
        <v>19963163.877970118</v>
      </c>
      <c r="D144" s="19">
        <f t="shared" si="87"/>
        <v>18945379.304160643</v>
      </c>
      <c r="E144" s="19">
        <f t="shared" si="87"/>
        <v>19857326.335657101</v>
      </c>
      <c r="F144" s="19">
        <f t="shared" si="87"/>
        <v>20713263.766675208</v>
      </c>
      <c r="G144" s="19">
        <f t="shared" si="87"/>
        <v>21699101.21530972</v>
      </c>
      <c r="H144" s="19">
        <f t="shared" si="87"/>
        <v>22642127.708448514</v>
      </c>
      <c r="I144" s="19">
        <f>AVERAGE(I108:I142)</f>
        <v>23655938.216047496</v>
      </c>
      <c r="J144" s="19" t="e">
        <f t="shared" ref="J144:N144" si="88">AVERAGE(J108:J142)</f>
        <v>#DIV/0!</v>
      </c>
      <c r="K144" s="19" t="e">
        <f t="shared" si="88"/>
        <v>#DIV/0!</v>
      </c>
      <c r="L144" s="19" t="e">
        <f t="shared" si="88"/>
        <v>#DIV/0!</v>
      </c>
      <c r="M144" s="19" t="e">
        <f t="shared" si="88"/>
        <v>#DIV/0!</v>
      </c>
      <c r="N144" s="19" t="e">
        <f t="shared" si="88"/>
        <v>#DIV/0!</v>
      </c>
      <c r="O144" s="19" t="e">
        <f t="shared" ref="O144" si="89">AVERAGE(O108:O142)</f>
        <v>#DIV/0!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"/>
      <c r="B145" s="1"/>
      <c r="C145" s="20"/>
      <c r="D145" s="20"/>
      <c r="E145" s="20"/>
      <c r="F145" s="20"/>
      <c r="G145" s="20"/>
      <c r="H145" s="20"/>
      <c r="P145"/>
      <c r="Q145"/>
      <c r="R145"/>
      <c r="S145"/>
      <c r="T145"/>
      <c r="U145"/>
      <c r="V145"/>
      <c r="W145"/>
    </row>
    <row r="146" spans="1:23" s="2" customFormat="1" ht="15" hidden="1">
      <c r="A146" s="5" t="s">
        <v>43</v>
      </c>
      <c r="B146" s="1"/>
      <c r="C146" s="20"/>
      <c r="D146" s="20"/>
      <c r="E146" s="20"/>
      <c r="F146" s="20"/>
      <c r="G146" s="20"/>
      <c r="H146" s="20"/>
      <c r="P146"/>
      <c r="Q146"/>
      <c r="R146"/>
      <c r="S146"/>
      <c r="T146"/>
      <c r="U146"/>
      <c r="V146"/>
      <c r="W146"/>
    </row>
    <row r="147" spans="1:23" s="2" customFormat="1" ht="15" hidden="1">
      <c r="A147" s="50" t="str">
        <f>A23</f>
        <v>PENDUDUK PROPINSI JAWA TENGAH TAHUN 2010 - 2020</v>
      </c>
      <c r="B147" s="50"/>
      <c r="C147" s="50"/>
      <c r="D147" s="50"/>
      <c r="E147" s="50"/>
      <c r="F147" s="50"/>
      <c r="G147" s="50"/>
      <c r="H147" s="50"/>
      <c r="P147"/>
      <c r="Q147"/>
      <c r="R147"/>
      <c r="S147"/>
      <c r="T147"/>
      <c r="U147"/>
      <c r="V147"/>
      <c r="W147"/>
    </row>
    <row r="148" spans="1:23" s="2" customFormat="1" ht="15" hidden="1">
      <c r="A148" s="1"/>
      <c r="B148" s="1"/>
      <c r="C148" s="1"/>
      <c r="D148" s="1"/>
      <c r="E148" s="1"/>
      <c r="F148" s="1"/>
      <c r="G148" s="1"/>
      <c r="H148" s="1"/>
      <c r="P148"/>
      <c r="Q148"/>
      <c r="R148"/>
      <c r="S148"/>
      <c r="T148"/>
      <c r="U148"/>
      <c r="V148"/>
      <c r="W148"/>
    </row>
    <row r="149" spans="1:23" s="2" customFormat="1" ht="15" hidden="1">
      <c r="A149" s="6" t="s">
        <v>4</v>
      </c>
      <c r="B149" s="7" t="s">
        <v>5</v>
      </c>
      <c r="C149" s="7">
        <f>C107</f>
        <v>2010</v>
      </c>
      <c r="D149" s="7">
        <f t="shared" ref="D149:N149" si="90">D107</f>
        <v>2011</v>
      </c>
      <c r="E149" s="7">
        <f t="shared" si="90"/>
        <v>2012</v>
      </c>
      <c r="F149" s="7">
        <f t="shared" si="90"/>
        <v>2013</v>
      </c>
      <c r="G149" s="7">
        <f t="shared" si="90"/>
        <v>2014</v>
      </c>
      <c r="H149" s="7">
        <f t="shared" si="90"/>
        <v>2015</v>
      </c>
      <c r="I149" s="7">
        <f t="shared" si="90"/>
        <v>2016</v>
      </c>
      <c r="J149" s="7">
        <f t="shared" si="90"/>
        <v>2017</v>
      </c>
      <c r="K149" s="7">
        <f t="shared" si="90"/>
        <v>2018</v>
      </c>
      <c r="L149" s="7">
        <f t="shared" si="90"/>
        <v>2019</v>
      </c>
      <c r="M149" s="7">
        <f t="shared" si="90"/>
        <v>2020</v>
      </c>
      <c r="N149" s="7">
        <f t="shared" si="90"/>
        <v>2021</v>
      </c>
      <c r="O149" s="7">
        <f t="shared" ref="O149" si="91">O107</f>
        <v>2022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8">
        <v>1</v>
      </c>
      <c r="B150" s="9" t="s">
        <v>6</v>
      </c>
      <c r="C150" s="21">
        <v>1609852</v>
      </c>
      <c r="D150" s="21">
        <v>1614038</v>
      </c>
      <c r="E150" s="21">
        <v>1618077</v>
      </c>
      <c r="F150" s="21">
        <v>1621964</v>
      </c>
      <c r="G150" s="21">
        <v>1625698</v>
      </c>
      <c r="H150" s="21">
        <v>1629330</v>
      </c>
      <c r="I150" s="21">
        <v>1632252</v>
      </c>
      <c r="J150" s="21">
        <v>1635012</v>
      </c>
      <c r="K150" s="21">
        <v>1637606</v>
      </c>
      <c r="L150" s="21">
        <v>1640033</v>
      </c>
      <c r="M150" s="21">
        <v>1642107</v>
      </c>
      <c r="N150" s="21">
        <v>1644395</v>
      </c>
      <c r="O150" s="21">
        <v>1644395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2">
        <v>2</v>
      </c>
      <c r="B151" s="9" t="s">
        <v>7</v>
      </c>
      <c r="C151" s="21">
        <v>1467119</v>
      </c>
      <c r="D151" s="21">
        <v>1476587</v>
      </c>
      <c r="E151" s="21">
        <v>1485969</v>
      </c>
      <c r="F151" s="21">
        <v>1495263</v>
      </c>
      <c r="G151" s="21">
        <v>1504464</v>
      </c>
      <c r="H151" s="21">
        <v>1513618</v>
      </c>
      <c r="I151" s="21">
        <v>1522160</v>
      </c>
      <c r="J151" s="21">
        <v>1530593</v>
      </c>
      <c r="K151" s="21">
        <v>1538912</v>
      </c>
      <c r="L151" s="21">
        <v>1547115</v>
      </c>
      <c r="M151" s="21">
        <v>1554527</v>
      </c>
      <c r="N151" s="21">
        <v>1556692</v>
      </c>
      <c r="O151" s="21">
        <v>1556692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2">
        <v>3</v>
      </c>
      <c r="B152" s="9" t="s">
        <v>8</v>
      </c>
      <c r="C152" s="21">
        <v>792461</v>
      </c>
      <c r="D152" s="21">
        <v>798459</v>
      </c>
      <c r="E152" s="21">
        <v>804424</v>
      </c>
      <c r="F152" s="21">
        <v>810352</v>
      </c>
      <c r="G152" s="21">
        <v>816242</v>
      </c>
      <c r="H152" s="21">
        <v>822120</v>
      </c>
      <c r="I152" s="21">
        <v>827676</v>
      </c>
      <c r="J152" s="21">
        <v>833184</v>
      </c>
      <c r="K152" s="21">
        <v>838641</v>
      </c>
      <c r="L152" s="21">
        <v>844046</v>
      </c>
      <c r="M152" s="21">
        <v>848952</v>
      </c>
      <c r="N152" s="21">
        <v>850134</v>
      </c>
      <c r="O152" s="21">
        <v>850134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2">
        <v>4</v>
      </c>
      <c r="B153" s="9" t="s">
        <v>9</v>
      </c>
      <c r="C153" s="21">
        <v>842473</v>
      </c>
      <c r="D153" s="21">
        <v>845607</v>
      </c>
      <c r="E153" s="21">
        <v>848669</v>
      </c>
      <c r="F153" s="21">
        <v>851657</v>
      </c>
      <c r="G153" s="21">
        <v>854571</v>
      </c>
      <c r="H153" s="21">
        <v>857436</v>
      </c>
      <c r="I153" s="21">
        <v>859933</v>
      </c>
      <c r="J153" s="21">
        <v>862348</v>
      </c>
      <c r="K153" s="21">
        <v>864680</v>
      </c>
      <c r="L153" s="21">
        <v>866928</v>
      </c>
      <c r="M153" s="21">
        <v>868913</v>
      </c>
      <c r="N153" s="21">
        <v>870123</v>
      </c>
      <c r="O153" s="21">
        <v>870123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3">
        <v>5</v>
      </c>
      <c r="B154" s="9" t="s">
        <v>10</v>
      </c>
      <c r="C154" s="21">
        <v>1177233</v>
      </c>
      <c r="D154" s="21">
        <v>1176178</v>
      </c>
      <c r="E154" s="21">
        <v>1175008</v>
      </c>
      <c r="F154" s="21">
        <v>1173723</v>
      </c>
      <c r="G154" s="21">
        <v>1172321</v>
      </c>
      <c r="H154" s="21">
        <v>1170842</v>
      </c>
      <c r="I154" s="21">
        <v>1168851</v>
      </c>
      <c r="J154" s="21">
        <v>1166744</v>
      </c>
      <c r="K154" s="21">
        <v>1164519</v>
      </c>
      <c r="L154" s="21">
        <v>1162177</v>
      </c>
      <c r="M154" s="21">
        <v>1159926</v>
      </c>
      <c r="N154" s="21">
        <v>1161541</v>
      </c>
      <c r="O154" s="21">
        <v>1161541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2">
        <v>6</v>
      </c>
      <c r="B155" s="9" t="s">
        <v>11</v>
      </c>
      <c r="C155" s="21">
        <v>712133</v>
      </c>
      <c r="D155" s="21">
        <v>710854</v>
      </c>
      <c r="E155" s="21">
        <v>709508</v>
      </c>
      <c r="F155" s="21">
        <v>708094</v>
      </c>
      <c r="G155" s="21">
        <v>706613</v>
      </c>
      <c r="H155" s="21">
        <v>705086</v>
      </c>
      <c r="I155" s="21">
        <v>703254</v>
      </c>
      <c r="J155" s="21">
        <v>701354</v>
      </c>
      <c r="K155" s="21">
        <v>699387</v>
      </c>
      <c r="L155" s="21">
        <v>697352</v>
      </c>
      <c r="M155" s="21">
        <v>695427</v>
      </c>
      <c r="N155" s="21">
        <v>696395</v>
      </c>
      <c r="O155" s="21">
        <v>696395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2">
        <v>7</v>
      </c>
      <c r="B156" s="9" t="s">
        <v>12</v>
      </c>
      <c r="C156" s="21">
        <v>743590</v>
      </c>
      <c r="D156" s="21">
        <v>745166</v>
      </c>
      <c r="E156" s="21">
        <v>746671</v>
      </c>
      <c r="F156" s="21">
        <v>748105</v>
      </c>
      <c r="G156" s="21">
        <v>749467</v>
      </c>
      <c r="H156" s="21">
        <v>750781</v>
      </c>
      <c r="I156" s="21">
        <v>751766</v>
      </c>
      <c r="J156" s="21">
        <v>752675</v>
      </c>
      <c r="K156" s="21">
        <v>753508</v>
      </c>
      <c r="L156" s="21">
        <v>754262</v>
      </c>
      <c r="M156" s="21">
        <v>754883</v>
      </c>
      <c r="N156" s="21">
        <v>755934</v>
      </c>
      <c r="O156" s="21">
        <v>755934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3">
        <v>8</v>
      </c>
      <c r="B157" s="9" t="s">
        <v>13</v>
      </c>
      <c r="C157" s="21">
        <v>1111876</v>
      </c>
      <c r="D157" s="21">
        <v>1119396</v>
      </c>
      <c r="E157" s="21">
        <v>1126856</v>
      </c>
      <c r="F157" s="21">
        <v>1134253</v>
      </c>
      <c r="G157" s="21">
        <v>1141584</v>
      </c>
      <c r="H157" s="21">
        <v>1148884</v>
      </c>
      <c r="I157" s="21">
        <v>1155723</v>
      </c>
      <c r="J157" s="21">
        <v>1162484</v>
      </c>
      <c r="K157" s="21">
        <v>1169163</v>
      </c>
      <c r="L157" s="21">
        <v>1175756</v>
      </c>
      <c r="M157" s="21">
        <v>1181723</v>
      </c>
      <c r="N157" s="21">
        <v>1183369</v>
      </c>
      <c r="O157" s="21">
        <v>1183369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2">
        <v>9</v>
      </c>
      <c r="B158" s="9" t="s">
        <v>14</v>
      </c>
      <c r="C158" s="21">
        <v>906100</v>
      </c>
      <c r="D158" s="21">
        <v>909077</v>
      </c>
      <c r="E158" s="21">
        <v>911973</v>
      </c>
      <c r="F158" s="21">
        <v>914788</v>
      </c>
      <c r="G158" s="21">
        <v>917520</v>
      </c>
      <c r="H158" s="21">
        <v>920198</v>
      </c>
      <c r="I158" s="21">
        <v>922477</v>
      </c>
      <c r="J158" s="21">
        <v>924668</v>
      </c>
      <c r="K158" s="21">
        <v>926767</v>
      </c>
      <c r="L158" s="21">
        <v>928774</v>
      </c>
      <c r="M158" s="21">
        <v>930531</v>
      </c>
      <c r="N158" s="21">
        <v>931827</v>
      </c>
      <c r="O158" s="21">
        <v>931827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10</v>
      </c>
      <c r="B159" s="9" t="s">
        <v>15</v>
      </c>
      <c r="C159" s="21">
        <v>1121803</v>
      </c>
      <c r="D159" s="21">
        <v>1123302</v>
      </c>
      <c r="E159" s="21">
        <v>1124692</v>
      </c>
      <c r="F159" s="21">
        <v>1125972</v>
      </c>
      <c r="G159" s="21">
        <v>1127140</v>
      </c>
      <c r="H159" s="21">
        <v>1128233</v>
      </c>
      <c r="I159" s="21">
        <v>1128832</v>
      </c>
      <c r="J159" s="21">
        <v>1129314</v>
      </c>
      <c r="K159" s="21">
        <v>1129679</v>
      </c>
      <c r="L159" s="21">
        <v>1129926</v>
      </c>
      <c r="M159" s="21">
        <v>1130047</v>
      </c>
      <c r="N159" s="21">
        <v>1131621</v>
      </c>
      <c r="O159" s="21">
        <v>1131621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3">
        <v>11</v>
      </c>
      <c r="B160" s="9" t="s">
        <v>16</v>
      </c>
      <c r="C160" s="21">
        <v>783391</v>
      </c>
      <c r="D160" s="21">
        <v>787887</v>
      </c>
      <c r="E160" s="21">
        <v>792330</v>
      </c>
      <c r="F160" s="21">
        <v>796719</v>
      </c>
      <c r="G160" s="21">
        <v>801053</v>
      </c>
      <c r="H160" s="21">
        <v>805355</v>
      </c>
      <c r="I160" s="21">
        <v>809325</v>
      </c>
      <c r="J160" s="21">
        <v>813231</v>
      </c>
      <c r="K160" s="21">
        <v>817070</v>
      </c>
      <c r="L160" s="21">
        <v>820842</v>
      </c>
      <c r="M160" s="21">
        <v>824238</v>
      </c>
      <c r="N160" s="21">
        <v>825386</v>
      </c>
      <c r="O160" s="21">
        <v>825386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2">
        <v>12</v>
      </c>
      <c r="B161" s="9" t="s">
        <v>17</v>
      </c>
      <c r="C161" s="21">
        <v>970234</v>
      </c>
      <c r="D161" s="21">
        <v>966561</v>
      </c>
      <c r="E161" s="21">
        <v>962807</v>
      </c>
      <c r="F161" s="21">
        <v>958972</v>
      </c>
      <c r="G161" s="21">
        <v>955057</v>
      </c>
      <c r="H161" s="21">
        <v>951094</v>
      </c>
      <c r="I161" s="21">
        <v>946730</v>
      </c>
      <c r="J161" s="21">
        <v>942290</v>
      </c>
      <c r="K161" s="21">
        <v>937774</v>
      </c>
      <c r="L161" s="21">
        <v>933181</v>
      </c>
      <c r="M161" s="21">
        <v>928904</v>
      </c>
      <c r="N161" s="21">
        <v>930197</v>
      </c>
      <c r="O161" s="21">
        <v>930197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13</v>
      </c>
      <c r="B162" s="9" t="s">
        <v>18</v>
      </c>
      <c r="C162" s="21">
        <v>766725</v>
      </c>
      <c r="D162" s="21">
        <v>771749</v>
      </c>
      <c r="E162" s="21">
        <v>776729</v>
      </c>
      <c r="F162" s="21">
        <v>781663</v>
      </c>
      <c r="G162" s="21">
        <v>786550</v>
      </c>
      <c r="H162" s="21">
        <v>791414</v>
      </c>
      <c r="I162" s="21">
        <v>795958</v>
      </c>
      <c r="J162" s="21">
        <v>800446</v>
      </c>
      <c r="K162" s="21">
        <v>804876</v>
      </c>
      <c r="L162" s="21">
        <v>809246</v>
      </c>
      <c r="M162" s="21">
        <v>813196</v>
      </c>
      <c r="N162" s="21">
        <v>814328</v>
      </c>
      <c r="O162" s="21">
        <v>814328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3">
        <v>14</v>
      </c>
      <c r="B163" s="9" t="s">
        <v>19</v>
      </c>
      <c r="C163" s="21">
        <v>854111</v>
      </c>
      <c r="D163" s="21">
        <v>855039</v>
      </c>
      <c r="E163" s="21">
        <v>855884</v>
      </c>
      <c r="F163" s="21">
        <v>856645</v>
      </c>
      <c r="G163" s="21">
        <v>857320</v>
      </c>
      <c r="H163" s="21">
        <v>857938</v>
      </c>
      <c r="I163" s="21">
        <v>858179</v>
      </c>
      <c r="J163" s="21">
        <v>858332</v>
      </c>
      <c r="K163" s="21">
        <v>858396</v>
      </c>
      <c r="L163" s="21">
        <v>858370</v>
      </c>
      <c r="M163" s="21">
        <v>858266</v>
      </c>
      <c r="N163" s="21">
        <v>859461</v>
      </c>
      <c r="O163" s="21">
        <v>859461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2">
        <v>15</v>
      </c>
      <c r="B164" s="9" t="s">
        <v>20</v>
      </c>
      <c r="C164" s="21">
        <v>1281617</v>
      </c>
      <c r="D164" s="21">
        <v>1285089</v>
      </c>
      <c r="E164" s="21">
        <v>1288443</v>
      </c>
      <c r="F164" s="21">
        <v>1291678</v>
      </c>
      <c r="G164" s="21">
        <v>1294791</v>
      </c>
      <c r="H164" s="21">
        <v>1297824</v>
      </c>
      <c r="I164" s="21">
        <v>1300292</v>
      </c>
      <c r="J164" s="21">
        <v>1302631</v>
      </c>
      <c r="K164" s="21">
        <v>1304839</v>
      </c>
      <c r="L164" s="21">
        <v>1306913</v>
      </c>
      <c r="M164" s="21">
        <v>1308696</v>
      </c>
      <c r="N164" s="21">
        <v>1310518</v>
      </c>
      <c r="O164" s="21">
        <v>1310518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16</v>
      </c>
      <c r="B165" s="9" t="s">
        <v>21</v>
      </c>
      <c r="C165" s="21">
        <v>821294</v>
      </c>
      <c r="D165" s="21">
        <v>822631</v>
      </c>
      <c r="E165" s="21">
        <v>823890</v>
      </c>
      <c r="F165" s="21">
        <v>825068</v>
      </c>
      <c r="G165" s="21">
        <v>826166</v>
      </c>
      <c r="H165" s="21">
        <v>827208</v>
      </c>
      <c r="I165" s="21">
        <v>827888</v>
      </c>
      <c r="J165" s="21">
        <v>828484</v>
      </c>
      <c r="K165" s="21">
        <v>828994</v>
      </c>
      <c r="L165" s="21">
        <v>829417</v>
      </c>
      <c r="M165" s="21">
        <v>829728</v>
      </c>
      <c r="N165" s="21">
        <v>830883</v>
      </c>
      <c r="O165" s="21">
        <v>830883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3">
        <v>17</v>
      </c>
      <c r="B166" s="9" t="s">
        <v>22</v>
      </c>
      <c r="C166" s="21">
        <v>563667</v>
      </c>
      <c r="D166" s="21">
        <v>566738</v>
      </c>
      <c r="E166" s="21">
        <v>569769</v>
      </c>
      <c r="F166" s="21">
        <v>572760</v>
      </c>
      <c r="G166" s="21">
        <v>575709</v>
      </c>
      <c r="H166" s="21">
        <v>578633</v>
      </c>
      <c r="I166" s="21">
        <v>581317</v>
      </c>
      <c r="J166" s="21">
        <v>583954</v>
      </c>
      <c r="K166" s="21">
        <v>586541</v>
      </c>
      <c r="L166" s="21">
        <v>589079</v>
      </c>
      <c r="M166" s="21">
        <v>591359</v>
      </c>
      <c r="N166" s="21">
        <v>592182</v>
      </c>
      <c r="O166" s="21">
        <v>592182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2">
        <v>18</v>
      </c>
      <c r="B167" s="9" t="s">
        <v>23</v>
      </c>
      <c r="C167" s="21">
        <v>1160664</v>
      </c>
      <c r="D167" s="21">
        <v>1164382</v>
      </c>
      <c r="E167" s="21">
        <v>1167996</v>
      </c>
      <c r="F167" s="21">
        <v>1171506</v>
      </c>
      <c r="G167" s="21">
        <v>1174908</v>
      </c>
      <c r="H167" s="21">
        <v>1178241</v>
      </c>
      <c r="I167" s="21">
        <v>1181063</v>
      </c>
      <c r="J167" s="21">
        <v>1183771</v>
      </c>
      <c r="K167" s="21">
        <v>1186362</v>
      </c>
      <c r="L167" s="21">
        <v>1188834</v>
      </c>
      <c r="M167" s="21">
        <v>1190993</v>
      </c>
      <c r="N167" s="21">
        <v>1192651</v>
      </c>
      <c r="O167" s="21">
        <v>1192651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2">
        <v>19</v>
      </c>
      <c r="B168" s="9" t="s">
        <v>24</v>
      </c>
      <c r="C168" s="21">
        <v>711147</v>
      </c>
      <c r="D168" s="21">
        <v>717995</v>
      </c>
      <c r="E168" s="21">
        <v>724838</v>
      </c>
      <c r="F168" s="21">
        <v>731674</v>
      </c>
      <c r="G168" s="21">
        <v>738500</v>
      </c>
      <c r="H168" s="21">
        <v>745339</v>
      </c>
      <c r="I168" s="21">
        <v>751911</v>
      </c>
      <c r="J168" s="21">
        <v>758463</v>
      </c>
      <c r="K168" s="21">
        <v>764993</v>
      </c>
      <c r="L168" s="21">
        <v>771498</v>
      </c>
      <c r="M168" s="21">
        <v>777437</v>
      </c>
      <c r="N168" s="21">
        <v>778520</v>
      </c>
      <c r="O168" s="21">
        <v>778520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3">
        <v>20</v>
      </c>
      <c r="B169" s="9" t="s">
        <v>25</v>
      </c>
      <c r="C169" s="21">
        <v>979189</v>
      </c>
      <c r="D169" s="21">
        <v>991088</v>
      </c>
      <c r="E169" s="21">
        <v>1003033</v>
      </c>
      <c r="F169" s="21">
        <v>1015022</v>
      </c>
      <c r="G169" s="21">
        <v>1027051</v>
      </c>
      <c r="H169" s="21">
        <v>1039151</v>
      </c>
      <c r="I169" s="21">
        <v>1050933</v>
      </c>
      <c r="J169" s="21">
        <v>1062739</v>
      </c>
      <c r="K169" s="21">
        <v>1074566</v>
      </c>
      <c r="L169" s="21">
        <v>1086410</v>
      </c>
      <c r="M169" s="21">
        <v>1097280</v>
      </c>
      <c r="N169" s="21">
        <v>1098808</v>
      </c>
      <c r="O169" s="21">
        <v>1098808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2">
        <v>21</v>
      </c>
      <c r="B170" s="9" t="s">
        <v>26</v>
      </c>
      <c r="C170" s="21">
        <v>983949</v>
      </c>
      <c r="D170" s="21">
        <v>991538</v>
      </c>
      <c r="E170" s="21">
        <v>999087</v>
      </c>
      <c r="F170" s="21">
        <v>1006593</v>
      </c>
      <c r="G170" s="21">
        <v>1014054</v>
      </c>
      <c r="H170" s="21">
        <v>1021501</v>
      </c>
      <c r="I170" s="21">
        <v>1028551</v>
      </c>
      <c r="J170" s="21">
        <v>1035543</v>
      </c>
      <c r="K170" s="21">
        <v>1042475</v>
      </c>
      <c r="L170" s="21">
        <v>1049342</v>
      </c>
      <c r="M170" s="21">
        <v>1055579</v>
      </c>
      <c r="N170" s="21">
        <v>1057049</v>
      </c>
      <c r="O170" s="21">
        <v>1057049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2">
        <v>22</v>
      </c>
      <c r="B171" s="9" t="s">
        <v>27</v>
      </c>
      <c r="C171" s="21">
        <v>841974</v>
      </c>
      <c r="D171" s="21">
        <v>851034</v>
      </c>
      <c r="E171" s="21">
        <v>860106</v>
      </c>
      <c r="F171" s="21">
        <v>869189</v>
      </c>
      <c r="G171" s="21">
        <v>878280</v>
      </c>
      <c r="H171" s="21">
        <v>887406</v>
      </c>
      <c r="I171" s="21">
        <v>896233</v>
      </c>
      <c r="J171" s="21">
        <v>905054</v>
      </c>
      <c r="K171" s="21">
        <v>913868</v>
      </c>
      <c r="L171" s="21">
        <v>922670</v>
      </c>
      <c r="M171" s="21">
        <v>930727</v>
      </c>
      <c r="N171" s="21">
        <v>932023</v>
      </c>
      <c r="O171" s="21">
        <v>932023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3">
        <v>23</v>
      </c>
      <c r="B172" s="9" t="s">
        <v>28</v>
      </c>
      <c r="C172" s="21">
        <v>668409</v>
      </c>
      <c r="D172" s="21">
        <v>672752</v>
      </c>
      <c r="E172" s="21">
        <v>677058</v>
      </c>
      <c r="F172" s="21">
        <v>681323</v>
      </c>
      <c r="G172" s="21">
        <v>685546</v>
      </c>
      <c r="H172" s="21">
        <v>689748</v>
      </c>
      <c r="I172" s="21">
        <v>693672</v>
      </c>
      <c r="J172" s="21">
        <v>697546</v>
      </c>
      <c r="K172" s="21">
        <v>701369</v>
      </c>
      <c r="L172" s="21">
        <v>705138</v>
      </c>
      <c r="M172" s="21">
        <v>708546</v>
      </c>
      <c r="N172" s="21">
        <v>709533</v>
      </c>
      <c r="O172" s="21">
        <v>709533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2">
        <v>24</v>
      </c>
      <c r="B173" s="9" t="s">
        <v>29</v>
      </c>
      <c r="C173" s="21">
        <v>858697</v>
      </c>
      <c r="D173" s="21">
        <v>863320</v>
      </c>
      <c r="E173" s="21">
        <v>867882</v>
      </c>
      <c r="F173" s="21">
        <v>872382</v>
      </c>
      <c r="G173" s="21">
        <v>876817</v>
      </c>
      <c r="H173" s="21">
        <v>881215</v>
      </c>
      <c r="I173" s="21">
        <v>885247</v>
      </c>
      <c r="J173" s="21">
        <v>889205</v>
      </c>
      <c r="K173" s="21">
        <v>893088</v>
      </c>
      <c r="L173" s="21">
        <v>896894</v>
      </c>
      <c r="M173" s="21">
        <v>900313</v>
      </c>
      <c r="N173" s="21">
        <v>901567</v>
      </c>
      <c r="O173" s="21">
        <v>901567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2">
        <v>25</v>
      </c>
      <c r="B174" s="9" t="s">
        <v>30</v>
      </c>
      <c r="C174" s="21">
        <v>668081</v>
      </c>
      <c r="D174" s="21">
        <v>672285</v>
      </c>
      <c r="E174" s="21">
        <v>676449</v>
      </c>
      <c r="F174" s="21">
        <v>680571</v>
      </c>
      <c r="G174" s="21">
        <v>684649</v>
      </c>
      <c r="H174" s="21">
        <v>688705</v>
      </c>
      <c r="I174" s="21">
        <v>692481</v>
      </c>
      <c r="J174" s="21">
        <v>696206</v>
      </c>
      <c r="K174" s="21">
        <v>699879</v>
      </c>
      <c r="L174" s="21">
        <v>703497</v>
      </c>
      <c r="M174" s="21">
        <v>706764</v>
      </c>
      <c r="N174" s="21">
        <v>707748</v>
      </c>
      <c r="O174" s="21">
        <v>707748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3">
        <v>26</v>
      </c>
      <c r="B175" s="9" t="s">
        <v>31</v>
      </c>
      <c r="C175" s="21">
        <v>806609</v>
      </c>
      <c r="D175" s="21">
        <v>810264</v>
      </c>
      <c r="E175" s="21">
        <v>813856</v>
      </c>
      <c r="F175" s="21">
        <v>817383</v>
      </c>
      <c r="G175" s="21">
        <v>820842</v>
      </c>
      <c r="H175" s="21">
        <v>824260</v>
      </c>
      <c r="I175" s="21">
        <v>827329</v>
      </c>
      <c r="J175" s="21">
        <v>830324</v>
      </c>
      <c r="K175" s="21">
        <v>833244</v>
      </c>
      <c r="L175" s="21">
        <v>836086</v>
      </c>
      <c r="M175" s="21">
        <v>838621</v>
      </c>
      <c r="N175" s="21">
        <v>839789</v>
      </c>
      <c r="O175" s="21">
        <v>839789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2">
        <v>27</v>
      </c>
      <c r="B176" s="9" t="s">
        <v>32</v>
      </c>
      <c r="C176" s="21">
        <v>1274766</v>
      </c>
      <c r="D176" s="21">
        <v>1274167</v>
      </c>
      <c r="E176" s="21">
        <v>1273443</v>
      </c>
      <c r="F176" s="21">
        <v>1272593</v>
      </c>
      <c r="G176" s="21">
        <v>1271617</v>
      </c>
      <c r="H176" s="21">
        <v>1270554</v>
      </c>
      <c r="I176" s="21">
        <v>1268936</v>
      </c>
      <c r="J176" s="21">
        <v>1267188</v>
      </c>
      <c r="K176" s="21">
        <v>1265312</v>
      </c>
      <c r="L176" s="21">
        <v>1263306</v>
      </c>
      <c r="M176" s="21">
        <v>1261353</v>
      </c>
      <c r="N176" s="21">
        <v>1263109</v>
      </c>
      <c r="O176" s="21">
        <v>1263109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2">
        <v>28</v>
      </c>
      <c r="B177" s="9" t="s">
        <v>33</v>
      </c>
      <c r="C177" s="21">
        <v>1397024</v>
      </c>
      <c r="D177" s="21">
        <v>1397637</v>
      </c>
      <c r="E177" s="21">
        <v>1398113</v>
      </c>
      <c r="F177" s="21">
        <v>1398451</v>
      </c>
      <c r="G177" s="21">
        <v>1398648</v>
      </c>
      <c r="H177" s="21">
        <v>1398750</v>
      </c>
      <c r="I177" s="21">
        <v>1398238</v>
      </c>
      <c r="J177" s="21">
        <v>1397582</v>
      </c>
      <c r="K177" s="21">
        <v>1396782</v>
      </c>
      <c r="L177" s="21">
        <v>1395836</v>
      </c>
      <c r="M177" s="21">
        <v>1394839</v>
      </c>
      <c r="N177" s="21">
        <v>1396781</v>
      </c>
      <c r="O177" s="21">
        <v>1396781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3">
        <v>29</v>
      </c>
      <c r="B178" s="9" t="s">
        <v>34</v>
      </c>
      <c r="C178" s="21">
        <v>1714691</v>
      </c>
      <c r="D178" s="21">
        <v>1717636</v>
      </c>
      <c r="E178" s="21">
        <v>1720423</v>
      </c>
      <c r="F178" s="21">
        <v>1723043</v>
      </c>
      <c r="G178" s="21">
        <v>1725491</v>
      </c>
      <c r="H178" s="21">
        <v>1727831</v>
      </c>
      <c r="I178" s="21">
        <v>1729409</v>
      </c>
      <c r="J178" s="21">
        <v>1730811</v>
      </c>
      <c r="K178" s="21">
        <v>1732031</v>
      </c>
      <c r="L178" s="21">
        <v>1733072</v>
      </c>
      <c r="M178" s="21">
        <v>1733869</v>
      </c>
      <c r="N178" s="21">
        <v>1736283</v>
      </c>
      <c r="O178" s="21">
        <v>1736283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30</v>
      </c>
      <c r="B179" s="9" t="s">
        <v>35</v>
      </c>
      <c r="C179" s="22">
        <v>118772</v>
      </c>
      <c r="D179" s="22">
        <v>118788</v>
      </c>
      <c r="E179" s="22">
        <v>118792</v>
      </c>
      <c r="F179" s="22">
        <v>118784</v>
      </c>
      <c r="G179" s="22">
        <v>118765</v>
      </c>
      <c r="H179" s="22">
        <v>118737</v>
      </c>
      <c r="I179" s="22">
        <v>118657</v>
      </c>
      <c r="J179" s="22">
        <v>118565</v>
      </c>
      <c r="K179" s="22">
        <v>118461</v>
      </c>
      <c r="L179" s="22">
        <v>118345</v>
      </c>
      <c r="M179" s="22">
        <v>118227</v>
      </c>
      <c r="N179" s="22">
        <v>118392</v>
      </c>
      <c r="O179" s="22">
        <v>118392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2">
        <v>31</v>
      </c>
      <c r="B180" s="9" t="s">
        <v>36</v>
      </c>
      <c r="C180" s="22">
        <v>495387</v>
      </c>
      <c r="D180" s="22">
        <v>496080</v>
      </c>
      <c r="E180" s="22">
        <v>496725</v>
      </c>
      <c r="F180" s="22">
        <v>497321</v>
      </c>
      <c r="G180" s="22">
        <v>497868</v>
      </c>
      <c r="H180" s="22">
        <v>498382</v>
      </c>
      <c r="I180" s="22">
        <v>498678</v>
      </c>
      <c r="J180" s="22">
        <v>498922</v>
      </c>
      <c r="K180" s="22">
        <v>499115</v>
      </c>
      <c r="L180" s="22">
        <v>499255</v>
      </c>
      <c r="M180" s="22">
        <v>499337</v>
      </c>
      <c r="N180" s="22">
        <v>500032</v>
      </c>
      <c r="O180" s="22">
        <v>500032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3">
        <v>32</v>
      </c>
      <c r="B181" s="9" t="s">
        <v>37</v>
      </c>
      <c r="C181" s="22">
        <v>153036</v>
      </c>
      <c r="D181" s="22">
        <v>154790</v>
      </c>
      <c r="E181" s="22">
        <v>156548</v>
      </c>
      <c r="F181" s="22">
        <v>158311</v>
      </c>
      <c r="G181" s="22">
        <v>160077</v>
      </c>
      <c r="H181" s="22">
        <v>161852</v>
      </c>
      <c r="I181" s="22">
        <v>163575</v>
      </c>
      <c r="J181" s="22">
        <v>165300</v>
      </c>
      <c r="K181" s="22">
        <v>167025</v>
      </c>
      <c r="L181" s="22">
        <v>168751</v>
      </c>
      <c r="M181" s="22">
        <v>170332</v>
      </c>
      <c r="N181" s="22">
        <v>170569</v>
      </c>
      <c r="O181" s="22">
        <v>170569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33</v>
      </c>
      <c r="B182" s="9" t="s">
        <v>38</v>
      </c>
      <c r="C182" s="22">
        <v>1363037</v>
      </c>
      <c r="D182" s="22">
        <v>1382181</v>
      </c>
      <c r="E182" s="22">
        <v>1401456</v>
      </c>
      <c r="F182" s="22">
        <v>1420858</v>
      </c>
      <c r="G182" s="22">
        <v>1440385</v>
      </c>
      <c r="H182" s="22">
        <v>1460081</v>
      </c>
      <c r="I182" s="22">
        <v>1479397</v>
      </c>
      <c r="J182" s="22">
        <v>1498813</v>
      </c>
      <c r="K182" s="22">
        <v>1518327</v>
      </c>
      <c r="L182" s="22">
        <v>1537934</v>
      </c>
      <c r="M182" s="22">
        <v>1555984</v>
      </c>
      <c r="N182" s="22">
        <v>1558152</v>
      </c>
      <c r="O182" s="22">
        <v>1558152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2">
        <v>34</v>
      </c>
      <c r="B183" s="9" t="s">
        <v>39</v>
      </c>
      <c r="C183" s="22">
        <v>265040</v>
      </c>
      <c r="D183" s="22">
        <v>266808</v>
      </c>
      <c r="E183" s="22">
        <v>268562</v>
      </c>
      <c r="F183" s="22">
        <v>270300</v>
      </c>
      <c r="G183" s="22">
        <v>272022</v>
      </c>
      <c r="H183" s="22">
        <v>273736</v>
      </c>
      <c r="I183" s="22">
        <v>275341</v>
      </c>
      <c r="J183" s="22">
        <v>276926</v>
      </c>
      <c r="K183" s="22">
        <v>278492</v>
      </c>
      <c r="L183" s="22">
        <v>280036</v>
      </c>
      <c r="M183" s="22">
        <v>281434</v>
      </c>
      <c r="N183" s="22">
        <v>281826</v>
      </c>
      <c r="O183" s="22">
        <v>281826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3">
        <v>35</v>
      </c>
      <c r="B184" s="9" t="s">
        <v>40</v>
      </c>
      <c r="C184" s="22">
        <v>237107</v>
      </c>
      <c r="D184" s="22">
        <v>237499</v>
      </c>
      <c r="E184" s="22">
        <v>237868</v>
      </c>
      <c r="F184" s="22">
        <v>238214</v>
      </c>
      <c r="G184" s="22">
        <v>238536</v>
      </c>
      <c r="H184" s="22">
        <v>238843</v>
      </c>
      <c r="I184" s="22">
        <v>239045</v>
      </c>
      <c r="J184" s="22">
        <v>239223</v>
      </c>
      <c r="K184" s="22">
        <v>239376</v>
      </c>
      <c r="L184" s="22">
        <v>239504</v>
      </c>
      <c r="M184" s="22">
        <v>239599</v>
      </c>
      <c r="N184" s="22">
        <v>239933</v>
      </c>
      <c r="O184" s="22">
        <v>239933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4"/>
      <c r="B185" s="7" t="s">
        <v>44</v>
      </c>
      <c r="C185" s="16">
        <f t="shared" ref="C185:N185" si="92">SUM(C150:C184)</f>
        <v>31223258</v>
      </c>
      <c r="D185" s="16">
        <f t="shared" si="92"/>
        <v>31354602</v>
      </c>
      <c r="E185" s="16">
        <f t="shared" si="92"/>
        <v>31483934</v>
      </c>
      <c r="F185" s="16">
        <f t="shared" si="92"/>
        <v>31611194</v>
      </c>
      <c r="G185" s="16">
        <f t="shared" si="92"/>
        <v>31736322</v>
      </c>
      <c r="H185" s="16">
        <f t="shared" si="92"/>
        <v>31860326</v>
      </c>
      <c r="I185" s="16">
        <f t="shared" si="92"/>
        <v>31971309</v>
      </c>
      <c r="J185" s="16">
        <f t="shared" si="92"/>
        <v>32079925</v>
      </c>
      <c r="K185" s="16">
        <f t="shared" si="92"/>
        <v>32186117</v>
      </c>
      <c r="L185" s="16">
        <f t="shared" si="92"/>
        <v>32289825</v>
      </c>
      <c r="M185" s="16">
        <f t="shared" si="92"/>
        <v>32382657</v>
      </c>
      <c r="N185" s="16">
        <f t="shared" si="92"/>
        <v>32427751</v>
      </c>
      <c r="O185" s="16">
        <f t="shared" ref="O185" si="93">SUM(O150:O184)</f>
        <v>32427751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"/>
      <c r="B186" s="1"/>
      <c r="C186" s="1"/>
      <c r="D186" s="1"/>
      <c r="E186" s="1"/>
      <c r="F186" s="1"/>
      <c r="G186" s="1"/>
      <c r="H186" s="1"/>
      <c r="P186"/>
      <c r="Q186"/>
      <c r="R186"/>
      <c r="S186"/>
      <c r="T186"/>
      <c r="U186"/>
      <c r="V186"/>
      <c r="W186"/>
    </row>
    <row r="187" spans="1:23" s="2" customFormat="1" ht="15" hidden="1">
      <c r="A187" s="5" t="s">
        <v>45</v>
      </c>
      <c r="B187" s="1"/>
      <c r="C187" s="1"/>
      <c r="D187" s="1"/>
      <c r="E187" s="1"/>
      <c r="F187" s="1"/>
      <c r="G187" s="1"/>
      <c r="H187" s="1"/>
      <c r="P187"/>
      <c r="Q187"/>
      <c r="R187"/>
      <c r="S187"/>
      <c r="T187"/>
      <c r="U187"/>
      <c r="V187"/>
      <c r="W187"/>
    </row>
    <row r="188" spans="1:23" s="2" customFormat="1" ht="15" hidden="1">
      <c r="A188" s="49" t="s">
        <v>59</v>
      </c>
      <c r="B188" s="49"/>
      <c r="C188" s="49"/>
      <c r="D188" s="49"/>
      <c r="E188" s="49"/>
      <c r="F188" s="49"/>
      <c r="G188" s="49"/>
      <c r="H188" s="49"/>
      <c r="P188"/>
      <c r="Q188"/>
      <c r="R188"/>
      <c r="S188"/>
      <c r="T188"/>
      <c r="U188"/>
      <c r="V188"/>
      <c r="W188"/>
    </row>
    <row r="189" spans="1:23" s="2" customFormat="1" ht="15" hidden="1">
      <c r="A189" s="1"/>
      <c r="B189" s="1"/>
      <c r="C189" s="1"/>
      <c r="D189" s="1"/>
      <c r="E189" s="1"/>
      <c r="F189" s="1"/>
      <c r="G189" s="1"/>
      <c r="H189" s="1"/>
      <c r="P189"/>
      <c r="Q189"/>
      <c r="R189"/>
      <c r="S189"/>
      <c r="T189"/>
      <c r="U189"/>
      <c r="V189"/>
      <c r="W189"/>
    </row>
    <row r="190" spans="1:23" s="2" customFormat="1" ht="15" hidden="1">
      <c r="A190" s="6" t="s">
        <v>4</v>
      </c>
      <c r="B190" s="7" t="s">
        <v>5</v>
      </c>
      <c r="C190" s="7">
        <f>C149</f>
        <v>2010</v>
      </c>
      <c r="D190" s="7">
        <f t="shared" ref="D190:N190" si="94">D149</f>
        <v>2011</v>
      </c>
      <c r="E190" s="7">
        <f t="shared" si="94"/>
        <v>2012</v>
      </c>
      <c r="F190" s="7">
        <f t="shared" si="94"/>
        <v>2013</v>
      </c>
      <c r="G190" s="7">
        <f t="shared" si="94"/>
        <v>2014</v>
      </c>
      <c r="H190" s="7">
        <f t="shared" si="94"/>
        <v>2015</v>
      </c>
      <c r="I190" s="7">
        <f t="shared" si="94"/>
        <v>2016</v>
      </c>
      <c r="J190" s="7">
        <f t="shared" si="94"/>
        <v>2017</v>
      </c>
      <c r="K190" s="7">
        <f t="shared" si="94"/>
        <v>2018</v>
      </c>
      <c r="L190" s="7">
        <f t="shared" si="94"/>
        <v>2019</v>
      </c>
      <c r="M190" s="7">
        <f t="shared" si="94"/>
        <v>2020</v>
      </c>
      <c r="N190" s="7">
        <f t="shared" si="94"/>
        <v>2021</v>
      </c>
      <c r="O190" s="7">
        <f t="shared" ref="O190" si="95">O149</f>
        <v>2022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8">
        <v>1</v>
      </c>
      <c r="B191" s="9" t="s">
        <v>6</v>
      </c>
      <c r="C191" s="32">
        <f t="shared" ref="C191:N206" si="96">C108-C$144</f>
        <v>25690055.831390899</v>
      </c>
      <c r="D191" s="32">
        <f t="shared" si="96"/>
        <v>-964203.91260045767</v>
      </c>
      <c r="E191" s="32">
        <f t="shared" si="96"/>
        <v>-929179.94607200101</v>
      </c>
      <c r="F191" s="32">
        <f t="shared" si="96"/>
        <v>-966049.11062441766</v>
      </c>
      <c r="G191" s="32">
        <f t="shared" si="96"/>
        <v>-1033523.467849873</v>
      </c>
      <c r="H191" s="32">
        <f t="shared" si="96"/>
        <v>-990315.56488909945</v>
      </c>
      <c r="I191" s="32">
        <f t="shared" si="96"/>
        <v>-925048.85875046253</v>
      </c>
      <c r="J191" s="32" t="e">
        <f t="shared" si="96"/>
        <v>#DIV/0!</v>
      </c>
      <c r="K191" s="32" t="e">
        <f t="shared" si="96"/>
        <v>#DIV/0!</v>
      </c>
      <c r="L191" s="32" t="e">
        <f t="shared" si="96"/>
        <v>#DIV/0!</v>
      </c>
      <c r="M191" s="32" t="e">
        <f t="shared" si="96"/>
        <v>#DIV/0!</v>
      </c>
      <c r="N191" s="32" t="e">
        <f t="shared" si="96"/>
        <v>#DIV/0!</v>
      </c>
      <c r="O191" s="32" t="e">
        <f t="shared" ref="O191" si="97">O108-O$144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2">
        <v>2</v>
      </c>
      <c r="B192" s="9" t="s">
        <v>7</v>
      </c>
      <c r="C192" s="32">
        <f t="shared" si="96"/>
        <v>-5184840.3122998197</v>
      </c>
      <c r="D192" s="32">
        <f t="shared" si="96"/>
        <v>-4322180.9937009513</v>
      </c>
      <c r="E192" s="32">
        <f t="shared" si="96"/>
        <v>-4423567.8491168395</v>
      </c>
      <c r="F192" s="32">
        <f t="shared" si="96"/>
        <v>-4530901.4351449329</v>
      </c>
      <c r="G192" s="32">
        <f t="shared" si="96"/>
        <v>-4551014.7066694498</v>
      </c>
      <c r="H192" s="32">
        <f t="shared" si="96"/>
        <v>-4690219.9916134104</v>
      </c>
      <c r="I192" s="32">
        <f t="shared" si="96"/>
        <v>-4775286.1005819812</v>
      </c>
      <c r="J192" s="32" t="e">
        <f t="shared" si="96"/>
        <v>#DIV/0!</v>
      </c>
      <c r="K192" s="32" t="e">
        <f t="shared" si="96"/>
        <v>#DIV/0!</v>
      </c>
      <c r="L192" s="32" t="e">
        <f t="shared" si="96"/>
        <v>#DIV/0!</v>
      </c>
      <c r="M192" s="32" t="e">
        <f t="shared" si="96"/>
        <v>#DIV/0!</v>
      </c>
      <c r="N192" s="32" t="e">
        <f t="shared" si="96"/>
        <v>#DIV/0!</v>
      </c>
      <c r="O192" s="32" t="e">
        <f t="shared" ref="O192" si="98">O109-O$144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2">
        <v>3</v>
      </c>
      <c r="B193" s="9" t="s">
        <v>8</v>
      </c>
      <c r="C193" s="32">
        <f t="shared" si="96"/>
        <v>-7199250.2045069095</v>
      </c>
      <c r="D193" s="32">
        <f t="shared" si="96"/>
        <v>-6329698.9004176557</v>
      </c>
      <c r="E193" s="32">
        <f t="shared" si="96"/>
        <v>-6674975.6570427492</v>
      </c>
      <c r="F193" s="32">
        <f t="shared" si="96"/>
        <v>-6917694.6626102664</v>
      </c>
      <c r="G193" s="32">
        <f t="shared" si="96"/>
        <v>-7328078.2498586643</v>
      </c>
      <c r="H193" s="32">
        <f t="shared" si="96"/>
        <v>-7728870.0295794047</v>
      </c>
      <c r="I193" s="32">
        <f t="shared" si="96"/>
        <v>-8090424.9336796198</v>
      </c>
      <c r="J193" s="32" t="e">
        <f t="shared" si="96"/>
        <v>#DIV/0!</v>
      </c>
      <c r="K193" s="32" t="e">
        <f t="shared" si="96"/>
        <v>#DIV/0!</v>
      </c>
      <c r="L193" s="32" t="e">
        <f t="shared" si="96"/>
        <v>#DIV/0!</v>
      </c>
      <c r="M193" s="32" t="e">
        <f t="shared" si="96"/>
        <v>#DIV/0!</v>
      </c>
      <c r="N193" s="32" t="e">
        <f t="shared" si="96"/>
        <v>#DIV/0!</v>
      </c>
      <c r="O193" s="32" t="e">
        <f t="shared" ref="O193" si="99">O110-O$144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4</v>
      </c>
      <c r="B194" s="9" t="s">
        <v>9</v>
      </c>
      <c r="C194" s="32">
        <f t="shared" si="96"/>
        <v>-9119906.680408325</v>
      </c>
      <c r="D194" s="32">
        <f t="shared" si="96"/>
        <v>-8184608.3956926018</v>
      </c>
      <c r="E194" s="32">
        <f t="shared" si="96"/>
        <v>-8595256.5806891192</v>
      </c>
      <c r="F194" s="32">
        <f t="shared" si="96"/>
        <v>-8944037.9582824707</v>
      </c>
      <c r="G194" s="32">
        <f t="shared" si="96"/>
        <v>-9374754.4662310909</v>
      </c>
      <c r="H194" s="32">
        <f t="shared" si="96"/>
        <v>-9746241.079630103</v>
      </c>
      <c r="I194" s="32">
        <f t="shared" si="96"/>
        <v>-10138293.108117511</v>
      </c>
      <c r="J194" s="32" t="e">
        <f t="shared" si="96"/>
        <v>#DIV/0!</v>
      </c>
      <c r="K194" s="32" t="e">
        <f t="shared" si="96"/>
        <v>#DIV/0!</v>
      </c>
      <c r="L194" s="32" t="e">
        <f t="shared" si="96"/>
        <v>#DIV/0!</v>
      </c>
      <c r="M194" s="32" t="e">
        <f t="shared" si="96"/>
        <v>#DIV/0!</v>
      </c>
      <c r="N194" s="32" t="e">
        <f t="shared" si="96"/>
        <v>#DIV/0!</v>
      </c>
      <c r="O194" s="32" t="e">
        <f t="shared" ref="O194" si="100">O111-O$144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3">
        <v>5</v>
      </c>
      <c r="B195" s="9" t="s">
        <v>10</v>
      </c>
      <c r="C195" s="32">
        <f t="shared" si="96"/>
        <v>-9367407.0056131035</v>
      </c>
      <c r="D195" s="32">
        <f t="shared" si="96"/>
        <v>-8395646.7658684552</v>
      </c>
      <c r="E195" s="32">
        <f t="shared" si="96"/>
        <v>-8706295.785197543</v>
      </c>
      <c r="F195" s="32">
        <f t="shared" si="96"/>
        <v>-9063764.4074051194</v>
      </c>
      <c r="G195" s="32">
        <f t="shared" si="96"/>
        <v>-9561404.2703941371</v>
      </c>
      <c r="H195" s="32">
        <f t="shared" si="96"/>
        <v>-9844995.2983958106</v>
      </c>
      <c r="I195" s="32">
        <f t="shared" si="96"/>
        <v>-10097538.975957081</v>
      </c>
      <c r="J195" s="32" t="e">
        <f t="shared" si="96"/>
        <v>#DIV/0!</v>
      </c>
      <c r="K195" s="32" t="e">
        <f t="shared" si="96"/>
        <v>#DIV/0!</v>
      </c>
      <c r="L195" s="32" t="e">
        <f t="shared" si="96"/>
        <v>#DIV/0!</v>
      </c>
      <c r="M195" s="32" t="e">
        <f t="shared" si="96"/>
        <v>#DIV/0!</v>
      </c>
      <c r="N195" s="32" t="e">
        <f t="shared" si="96"/>
        <v>#DIV/0!</v>
      </c>
      <c r="O195" s="32" t="e">
        <f t="shared" ref="O195" si="101">O112-O$144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2">
        <v>6</v>
      </c>
      <c r="B196" s="9" t="s">
        <v>11</v>
      </c>
      <c r="C196" s="32">
        <f t="shared" si="96"/>
        <v>-7741795.7894947436</v>
      </c>
      <c r="D196" s="32">
        <f t="shared" si="96"/>
        <v>-6777722.3399846815</v>
      </c>
      <c r="E196" s="32">
        <f t="shared" si="96"/>
        <v>-7057986.8026716653</v>
      </c>
      <c r="F196" s="32">
        <f t="shared" si="96"/>
        <v>-7381041.2924004849</v>
      </c>
      <c r="G196" s="32">
        <f t="shared" si="96"/>
        <v>-7757171.4118920006</v>
      </c>
      <c r="H196" s="32">
        <f t="shared" si="96"/>
        <v>-8124755.7553240713</v>
      </c>
      <c r="I196" s="32">
        <f t="shared" si="96"/>
        <v>-8408485.6536434162</v>
      </c>
      <c r="J196" s="32" t="e">
        <f t="shared" si="96"/>
        <v>#DIV/0!</v>
      </c>
      <c r="K196" s="32" t="e">
        <f t="shared" si="96"/>
        <v>#DIV/0!</v>
      </c>
      <c r="L196" s="32" t="e">
        <f t="shared" si="96"/>
        <v>#DIV/0!</v>
      </c>
      <c r="M196" s="32" t="e">
        <f t="shared" si="96"/>
        <v>#DIV/0!</v>
      </c>
      <c r="N196" s="32" t="e">
        <f t="shared" si="96"/>
        <v>#DIV/0!</v>
      </c>
      <c r="O196" s="32" t="e">
        <f t="shared" ref="O196" si="102">O113-O$144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7</v>
      </c>
      <c r="B197" s="9" t="s">
        <v>12</v>
      </c>
      <c r="C197" s="32">
        <f t="shared" si="96"/>
        <v>-8053431.1171202231</v>
      </c>
      <c r="D197" s="32">
        <f t="shared" si="96"/>
        <v>-7108373.3861805014</v>
      </c>
      <c r="E197" s="32">
        <f t="shared" si="96"/>
        <v>-7454517.2665459886</v>
      </c>
      <c r="F197" s="32">
        <f t="shared" si="96"/>
        <v>-7799360.7538306043</v>
      </c>
      <c r="G197" s="32">
        <f t="shared" si="96"/>
        <v>-8337480.7014939561</v>
      </c>
      <c r="H197" s="32">
        <f t="shared" si="96"/>
        <v>-8708448.4644079581</v>
      </c>
      <c r="I197" s="32">
        <f t="shared" si="96"/>
        <v>-9114478.5247176439</v>
      </c>
      <c r="J197" s="32" t="e">
        <f t="shared" si="96"/>
        <v>#DIV/0!</v>
      </c>
      <c r="K197" s="32" t="e">
        <f t="shared" si="96"/>
        <v>#DIV/0!</v>
      </c>
      <c r="L197" s="32" t="e">
        <f t="shared" si="96"/>
        <v>#DIV/0!</v>
      </c>
      <c r="M197" s="32" t="e">
        <f t="shared" si="96"/>
        <v>#DIV/0!</v>
      </c>
      <c r="N197" s="32" t="e">
        <f t="shared" si="96"/>
        <v>#DIV/0!</v>
      </c>
      <c r="O197" s="32" t="e">
        <f t="shared" ref="O197" si="103">O114-O$144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3">
        <v>8</v>
      </c>
      <c r="B198" s="9" t="s">
        <v>13</v>
      </c>
      <c r="C198" s="32">
        <f t="shared" si="96"/>
        <v>-7832015.9907335378</v>
      </c>
      <c r="D198" s="32">
        <f t="shared" si="96"/>
        <v>-6944969.4320360553</v>
      </c>
      <c r="E198" s="32">
        <f t="shared" si="96"/>
        <v>-7188275.6165115051</v>
      </c>
      <c r="F198" s="32">
        <f t="shared" si="96"/>
        <v>-7558235.7426372878</v>
      </c>
      <c r="G198" s="32">
        <f t="shared" si="96"/>
        <v>-7902601.405263938</v>
      </c>
      <c r="H198" s="32">
        <f t="shared" si="96"/>
        <v>-8241207.6094987132</v>
      </c>
      <c r="I198" s="32">
        <f t="shared" si="96"/>
        <v>-8670648.8156790063</v>
      </c>
      <c r="J198" s="32" t="e">
        <f t="shared" si="96"/>
        <v>#DIV/0!</v>
      </c>
      <c r="K198" s="32" t="e">
        <f t="shared" si="96"/>
        <v>#DIV/0!</v>
      </c>
      <c r="L198" s="32" t="e">
        <f t="shared" si="96"/>
        <v>#DIV/0!</v>
      </c>
      <c r="M198" s="32" t="e">
        <f t="shared" si="96"/>
        <v>#DIV/0!</v>
      </c>
      <c r="N198" s="32" t="e">
        <f t="shared" si="96"/>
        <v>#DIV/0!</v>
      </c>
      <c r="O198" s="32" t="e">
        <f t="shared" ref="O198" si="104">O115-O$144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2">
        <v>9</v>
      </c>
      <c r="B199" s="9" t="s">
        <v>14</v>
      </c>
      <c r="C199" s="32">
        <f t="shared" si="96"/>
        <v>-5245219.4710724261</v>
      </c>
      <c r="D199" s="32">
        <f t="shared" si="96"/>
        <v>-4332589.9408465549</v>
      </c>
      <c r="E199" s="32">
        <f t="shared" si="96"/>
        <v>-4424373.9367304649</v>
      </c>
      <c r="F199" s="32">
        <f t="shared" si="96"/>
        <v>-4565092.9083991442</v>
      </c>
      <c r="G199" s="32">
        <f t="shared" si="96"/>
        <v>-4717915.3683209904</v>
      </c>
      <c r="H199" s="32">
        <f t="shared" si="96"/>
        <v>-4847659.8221935704</v>
      </c>
      <c r="I199" s="32">
        <f t="shared" si="96"/>
        <v>-4920236.62362184</v>
      </c>
      <c r="J199" s="32" t="e">
        <f t="shared" si="96"/>
        <v>#DIV/0!</v>
      </c>
      <c r="K199" s="32" t="e">
        <f t="shared" si="96"/>
        <v>#DIV/0!</v>
      </c>
      <c r="L199" s="32" t="e">
        <f t="shared" si="96"/>
        <v>#DIV/0!</v>
      </c>
      <c r="M199" s="32" t="e">
        <f t="shared" si="96"/>
        <v>#DIV/0!</v>
      </c>
      <c r="N199" s="32" t="e">
        <f t="shared" si="96"/>
        <v>#DIV/0!</v>
      </c>
      <c r="O199" s="32" t="e">
        <f t="shared" ref="O199" si="105">O116-O$144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10</v>
      </c>
      <c r="B200" s="9" t="s">
        <v>15</v>
      </c>
      <c r="C200" s="32">
        <f t="shared" si="96"/>
        <v>-4943300.596763622</v>
      </c>
      <c r="D200" s="32">
        <f t="shared" si="96"/>
        <v>-4004735.14275207</v>
      </c>
      <c r="E200" s="32">
        <f t="shared" si="96"/>
        <v>-4056216.1351715568</v>
      </c>
      <c r="F200" s="32">
        <f t="shared" si="96"/>
        <v>-4088051.0099183843</v>
      </c>
      <c r="G200" s="32">
        <f t="shared" si="96"/>
        <v>-4159293.6841917671</v>
      </c>
      <c r="H200" s="32">
        <f t="shared" si="96"/>
        <v>-4153506.0255356357</v>
      </c>
      <c r="I200" s="32">
        <f t="shared" si="96"/>
        <v>-4262345.4838961363</v>
      </c>
      <c r="J200" s="32" t="e">
        <f t="shared" si="96"/>
        <v>#DIV/0!</v>
      </c>
      <c r="K200" s="32" t="e">
        <f t="shared" si="96"/>
        <v>#DIV/0!</v>
      </c>
      <c r="L200" s="32" t="e">
        <f t="shared" si="96"/>
        <v>#DIV/0!</v>
      </c>
      <c r="M200" s="32" t="e">
        <f t="shared" si="96"/>
        <v>#DIV/0!</v>
      </c>
      <c r="N200" s="32" t="e">
        <f t="shared" si="96"/>
        <v>#DIV/0!</v>
      </c>
      <c r="O200" s="32" t="e">
        <f t="shared" ref="O200" si="106">O117-O$144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3">
        <v>11</v>
      </c>
      <c r="B201" s="9" t="s">
        <v>16</v>
      </c>
      <c r="C201" s="32">
        <f t="shared" si="96"/>
        <v>-155004.277461119</v>
      </c>
      <c r="D201" s="32">
        <f t="shared" si="96"/>
        <v>669595.42495146766</v>
      </c>
      <c r="E201" s="32">
        <f t="shared" si="96"/>
        <v>717862.72312809527</v>
      </c>
      <c r="F201" s="32">
        <f t="shared" si="96"/>
        <v>881297.122424867</v>
      </c>
      <c r="G201" s="32">
        <f t="shared" si="96"/>
        <v>943882.23216095194</v>
      </c>
      <c r="H201" s="32">
        <f t="shared" si="96"/>
        <v>1020038.695573546</v>
      </c>
      <c r="I201" s="32">
        <f t="shared" si="96"/>
        <v>1145705.8013922758</v>
      </c>
      <c r="J201" s="32" t="e">
        <f t="shared" si="96"/>
        <v>#DIV/0!</v>
      </c>
      <c r="K201" s="32" t="e">
        <f t="shared" si="96"/>
        <v>#DIV/0!</v>
      </c>
      <c r="L201" s="32" t="e">
        <f t="shared" si="96"/>
        <v>#DIV/0!</v>
      </c>
      <c r="M201" s="32" t="e">
        <f t="shared" si="96"/>
        <v>#DIV/0!</v>
      </c>
      <c r="N201" s="32" t="e">
        <f t="shared" si="96"/>
        <v>#DIV/0!</v>
      </c>
      <c r="O201" s="32" t="e">
        <f t="shared" ref="O201" si="107">O118-O$144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2">
        <v>12</v>
      </c>
      <c r="B202" s="9" t="s">
        <v>17</v>
      </c>
      <c r="C202" s="32">
        <f t="shared" si="96"/>
        <v>-5658197.338049233</v>
      </c>
      <c r="D202" s="32">
        <f t="shared" si="96"/>
        <v>-4703625.3689992242</v>
      </c>
      <c r="E202" s="32">
        <f t="shared" si="96"/>
        <v>-5170362.88416484</v>
      </c>
      <c r="F202" s="32">
        <f t="shared" si="96"/>
        <v>-5215997.9519550037</v>
      </c>
      <c r="G202" s="32">
        <f t="shared" si="96"/>
        <v>-5516832.2599903401</v>
      </c>
      <c r="H202" s="32">
        <f t="shared" si="96"/>
        <v>-5668991.1203822456</v>
      </c>
      <c r="I202" s="32">
        <f t="shared" si="96"/>
        <v>-5822278.1283713207</v>
      </c>
      <c r="J202" s="32" t="e">
        <f t="shared" si="96"/>
        <v>#DIV/0!</v>
      </c>
      <c r="K202" s="32" t="e">
        <f t="shared" si="96"/>
        <v>#DIV/0!</v>
      </c>
      <c r="L202" s="32" t="e">
        <f t="shared" si="96"/>
        <v>#DIV/0!</v>
      </c>
      <c r="M202" s="32" t="e">
        <f t="shared" si="96"/>
        <v>#DIV/0!</v>
      </c>
      <c r="N202" s="32" t="e">
        <f t="shared" si="96"/>
        <v>#DIV/0!</v>
      </c>
      <c r="O202" s="32" t="e">
        <f t="shared" ref="O202" si="108">O119-O$144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13</v>
      </c>
      <c r="B203" s="9" t="s">
        <v>18</v>
      </c>
      <c r="C203" s="32">
        <f t="shared" si="96"/>
        <v>156777.65736456215</v>
      </c>
      <c r="D203" s="32">
        <f t="shared" si="96"/>
        <v>961809.21282977983</v>
      </c>
      <c r="E203" s="32">
        <f t="shared" si="96"/>
        <v>824546.50161856413</v>
      </c>
      <c r="F203" s="32">
        <f t="shared" si="96"/>
        <v>971428.38779750466</v>
      </c>
      <c r="G203" s="32">
        <f t="shared" si="96"/>
        <v>1000328.3397008702</v>
      </c>
      <c r="H203" s="32">
        <f t="shared" si="96"/>
        <v>1023478.1713103428</v>
      </c>
      <c r="I203" s="32">
        <f t="shared" si="96"/>
        <v>980369.39233674854</v>
      </c>
      <c r="J203" s="32" t="e">
        <f t="shared" si="96"/>
        <v>#DIV/0!</v>
      </c>
      <c r="K203" s="32" t="e">
        <f t="shared" si="96"/>
        <v>#DIV/0!</v>
      </c>
      <c r="L203" s="32" t="e">
        <f t="shared" si="96"/>
        <v>#DIV/0!</v>
      </c>
      <c r="M203" s="32" t="e">
        <f t="shared" si="96"/>
        <v>#DIV/0!</v>
      </c>
      <c r="N203" s="32" t="e">
        <f t="shared" si="96"/>
        <v>#DIV/0!</v>
      </c>
      <c r="O203" s="32" t="e">
        <f t="shared" ref="O203" si="109">O120-O$144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3">
        <v>14</v>
      </c>
      <c r="B204" s="9" t="s">
        <v>19</v>
      </c>
      <c r="C204" s="32">
        <f t="shared" si="96"/>
        <v>-1548502.3809223622</v>
      </c>
      <c r="D204" s="32">
        <f t="shared" si="96"/>
        <v>-620171.96422946453</v>
      </c>
      <c r="E204" s="32">
        <f t="shared" si="96"/>
        <v>-423591.03996713087</v>
      </c>
      <c r="F204" s="32">
        <f t="shared" si="96"/>
        <v>-183115.10534957051</v>
      </c>
      <c r="G204" s="32">
        <f t="shared" si="96"/>
        <v>116630.28239056841</v>
      </c>
      <c r="H204" s="32">
        <f t="shared" si="96"/>
        <v>303498.29159331322</v>
      </c>
      <c r="I204" s="32">
        <f t="shared" si="96"/>
        <v>594275.70391568169</v>
      </c>
      <c r="J204" s="32" t="e">
        <f t="shared" si="96"/>
        <v>#DIV/0!</v>
      </c>
      <c r="K204" s="32" t="e">
        <f t="shared" si="96"/>
        <v>#DIV/0!</v>
      </c>
      <c r="L204" s="32" t="e">
        <f t="shared" si="96"/>
        <v>#DIV/0!</v>
      </c>
      <c r="M204" s="32" t="e">
        <f t="shared" si="96"/>
        <v>#DIV/0!</v>
      </c>
      <c r="N204" s="32" t="e">
        <f t="shared" si="96"/>
        <v>#DIV/0!</v>
      </c>
      <c r="O204" s="32" t="e">
        <f t="shared" ref="O204" si="110">O121-O$144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2">
        <v>15</v>
      </c>
      <c r="B205" s="9" t="s">
        <v>20</v>
      </c>
      <c r="C205" s="32">
        <f t="shared" si="96"/>
        <v>-10226337.104369575</v>
      </c>
      <c r="D205" s="32">
        <f t="shared" si="96"/>
        <v>-9272846.3863466606</v>
      </c>
      <c r="E205" s="32">
        <f t="shared" si="96"/>
        <v>-9939482.2153879069</v>
      </c>
      <c r="F205" s="32">
        <f t="shared" si="96"/>
        <v>-10354907.820498643</v>
      </c>
      <c r="G205" s="32">
        <f t="shared" si="96"/>
        <v>-10929093.417942414</v>
      </c>
      <c r="H205" s="32">
        <f t="shared" si="96"/>
        <v>-11495070.290853752</v>
      </c>
      <c r="I205" s="32">
        <f t="shared" si="96"/>
        <v>-11904927.894281439</v>
      </c>
      <c r="J205" s="32" t="e">
        <f t="shared" si="96"/>
        <v>#DIV/0!</v>
      </c>
      <c r="K205" s="32" t="e">
        <f t="shared" si="96"/>
        <v>#DIV/0!</v>
      </c>
      <c r="L205" s="32" t="e">
        <f t="shared" si="96"/>
        <v>#DIV/0!</v>
      </c>
      <c r="M205" s="32" t="e">
        <f t="shared" si="96"/>
        <v>#DIV/0!</v>
      </c>
      <c r="N205" s="32" t="e">
        <f t="shared" si="96"/>
        <v>#DIV/0!</v>
      </c>
      <c r="O205" s="32" t="e">
        <f t="shared" ref="O205" si="111">O122-O$144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16</v>
      </c>
      <c r="B206" s="9" t="s">
        <v>21</v>
      </c>
      <c r="C206" s="32">
        <f t="shared" si="96"/>
        <v>-7753421.6300296411</v>
      </c>
      <c r="D206" s="32">
        <f t="shared" si="96"/>
        <v>-8433039.2788604591</v>
      </c>
      <c r="E206" s="32">
        <f t="shared" si="96"/>
        <v>-8954935.7863639519</v>
      </c>
      <c r="F206" s="32">
        <f t="shared" si="96"/>
        <v>-9339313.6228720043</v>
      </c>
      <c r="G206" s="32">
        <f t="shared" si="96"/>
        <v>-9802388.6130156759</v>
      </c>
      <c r="H206" s="32">
        <f t="shared" si="96"/>
        <v>-10300714.631556399</v>
      </c>
      <c r="I206" s="32">
        <f t="shared" si="96"/>
        <v>-10739747.200816626</v>
      </c>
      <c r="J206" s="32" t="e">
        <f t="shared" si="96"/>
        <v>#DIV/0!</v>
      </c>
      <c r="K206" s="32" t="e">
        <f t="shared" si="96"/>
        <v>#DIV/0!</v>
      </c>
      <c r="L206" s="32" t="e">
        <f t="shared" si="96"/>
        <v>#DIV/0!</v>
      </c>
      <c r="M206" s="32" t="e">
        <f t="shared" si="96"/>
        <v>#DIV/0!</v>
      </c>
      <c r="N206" s="32" t="e">
        <f t="shared" si="96"/>
        <v>#DIV/0!</v>
      </c>
      <c r="O206" s="32" t="e">
        <f t="shared" ref="O206" si="112">O123-O$144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3">
        <v>17</v>
      </c>
      <c r="B207" s="9" t="s">
        <v>22</v>
      </c>
      <c r="C207" s="32">
        <f t="shared" ref="C207:N222" si="113">C124-C$144</f>
        <v>-5830142.1042512357</v>
      </c>
      <c r="D207" s="32">
        <f t="shared" si="113"/>
        <v>-4944829.4284490217</v>
      </c>
      <c r="E207" s="32">
        <f t="shared" si="113"/>
        <v>-5263726.5956304912</v>
      </c>
      <c r="F207" s="32">
        <f t="shared" si="113"/>
        <v>-5477099.6010635383</v>
      </c>
      <c r="G207" s="32">
        <f t="shared" si="113"/>
        <v>-5771226.490089098</v>
      </c>
      <c r="H207" s="32">
        <f t="shared" si="113"/>
        <v>-6032433.2342067864</v>
      </c>
      <c r="I207" s="32">
        <f t="shared" si="113"/>
        <v>-6270360.9994434007</v>
      </c>
      <c r="J207" s="32" t="e">
        <f t="shared" si="113"/>
        <v>#DIV/0!</v>
      </c>
      <c r="K207" s="32" t="e">
        <f t="shared" si="113"/>
        <v>#DIV/0!</v>
      </c>
      <c r="L207" s="32" t="e">
        <f t="shared" si="113"/>
        <v>#DIV/0!</v>
      </c>
      <c r="M207" s="32" t="e">
        <f t="shared" si="113"/>
        <v>#DIV/0!</v>
      </c>
      <c r="N207" s="32" t="e">
        <f t="shared" si="113"/>
        <v>#DIV/0!</v>
      </c>
      <c r="O207" s="32" t="e">
        <f t="shared" ref="O207" si="114">O124-O$144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2">
        <v>18</v>
      </c>
      <c r="B208" s="9" t="s">
        <v>23</v>
      </c>
      <c r="C208" s="32">
        <f t="shared" si="113"/>
        <v>-4221867.2340717409</v>
      </c>
      <c r="D208" s="32">
        <f t="shared" si="113"/>
        <v>-3316713.1289013196</v>
      </c>
      <c r="E208" s="32">
        <f t="shared" si="113"/>
        <v>-3416575.2632588446</v>
      </c>
      <c r="F208" s="32">
        <f t="shared" si="113"/>
        <v>-3411506.9308799207</v>
      </c>
      <c r="G208" s="32">
        <f t="shared" si="113"/>
        <v>-3479747.9834595695</v>
      </c>
      <c r="H208" s="32">
        <f t="shared" si="113"/>
        <v>-3690531.9121512026</v>
      </c>
      <c r="I208" s="32">
        <f t="shared" si="113"/>
        <v>-3694208.6582793221</v>
      </c>
      <c r="J208" s="32" t="e">
        <f t="shared" si="113"/>
        <v>#DIV/0!</v>
      </c>
      <c r="K208" s="32" t="e">
        <f t="shared" si="113"/>
        <v>#DIV/0!</v>
      </c>
      <c r="L208" s="32" t="e">
        <f t="shared" si="113"/>
        <v>#DIV/0!</v>
      </c>
      <c r="M208" s="32" t="e">
        <f t="shared" si="113"/>
        <v>#DIV/0!</v>
      </c>
      <c r="N208" s="32" t="e">
        <f t="shared" si="113"/>
        <v>#DIV/0!</v>
      </c>
      <c r="O208" s="32" t="e">
        <f t="shared" ref="O208" si="115">O125-O$144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2">
        <v>19</v>
      </c>
      <c r="B209" s="9" t="s">
        <v>24</v>
      </c>
      <c r="C209" s="32">
        <f t="shared" si="113"/>
        <v>47980780.367460072</v>
      </c>
      <c r="D209" s="32">
        <f t="shared" si="113"/>
        <v>48069650.044727176</v>
      </c>
      <c r="E209" s="32">
        <f t="shared" si="113"/>
        <v>49077691.263442293</v>
      </c>
      <c r="F209" s="32">
        <f t="shared" si="113"/>
        <v>50123222.06555663</v>
      </c>
      <c r="G209" s="32">
        <f t="shared" si="113"/>
        <v>51305282.513797343</v>
      </c>
      <c r="H209" s="32">
        <f t="shared" si="113"/>
        <v>52652950.313356474</v>
      </c>
      <c r="I209" s="32">
        <f t="shared" si="113"/>
        <v>53626254.332611218</v>
      </c>
      <c r="J209" s="32" t="e">
        <f t="shared" si="113"/>
        <v>#DIV/0!</v>
      </c>
      <c r="K209" s="32" t="e">
        <f t="shared" si="113"/>
        <v>#DIV/0!</v>
      </c>
      <c r="L209" s="32" t="e">
        <f t="shared" si="113"/>
        <v>#DIV/0!</v>
      </c>
      <c r="M209" s="32" t="e">
        <f t="shared" si="113"/>
        <v>#DIV/0!</v>
      </c>
      <c r="N209" s="32" t="e">
        <f t="shared" si="113"/>
        <v>#DIV/0!</v>
      </c>
      <c r="O209" s="32" t="e">
        <f t="shared" ref="O209" si="116">O126-O$144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3">
        <v>20</v>
      </c>
      <c r="B210" s="9" t="s">
        <v>25</v>
      </c>
      <c r="C210" s="32">
        <f t="shared" si="113"/>
        <v>-7826035.6754333843</v>
      </c>
      <c r="D210" s="32">
        <f t="shared" si="113"/>
        <v>-7004502.305016201</v>
      </c>
      <c r="E210" s="32">
        <f t="shared" si="113"/>
        <v>-7525537.2021378223</v>
      </c>
      <c r="F210" s="32">
        <f t="shared" si="113"/>
        <v>-7859083.6427117679</v>
      </c>
      <c r="G210" s="32">
        <f t="shared" si="113"/>
        <v>-8354431.7225117981</v>
      </c>
      <c r="H210" s="32">
        <f t="shared" si="113"/>
        <v>-8862049.617599519</v>
      </c>
      <c r="I210" s="32">
        <f t="shared" si="113"/>
        <v>-9391245.9637425672</v>
      </c>
      <c r="J210" s="32" t="e">
        <f t="shared" si="113"/>
        <v>#DIV/0!</v>
      </c>
      <c r="K210" s="32" t="e">
        <f t="shared" si="113"/>
        <v>#DIV/0!</v>
      </c>
      <c r="L210" s="32" t="e">
        <f t="shared" si="113"/>
        <v>#DIV/0!</v>
      </c>
      <c r="M210" s="32" t="e">
        <f t="shared" si="113"/>
        <v>#DIV/0!</v>
      </c>
      <c r="N210" s="32" t="e">
        <f t="shared" si="113"/>
        <v>#DIV/0!</v>
      </c>
      <c r="O210" s="32" t="e">
        <f t="shared" ref="O210" si="117">O127-O$144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2">
        <v>21</v>
      </c>
      <c r="B211" s="9" t="s">
        <v>26</v>
      </c>
      <c r="C211" s="32">
        <f t="shared" si="113"/>
        <v>-8950787.295947561</v>
      </c>
      <c r="D211" s="32">
        <f t="shared" si="113"/>
        <v>-8062767.4470744524</v>
      </c>
      <c r="E211" s="32">
        <f t="shared" si="113"/>
        <v>-8517164.3304013796</v>
      </c>
      <c r="F211" s="32">
        <f t="shared" si="113"/>
        <v>-8997150.8153556343</v>
      </c>
      <c r="G211" s="32">
        <f t="shared" si="113"/>
        <v>-9495958.3431282975</v>
      </c>
      <c r="H211" s="32">
        <f t="shared" si="113"/>
        <v>-10048553.302756723</v>
      </c>
      <c r="I211" s="32">
        <f t="shared" si="113"/>
        <v>-10449647.665457202</v>
      </c>
      <c r="J211" s="32" t="e">
        <f t="shared" si="113"/>
        <v>#DIV/0!</v>
      </c>
      <c r="K211" s="32" t="e">
        <f t="shared" si="113"/>
        <v>#DIV/0!</v>
      </c>
      <c r="L211" s="32" t="e">
        <f t="shared" si="113"/>
        <v>#DIV/0!</v>
      </c>
      <c r="M211" s="32" t="e">
        <f t="shared" si="113"/>
        <v>#DIV/0!</v>
      </c>
      <c r="N211" s="32" t="e">
        <f t="shared" si="113"/>
        <v>#DIV/0!</v>
      </c>
      <c r="O211" s="32" t="e">
        <f t="shared" ref="O211" si="118">O128-O$144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2">
        <v>22</v>
      </c>
      <c r="B212" s="9" t="s">
        <v>27</v>
      </c>
      <c r="C212" s="32">
        <f t="shared" si="113"/>
        <v>3165484.7864242084</v>
      </c>
      <c r="D212" s="32">
        <f t="shared" si="113"/>
        <v>3839505.8601741567</v>
      </c>
      <c r="E212" s="32">
        <f t="shared" si="113"/>
        <v>4011001.0001201443</v>
      </c>
      <c r="F212" s="32">
        <f t="shared" si="113"/>
        <v>4239353.0703062937</v>
      </c>
      <c r="G212" s="32">
        <f t="shared" si="113"/>
        <v>4382510.0855004005</v>
      </c>
      <c r="H212" s="32">
        <f t="shared" si="113"/>
        <v>4597823.4117870182</v>
      </c>
      <c r="I212" s="32">
        <f t="shared" si="113"/>
        <v>4710986.1411559768</v>
      </c>
      <c r="J212" s="32" t="e">
        <f t="shared" si="113"/>
        <v>#DIV/0!</v>
      </c>
      <c r="K212" s="32" t="e">
        <f t="shared" si="113"/>
        <v>#DIV/0!</v>
      </c>
      <c r="L212" s="32" t="e">
        <f t="shared" si="113"/>
        <v>#DIV/0!</v>
      </c>
      <c r="M212" s="32" t="e">
        <f t="shared" si="113"/>
        <v>#DIV/0!</v>
      </c>
      <c r="N212" s="32" t="e">
        <f t="shared" si="113"/>
        <v>#DIV/0!</v>
      </c>
      <c r="O212" s="32" t="e">
        <f t="shared" ref="O212" si="119">O129-O$144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3">
        <v>23</v>
      </c>
      <c r="B213" s="9" t="s">
        <v>28</v>
      </c>
      <c r="C213" s="32">
        <f t="shared" si="113"/>
        <v>-6285150.843270909</v>
      </c>
      <c r="D213" s="32">
        <f t="shared" si="113"/>
        <v>-5410151.8201246075</v>
      </c>
      <c r="E213" s="32">
        <f t="shared" si="113"/>
        <v>-5642147.1306022014</v>
      </c>
      <c r="F213" s="32">
        <f t="shared" si="113"/>
        <v>-6038326.2139291447</v>
      </c>
      <c r="G213" s="32">
        <f t="shared" si="113"/>
        <v>-6406594.0752597693</v>
      </c>
      <c r="H213" s="32">
        <f t="shared" si="113"/>
        <v>-6729977.2780233417</v>
      </c>
      <c r="I213" s="32">
        <f t="shared" si="113"/>
        <v>-7062281.2717436329</v>
      </c>
      <c r="J213" s="32" t="e">
        <f t="shared" si="113"/>
        <v>#DIV/0!</v>
      </c>
      <c r="K213" s="32" t="e">
        <f t="shared" si="113"/>
        <v>#DIV/0!</v>
      </c>
      <c r="L213" s="32" t="e">
        <f t="shared" si="113"/>
        <v>#DIV/0!</v>
      </c>
      <c r="M213" s="32" t="e">
        <f t="shared" si="113"/>
        <v>#DIV/0!</v>
      </c>
      <c r="N213" s="32" t="e">
        <f t="shared" si="113"/>
        <v>#DIV/0!</v>
      </c>
      <c r="O213" s="32" t="e">
        <f t="shared" ref="O213" si="120">O130-O$144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2">
        <v>24</v>
      </c>
      <c r="B214" s="9" t="s">
        <v>29</v>
      </c>
      <c r="C214" s="32">
        <f t="shared" si="113"/>
        <v>877846.08147685602</v>
      </c>
      <c r="D214" s="32">
        <f t="shared" si="113"/>
        <v>1700861.4928921424</v>
      </c>
      <c r="E214" s="32">
        <f t="shared" si="113"/>
        <v>1945544.7195449322</v>
      </c>
      <c r="F214" s="32">
        <f t="shared" si="113"/>
        <v>2027264.931889385</v>
      </c>
      <c r="G214" s="32">
        <f t="shared" si="113"/>
        <v>2252832.0209553242</v>
      </c>
      <c r="H214" s="32">
        <f t="shared" si="113"/>
        <v>2336391.8989556246</v>
      </c>
      <c r="I214" s="32">
        <f t="shared" si="113"/>
        <v>2428102.0149394944</v>
      </c>
      <c r="J214" s="32" t="e">
        <f t="shared" si="113"/>
        <v>#DIV/0!</v>
      </c>
      <c r="K214" s="32" t="e">
        <f t="shared" si="113"/>
        <v>#DIV/0!</v>
      </c>
      <c r="L214" s="32" t="e">
        <f t="shared" si="113"/>
        <v>#DIV/0!</v>
      </c>
      <c r="M214" s="32" t="e">
        <f t="shared" si="113"/>
        <v>#DIV/0!</v>
      </c>
      <c r="N214" s="32" t="e">
        <f t="shared" si="113"/>
        <v>#DIV/0!</v>
      </c>
      <c r="O214" s="32" t="e">
        <f t="shared" ref="O214" si="121">O131-O$144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2">
        <v>25</v>
      </c>
      <c r="B215" s="9" t="s">
        <v>30</v>
      </c>
      <c r="C215" s="32">
        <f t="shared" si="113"/>
        <v>-6621138.0502790399</v>
      </c>
      <c r="D215" s="32">
        <f t="shared" si="113"/>
        <v>-5741676.7715779394</v>
      </c>
      <c r="E215" s="32">
        <f t="shared" si="113"/>
        <v>-5983675.4301165547</v>
      </c>
      <c r="F215" s="32">
        <f t="shared" si="113"/>
        <v>-6337460.5730770919</v>
      </c>
      <c r="G215" s="32">
        <f t="shared" si="113"/>
        <v>-6621379.5384056754</v>
      </c>
      <c r="H215" s="32">
        <f t="shared" si="113"/>
        <v>-6905276.1036449224</v>
      </c>
      <c r="I215" s="32">
        <f t="shared" si="113"/>
        <v>-7212813.8069366347</v>
      </c>
      <c r="J215" s="32" t="e">
        <f t="shared" si="113"/>
        <v>#DIV/0!</v>
      </c>
      <c r="K215" s="32" t="e">
        <f t="shared" si="113"/>
        <v>#DIV/0!</v>
      </c>
      <c r="L215" s="32" t="e">
        <f t="shared" si="113"/>
        <v>#DIV/0!</v>
      </c>
      <c r="M215" s="32" t="e">
        <f t="shared" si="113"/>
        <v>#DIV/0!</v>
      </c>
      <c r="N215" s="32" t="e">
        <f t="shared" si="113"/>
        <v>#DIV/0!</v>
      </c>
      <c r="O215" s="32" t="e">
        <f t="shared" ref="O215" si="122">O132-O$144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3">
        <v>26</v>
      </c>
      <c r="B216" s="9" t="s">
        <v>31</v>
      </c>
      <c r="C216" s="32">
        <f t="shared" si="113"/>
        <v>-7758725.7718732767</v>
      </c>
      <c r="D216" s="32">
        <f t="shared" si="113"/>
        <v>-6844321.5267501958</v>
      </c>
      <c r="E216" s="32">
        <f t="shared" si="113"/>
        <v>-7176788.1659329422</v>
      </c>
      <c r="F216" s="32">
        <f t="shared" si="113"/>
        <v>-7527199.141929131</v>
      </c>
      <c r="G216" s="32">
        <f t="shared" si="113"/>
        <v>-7829339.7496927343</v>
      </c>
      <c r="H216" s="32">
        <f t="shared" si="113"/>
        <v>-8190673.3138210997</v>
      </c>
      <c r="I216" s="32">
        <f t="shared" si="113"/>
        <v>-8618233.020688802</v>
      </c>
      <c r="J216" s="32" t="e">
        <f t="shared" si="113"/>
        <v>#DIV/0!</v>
      </c>
      <c r="K216" s="32" t="e">
        <f t="shared" si="113"/>
        <v>#DIV/0!</v>
      </c>
      <c r="L216" s="32" t="e">
        <f t="shared" si="113"/>
        <v>#DIV/0!</v>
      </c>
      <c r="M216" s="32" t="e">
        <f t="shared" si="113"/>
        <v>#DIV/0!</v>
      </c>
      <c r="N216" s="32" t="e">
        <f t="shared" si="113"/>
        <v>#DIV/0!</v>
      </c>
      <c r="O216" s="32" t="e">
        <f t="shared" ref="O216" si="123">O133-O$144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2">
        <v>27</v>
      </c>
      <c r="B217" s="9" t="s">
        <v>32</v>
      </c>
      <c r="C217" s="32">
        <f t="shared" si="113"/>
        <v>-11034437.254579412</v>
      </c>
      <c r="D217" s="32">
        <f t="shared" si="113"/>
        <v>-10056293.888885168</v>
      </c>
      <c r="E217" s="32">
        <f t="shared" si="113"/>
        <v>-10562533.227698736</v>
      </c>
      <c r="F217" s="32">
        <f t="shared" si="113"/>
        <v>-10962231.787792489</v>
      </c>
      <c r="G217" s="32">
        <f t="shared" si="113"/>
        <v>-11441850.732918845</v>
      </c>
      <c r="H217" s="32">
        <f t="shared" si="113"/>
        <v>-11856067.253176711</v>
      </c>
      <c r="I217" s="32">
        <f t="shared" si="113"/>
        <v>-12303939.096099388</v>
      </c>
      <c r="J217" s="32" t="e">
        <f t="shared" si="113"/>
        <v>#DIV/0!</v>
      </c>
      <c r="K217" s="32" t="e">
        <f t="shared" si="113"/>
        <v>#DIV/0!</v>
      </c>
      <c r="L217" s="32" t="e">
        <f t="shared" si="113"/>
        <v>#DIV/0!</v>
      </c>
      <c r="M217" s="32" t="e">
        <f t="shared" si="113"/>
        <v>#DIV/0!</v>
      </c>
      <c r="N217" s="32" t="e">
        <f t="shared" si="113"/>
        <v>#DIV/0!</v>
      </c>
      <c r="O217" s="32" t="e">
        <f t="shared" ref="O217" si="124">O134-O$144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2">
        <v>28</v>
      </c>
      <c r="B218" s="9" t="s">
        <v>33</v>
      </c>
      <c r="C218" s="32">
        <f t="shared" si="113"/>
        <v>-9151121.5102134757</v>
      </c>
      <c r="D218" s="32">
        <f t="shared" si="113"/>
        <v>-8181363.8534581792</v>
      </c>
      <c r="E218" s="32">
        <f t="shared" si="113"/>
        <v>-8454213.8486649841</v>
      </c>
      <c r="F218" s="32">
        <f t="shared" si="113"/>
        <v>-8761000.2138784919</v>
      </c>
      <c r="G218" s="32">
        <f t="shared" si="113"/>
        <v>-8988576.8116639368</v>
      </c>
      <c r="H218" s="32">
        <f t="shared" si="113"/>
        <v>-9336660.1042966265</v>
      </c>
      <c r="I218" s="32">
        <f t="shared" si="113"/>
        <v>-9669040.7265150771</v>
      </c>
      <c r="J218" s="32" t="e">
        <f t="shared" si="113"/>
        <v>#DIV/0!</v>
      </c>
      <c r="K218" s="32" t="e">
        <f t="shared" si="113"/>
        <v>#DIV/0!</v>
      </c>
      <c r="L218" s="32" t="e">
        <f t="shared" si="113"/>
        <v>#DIV/0!</v>
      </c>
      <c r="M218" s="32" t="e">
        <f t="shared" si="113"/>
        <v>#DIV/0!</v>
      </c>
      <c r="N218" s="32" t="e">
        <f t="shared" si="113"/>
        <v>#DIV/0!</v>
      </c>
      <c r="O218" s="32" t="e">
        <f t="shared" ref="O218" si="125">O135-O$144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3">
        <v>29</v>
      </c>
      <c r="B219" s="9" t="s">
        <v>34</v>
      </c>
      <c r="C219" s="32">
        <f t="shared" si="113"/>
        <v>-8356578.9579496142</v>
      </c>
      <c r="D219" s="32">
        <f t="shared" si="113"/>
        <v>-7404123.3015069067</v>
      </c>
      <c r="E219" s="32">
        <f t="shared" si="113"/>
        <v>-7614614.426054284</v>
      </c>
      <c r="F219" s="32">
        <f t="shared" si="113"/>
        <v>-7975307.9842567798</v>
      </c>
      <c r="G219" s="32">
        <f t="shared" si="113"/>
        <v>-8271549.9198400714</v>
      </c>
      <c r="H219" s="32">
        <f t="shared" si="113"/>
        <v>-8566419.2233873643</v>
      </c>
      <c r="I219" s="32">
        <f t="shared" si="113"/>
        <v>-8801484.6515407898</v>
      </c>
      <c r="J219" s="32" t="e">
        <f t="shared" si="113"/>
        <v>#DIV/0!</v>
      </c>
      <c r="K219" s="32" t="e">
        <f t="shared" si="113"/>
        <v>#DIV/0!</v>
      </c>
      <c r="L219" s="32" t="e">
        <f t="shared" si="113"/>
        <v>#DIV/0!</v>
      </c>
      <c r="M219" s="32" t="e">
        <f t="shared" si="113"/>
        <v>#DIV/0!</v>
      </c>
      <c r="N219" s="32" t="e">
        <f t="shared" si="113"/>
        <v>#DIV/0!</v>
      </c>
      <c r="O219" s="32" t="e">
        <f t="shared" ref="O219" si="126">O136-O$144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30</v>
      </c>
      <c r="B220" s="9" t="s">
        <v>35</v>
      </c>
      <c r="C220" s="32">
        <f t="shared" si="113"/>
        <v>13904280.042095732</v>
      </c>
      <c r="D220" s="32">
        <f t="shared" si="113"/>
        <v>14757285.156314123</v>
      </c>
      <c r="E220" s="32">
        <f t="shared" si="113"/>
        <v>15779960.173348587</v>
      </c>
      <c r="F220" s="32">
        <f t="shared" si="113"/>
        <v>16693355.246486034</v>
      </c>
      <c r="G220" s="32">
        <f t="shared" si="113"/>
        <v>17782559.083373826</v>
      </c>
      <c r="H220" s="32">
        <f t="shared" si="113"/>
        <v>18686046.525041908</v>
      </c>
      <c r="I220" s="32">
        <f t="shared" si="113"/>
        <v>19670414.80440633</v>
      </c>
      <c r="J220" s="32" t="e">
        <f t="shared" si="113"/>
        <v>#DIV/0!</v>
      </c>
      <c r="K220" s="32" t="e">
        <f t="shared" si="113"/>
        <v>#DIV/0!</v>
      </c>
      <c r="L220" s="32" t="e">
        <f t="shared" si="113"/>
        <v>#DIV/0!</v>
      </c>
      <c r="M220" s="32" t="e">
        <f t="shared" si="113"/>
        <v>#DIV/0!</v>
      </c>
      <c r="N220" s="32" t="e">
        <f t="shared" si="113"/>
        <v>#DIV/0!</v>
      </c>
      <c r="O220" s="32" t="e">
        <f t="shared" ref="O220" si="127">O137-O$144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2">
        <v>31</v>
      </c>
      <c r="B221" s="9" t="s">
        <v>36</v>
      </c>
      <c r="C221" s="32">
        <f t="shared" si="113"/>
        <v>22957826.055079069</v>
      </c>
      <c r="D221" s="32">
        <f t="shared" si="113"/>
        <v>23748404.803159628</v>
      </c>
      <c r="E221" s="32">
        <f t="shared" si="113"/>
        <v>25351209.892856274</v>
      </c>
      <c r="F221" s="32">
        <f t="shared" si="113"/>
        <v>26793385.706516918</v>
      </c>
      <c r="G221" s="32">
        <f t="shared" si="113"/>
        <v>28548752.296425518</v>
      </c>
      <c r="H221" s="32">
        <f t="shared" si="113"/>
        <v>30038444.169883884</v>
      </c>
      <c r="I221" s="32">
        <f t="shared" si="113"/>
        <v>31682643.435843639</v>
      </c>
      <c r="J221" s="32" t="e">
        <f t="shared" si="113"/>
        <v>#DIV/0!</v>
      </c>
      <c r="K221" s="32" t="e">
        <f t="shared" si="113"/>
        <v>#DIV/0!</v>
      </c>
      <c r="L221" s="32" t="e">
        <f t="shared" si="113"/>
        <v>#DIV/0!</v>
      </c>
      <c r="M221" s="32" t="e">
        <f t="shared" si="113"/>
        <v>#DIV/0!</v>
      </c>
      <c r="N221" s="32" t="e">
        <f t="shared" si="113"/>
        <v>#DIV/0!</v>
      </c>
      <c r="O221" s="32" t="e">
        <f t="shared" ref="O221" si="128">O138-O$144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3">
        <v>32</v>
      </c>
      <c r="B222" s="9" t="s">
        <v>37</v>
      </c>
      <c r="C222" s="32">
        <f t="shared" si="113"/>
        <v>14282587.573294889</v>
      </c>
      <c r="D222" s="32">
        <f t="shared" si="113"/>
        <v>14770025.892141785</v>
      </c>
      <c r="E222" s="32">
        <f t="shared" si="113"/>
        <v>15543860.629089605</v>
      </c>
      <c r="F222" s="32">
        <f t="shared" si="113"/>
        <v>16075814.386775505</v>
      </c>
      <c r="G222" s="32">
        <f t="shared" si="113"/>
        <v>16849664.94130196</v>
      </c>
      <c r="H222" s="32">
        <f t="shared" si="113"/>
        <v>17496287.633681327</v>
      </c>
      <c r="I222" s="32">
        <f t="shared" si="113"/>
        <v>17966106.725534007</v>
      </c>
      <c r="J222" s="32" t="e">
        <f t="shared" si="113"/>
        <v>#DIV/0!</v>
      </c>
      <c r="K222" s="32" t="e">
        <f t="shared" si="113"/>
        <v>#DIV/0!</v>
      </c>
      <c r="L222" s="32" t="e">
        <f t="shared" si="113"/>
        <v>#DIV/0!</v>
      </c>
      <c r="M222" s="32" t="e">
        <f t="shared" si="113"/>
        <v>#DIV/0!</v>
      </c>
      <c r="N222" s="32" t="e">
        <f t="shared" si="113"/>
        <v>#DIV/0!</v>
      </c>
      <c r="O222" s="32" t="e">
        <f t="shared" ref="O222" si="129">O139-O$144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33</v>
      </c>
      <c r="B223" s="9" t="s">
        <v>38</v>
      </c>
      <c r="C223" s="32">
        <f t="shared" ref="C223:N225" si="130">C140-C$144</f>
        <v>31846724.864626128</v>
      </c>
      <c r="D223" s="32">
        <f t="shared" si="130"/>
        <v>31935036.359944794</v>
      </c>
      <c r="E223" s="32">
        <f t="shared" si="130"/>
        <v>33432674.555772122</v>
      </c>
      <c r="F223" s="32">
        <f t="shared" si="130"/>
        <v>34798456.23683615</v>
      </c>
      <c r="G223" s="32">
        <f t="shared" si="130"/>
        <v>36272058.299761117</v>
      </c>
      <c r="H223" s="32">
        <f t="shared" si="130"/>
        <v>37971020.443944626</v>
      </c>
      <c r="I223" s="32">
        <f t="shared" si="130"/>
        <v>39434549.403963283</v>
      </c>
      <c r="J223" s="32" t="e">
        <f t="shared" si="130"/>
        <v>#DIV/0!</v>
      </c>
      <c r="K223" s="32" t="e">
        <f t="shared" si="130"/>
        <v>#DIV/0!</v>
      </c>
      <c r="L223" s="32" t="e">
        <f t="shared" si="130"/>
        <v>#DIV/0!</v>
      </c>
      <c r="M223" s="32" t="e">
        <f t="shared" si="130"/>
        <v>#DIV/0!</v>
      </c>
      <c r="N223" s="32" t="e">
        <f t="shared" si="130"/>
        <v>#DIV/0!</v>
      </c>
      <c r="O223" s="32" t="e">
        <f t="shared" ref="O223" si="131">O140-O$144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2">
        <v>34</v>
      </c>
      <c r="B224" s="9" t="s">
        <v>39</v>
      </c>
      <c r="C224" s="32">
        <f t="shared" si="130"/>
        <v>-3566125.1039846186</v>
      </c>
      <c r="D224" s="32">
        <f t="shared" si="130"/>
        <v>-2719905.3358734753</v>
      </c>
      <c r="E224" s="32">
        <f t="shared" si="130"/>
        <v>-2918731.6133130305</v>
      </c>
      <c r="F224" s="32">
        <f t="shared" si="130"/>
        <v>-3003533.9798297919</v>
      </c>
      <c r="G224" s="32">
        <f t="shared" si="130"/>
        <v>-3122790.3336855471</v>
      </c>
      <c r="H224" s="32">
        <f t="shared" si="130"/>
        <v>-3225108.1508837081</v>
      </c>
      <c r="I224" s="32">
        <f t="shared" si="130"/>
        <v>-3459910.7672364451</v>
      </c>
      <c r="J224" s="32" t="e">
        <f t="shared" si="130"/>
        <v>#DIV/0!</v>
      </c>
      <c r="K224" s="32" t="e">
        <f t="shared" si="130"/>
        <v>#DIV/0!</v>
      </c>
      <c r="L224" s="32" t="e">
        <f t="shared" si="130"/>
        <v>#DIV/0!</v>
      </c>
      <c r="M224" s="32" t="e">
        <f t="shared" si="130"/>
        <v>#DIV/0!</v>
      </c>
      <c r="N224" s="32" t="e">
        <f t="shared" si="130"/>
        <v>#DIV/0!</v>
      </c>
      <c r="O224" s="32" t="e">
        <f t="shared" ref="O224" si="132">O141-O$144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3">
        <v>35</v>
      </c>
      <c r="B225" s="9" t="s">
        <v>40</v>
      </c>
      <c r="C225" s="32">
        <f t="shared" si="130"/>
        <v>8768376.4414864443</v>
      </c>
      <c r="D225" s="32">
        <f t="shared" si="130"/>
        <v>9628886.7689983733</v>
      </c>
      <c r="E225" s="32">
        <f t="shared" si="130"/>
        <v>10390373.276523944</v>
      </c>
      <c r="F225" s="32">
        <f t="shared" si="130"/>
        <v>10653887.51204288</v>
      </c>
      <c r="G225" s="32">
        <f t="shared" si="130"/>
        <v>11300497.628401749</v>
      </c>
      <c r="H225" s="32">
        <f t="shared" si="130"/>
        <v>11858765.622680232</v>
      </c>
      <c r="I225" s="32">
        <f t="shared" si="130"/>
        <v>12563499.173698656</v>
      </c>
      <c r="J225" s="32" t="e">
        <f t="shared" si="130"/>
        <v>#DIV/0!</v>
      </c>
      <c r="K225" s="32" t="e">
        <f t="shared" si="130"/>
        <v>#DIV/0!</v>
      </c>
      <c r="L225" s="32" t="e">
        <f t="shared" si="130"/>
        <v>#DIV/0!</v>
      </c>
      <c r="M225" s="32" t="e">
        <f t="shared" si="130"/>
        <v>#DIV/0!</v>
      </c>
      <c r="N225" s="32" t="e">
        <f t="shared" si="130"/>
        <v>#DIV/0!</v>
      </c>
      <c r="O225" s="32" t="e">
        <f t="shared" ref="O225" si="133">O142-O$144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4"/>
      <c r="B226" s="7" t="s">
        <v>50</v>
      </c>
      <c r="C226" s="32">
        <f t="shared" ref="C226:N226" si="134">SUM(C191:C225)</f>
        <v>-2.4214386940002441E-8</v>
      </c>
      <c r="D226" s="32">
        <f t="shared" si="134"/>
        <v>1.3597309589385986E-7</v>
      </c>
      <c r="E226" s="32">
        <f t="shared" si="134"/>
        <v>0</v>
      </c>
      <c r="F226" s="32">
        <f t="shared" si="134"/>
        <v>5.5879354476928711E-8</v>
      </c>
      <c r="G226" s="32">
        <f t="shared" si="134"/>
        <v>0</v>
      </c>
      <c r="H226" s="32">
        <f t="shared" si="134"/>
        <v>1.3038516044616699E-7</v>
      </c>
      <c r="I226" s="32">
        <f t="shared" si="134"/>
        <v>-3.3527612686157227E-8</v>
      </c>
      <c r="J226" s="32" t="e">
        <f t="shared" si="134"/>
        <v>#DIV/0!</v>
      </c>
      <c r="K226" s="32" t="e">
        <f t="shared" si="134"/>
        <v>#DIV/0!</v>
      </c>
      <c r="L226" s="32" t="e">
        <f t="shared" si="134"/>
        <v>#DIV/0!</v>
      </c>
      <c r="M226" s="32" t="e">
        <f t="shared" si="134"/>
        <v>#DIV/0!</v>
      </c>
      <c r="N226" s="32" t="e">
        <f t="shared" si="134"/>
        <v>#DIV/0!</v>
      </c>
      <c r="O226" s="32" t="e">
        <f t="shared" ref="O226" si="135">SUM(O191:O225)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"/>
      <c r="B227" s="1"/>
      <c r="C227" s="1"/>
      <c r="D227" s="1"/>
      <c r="E227" s="1"/>
      <c r="F227" s="1"/>
      <c r="G227" s="1"/>
      <c r="H227" s="1"/>
      <c r="P227"/>
      <c r="Q227"/>
      <c r="R227"/>
      <c r="S227"/>
      <c r="T227"/>
      <c r="U227"/>
      <c r="V227"/>
      <c r="W227"/>
    </row>
    <row r="228" spans="1:23" s="2" customFormat="1" ht="15" hidden="1">
      <c r="A228" s="5" t="s">
        <v>48</v>
      </c>
      <c r="B228" s="1"/>
      <c r="C228" s="1"/>
      <c r="D228" s="1"/>
      <c r="E228" s="1"/>
      <c r="F228" s="1"/>
      <c r="G228" s="1"/>
      <c r="H228" s="1"/>
      <c r="P228"/>
      <c r="Q228"/>
      <c r="R228"/>
      <c r="S228"/>
      <c r="T228"/>
      <c r="U228"/>
      <c r="V228"/>
      <c r="W228"/>
    </row>
    <row r="229" spans="1:23" s="2" customFormat="1" ht="15" hidden="1">
      <c r="A229" s="49" t="s">
        <v>51</v>
      </c>
      <c r="B229" s="49"/>
      <c r="C229" s="49"/>
      <c r="D229" s="49"/>
      <c r="E229" s="49"/>
      <c r="F229" s="49"/>
      <c r="G229" s="49"/>
      <c r="H229" s="49"/>
      <c r="P229"/>
      <c r="Q229"/>
      <c r="R229"/>
      <c r="S229"/>
      <c r="T229"/>
      <c r="U229"/>
      <c r="V229"/>
      <c r="W229"/>
    </row>
    <row r="230" spans="1:23" s="2" customFormat="1" ht="15" hidden="1">
      <c r="A230" s="1"/>
      <c r="B230" s="1"/>
      <c r="C230" s="1"/>
      <c r="D230" s="1"/>
      <c r="E230" s="1"/>
      <c r="F230" s="1"/>
      <c r="G230" s="1"/>
      <c r="H230" s="1"/>
      <c r="P230"/>
      <c r="Q230"/>
      <c r="R230"/>
      <c r="S230"/>
      <c r="T230"/>
      <c r="U230"/>
      <c r="V230"/>
      <c r="W230"/>
    </row>
    <row r="231" spans="1:23" s="2" customFormat="1" ht="15" hidden="1">
      <c r="A231" s="6" t="s">
        <v>4</v>
      </c>
      <c r="B231" s="7" t="s">
        <v>5</v>
      </c>
      <c r="C231" s="7">
        <f>C190</f>
        <v>2010</v>
      </c>
      <c r="D231" s="7">
        <f t="shared" ref="D231:N231" si="136">D190</f>
        <v>2011</v>
      </c>
      <c r="E231" s="7">
        <f t="shared" si="136"/>
        <v>2012</v>
      </c>
      <c r="F231" s="7">
        <f t="shared" si="136"/>
        <v>2013</v>
      </c>
      <c r="G231" s="7">
        <f t="shared" si="136"/>
        <v>2014</v>
      </c>
      <c r="H231" s="7">
        <f t="shared" si="136"/>
        <v>2015</v>
      </c>
      <c r="I231" s="7">
        <f t="shared" si="136"/>
        <v>2016</v>
      </c>
      <c r="J231" s="7">
        <f t="shared" si="136"/>
        <v>2017</v>
      </c>
      <c r="K231" s="7">
        <f t="shared" si="136"/>
        <v>2018</v>
      </c>
      <c r="L231" s="7">
        <f t="shared" si="136"/>
        <v>2019</v>
      </c>
      <c r="M231" s="7">
        <f t="shared" si="136"/>
        <v>2020</v>
      </c>
      <c r="N231" s="7">
        <f t="shared" si="136"/>
        <v>2021</v>
      </c>
      <c r="O231" s="7">
        <f t="shared" ref="O231" si="137">O190</f>
        <v>2022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8">
        <v>1</v>
      </c>
      <c r="B232" s="9" t="s">
        <v>6</v>
      </c>
      <c r="C232" s="32">
        <f t="shared" ref="C232:N247" si="138">C191^2</f>
        <v>659978968619981.5</v>
      </c>
      <c r="D232" s="32">
        <f t="shared" si="138"/>
        <v>929689185074.03101</v>
      </c>
      <c r="E232" s="32">
        <f t="shared" si="138"/>
        <v>863375372182.3667</v>
      </c>
      <c r="F232" s="32">
        <f t="shared" si="138"/>
        <v>933250884138.22839</v>
      </c>
      <c r="G232" s="32">
        <f t="shared" si="138"/>
        <v>1068170758596.4275</v>
      </c>
      <c r="H232" s="32">
        <f t="shared" si="138"/>
        <v>980724918061.61609</v>
      </c>
      <c r="I232" s="32">
        <f t="shared" si="138"/>
        <v>855715391075.5332</v>
      </c>
      <c r="J232" s="32" t="e">
        <f t="shared" si="138"/>
        <v>#DIV/0!</v>
      </c>
      <c r="K232" s="32" t="e">
        <f t="shared" si="138"/>
        <v>#DIV/0!</v>
      </c>
      <c r="L232" s="32" t="e">
        <f t="shared" si="138"/>
        <v>#DIV/0!</v>
      </c>
      <c r="M232" s="32" t="e">
        <f t="shared" si="138"/>
        <v>#DIV/0!</v>
      </c>
      <c r="N232" s="32" t="e">
        <f t="shared" si="138"/>
        <v>#DIV/0!</v>
      </c>
      <c r="O232" s="32" t="e">
        <f t="shared" ref="O232" si="139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2">
        <v>2</v>
      </c>
      <c r="B233" s="9" t="s">
        <v>7</v>
      </c>
      <c r="C233" s="32">
        <f t="shared" si="138"/>
        <v>26882569064049.293</v>
      </c>
      <c r="D233" s="32">
        <f t="shared" si="138"/>
        <v>18681248542309.742</v>
      </c>
      <c r="E233" s="32">
        <f t="shared" si="138"/>
        <v>19567952515740.18</v>
      </c>
      <c r="F233" s="32">
        <f t="shared" si="138"/>
        <v>20529067814998.414</v>
      </c>
      <c r="G233" s="32">
        <f t="shared" si="138"/>
        <v>20711734860321.617</v>
      </c>
      <c r="H233" s="32">
        <f t="shared" si="138"/>
        <v>21998163569730.102</v>
      </c>
      <c r="I233" s="32">
        <f t="shared" si="138"/>
        <v>22803357342411.465</v>
      </c>
      <c r="J233" s="32" t="e">
        <f t="shared" si="138"/>
        <v>#DIV/0!</v>
      </c>
      <c r="K233" s="32" t="e">
        <f t="shared" si="138"/>
        <v>#DIV/0!</v>
      </c>
      <c r="L233" s="32" t="e">
        <f t="shared" si="138"/>
        <v>#DIV/0!</v>
      </c>
      <c r="M233" s="32" t="e">
        <f t="shared" si="138"/>
        <v>#DIV/0!</v>
      </c>
      <c r="N233" s="32" t="e">
        <f t="shared" si="138"/>
        <v>#DIV/0!</v>
      </c>
      <c r="O233" s="32" t="e">
        <f t="shared" ref="O233" si="140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2">
        <v>3</v>
      </c>
      <c r="B234" s="9" t="s">
        <v>8</v>
      </c>
      <c r="C234" s="32">
        <f t="shared" si="138"/>
        <v>51829203507092.781</v>
      </c>
      <c r="D234" s="32">
        <f t="shared" si="138"/>
        <v>40065088169948.477</v>
      </c>
      <c r="E234" s="32">
        <f t="shared" si="138"/>
        <v>44555300022113.281</v>
      </c>
      <c r="F234" s="32">
        <f t="shared" si="138"/>
        <v>47854499445106.57</v>
      </c>
      <c r="G234" s="32">
        <f t="shared" si="138"/>
        <v>53700730836051.625</v>
      </c>
      <c r="H234" s="32">
        <f t="shared" si="138"/>
        <v>59735431934130.75</v>
      </c>
      <c r="I234" s="32">
        <f t="shared" si="138"/>
        <v>65454975607504.883</v>
      </c>
      <c r="J234" s="32" t="e">
        <f t="shared" si="138"/>
        <v>#DIV/0!</v>
      </c>
      <c r="K234" s="32" t="e">
        <f t="shared" si="138"/>
        <v>#DIV/0!</v>
      </c>
      <c r="L234" s="32" t="e">
        <f t="shared" si="138"/>
        <v>#DIV/0!</v>
      </c>
      <c r="M234" s="32" t="e">
        <f t="shared" si="138"/>
        <v>#DIV/0!</v>
      </c>
      <c r="N234" s="32" t="e">
        <f t="shared" si="138"/>
        <v>#DIV/0!</v>
      </c>
      <c r="O234" s="32" t="e">
        <f t="shared" ref="O234" si="141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4</v>
      </c>
      <c r="B235" s="9" t="s">
        <v>9</v>
      </c>
      <c r="C235" s="32">
        <f t="shared" si="138"/>
        <v>83172697859356.391</v>
      </c>
      <c r="D235" s="32">
        <f t="shared" si="138"/>
        <v>66987814590841.828</v>
      </c>
      <c r="E235" s="32">
        <f t="shared" si="138"/>
        <v>73878435687879.609</v>
      </c>
      <c r="F235" s="32">
        <f t="shared" si="138"/>
        <v>79995814999197.672</v>
      </c>
      <c r="G235" s="32">
        <f t="shared" si="138"/>
        <v>87886021302119.781</v>
      </c>
      <c r="H235" s="32">
        <f t="shared" si="138"/>
        <v>94989215182269.359</v>
      </c>
      <c r="I235" s="32">
        <f t="shared" si="138"/>
        <v>102784987146103.03</v>
      </c>
      <c r="J235" s="32" t="e">
        <f t="shared" si="138"/>
        <v>#DIV/0!</v>
      </c>
      <c r="K235" s="32" t="e">
        <f t="shared" si="138"/>
        <v>#DIV/0!</v>
      </c>
      <c r="L235" s="32" t="e">
        <f t="shared" si="138"/>
        <v>#DIV/0!</v>
      </c>
      <c r="M235" s="32" t="e">
        <f t="shared" si="138"/>
        <v>#DIV/0!</v>
      </c>
      <c r="N235" s="32" t="e">
        <f t="shared" si="138"/>
        <v>#DIV/0!</v>
      </c>
      <c r="O235" s="32" t="e">
        <f t="shared" ref="O235" si="142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3">
        <v>5</v>
      </c>
      <c r="B236" s="9" t="s">
        <v>10</v>
      </c>
      <c r="C236" s="32">
        <f t="shared" si="138"/>
        <v>87748314008809.453</v>
      </c>
      <c r="D236" s="32">
        <f t="shared" si="138"/>
        <v>70486884617237.453</v>
      </c>
      <c r="E236" s="32">
        <f t="shared" si="138"/>
        <v>75799586299348.5</v>
      </c>
      <c r="F236" s="32">
        <f t="shared" si="138"/>
        <v>82151825232943.875</v>
      </c>
      <c r="G236" s="32">
        <f t="shared" si="138"/>
        <v>91420451621911.234</v>
      </c>
      <c r="H236" s="32">
        <f t="shared" si="138"/>
        <v>96923932425435.609</v>
      </c>
      <c r="I236" s="32">
        <f t="shared" si="138"/>
        <v>101960293370972.38</v>
      </c>
      <c r="J236" s="32" t="e">
        <f t="shared" si="138"/>
        <v>#DIV/0!</v>
      </c>
      <c r="K236" s="32" t="e">
        <f t="shared" si="138"/>
        <v>#DIV/0!</v>
      </c>
      <c r="L236" s="32" t="e">
        <f t="shared" si="138"/>
        <v>#DIV/0!</v>
      </c>
      <c r="M236" s="32" t="e">
        <f t="shared" si="138"/>
        <v>#DIV/0!</v>
      </c>
      <c r="N236" s="32" t="e">
        <f t="shared" si="138"/>
        <v>#DIV/0!</v>
      </c>
      <c r="O236" s="32" t="e">
        <f t="shared" ref="O236" si="143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2">
        <v>6</v>
      </c>
      <c r="B237" s="9" t="s">
        <v>11</v>
      </c>
      <c r="C237" s="37">
        <f t="shared" si="138"/>
        <v>59935402046238.539</v>
      </c>
      <c r="D237" s="37">
        <f t="shared" si="138"/>
        <v>45937520117927.43</v>
      </c>
      <c r="E237" s="37">
        <f t="shared" si="138"/>
        <v>49815177706687.398</v>
      </c>
      <c r="F237" s="37">
        <f t="shared" si="138"/>
        <v>54479770560121.023</v>
      </c>
      <c r="G237" s="37">
        <f t="shared" si="138"/>
        <v>60173708313474.531</v>
      </c>
      <c r="H237" s="37">
        <f t="shared" si="138"/>
        <v>66011656083671.617</v>
      </c>
      <c r="I237" s="37">
        <f t="shared" si="138"/>
        <v>70702630987527.156</v>
      </c>
      <c r="J237" s="37" t="e">
        <f t="shared" si="138"/>
        <v>#DIV/0!</v>
      </c>
      <c r="K237" s="37" t="e">
        <f t="shared" si="138"/>
        <v>#DIV/0!</v>
      </c>
      <c r="L237" s="37" t="e">
        <f t="shared" si="138"/>
        <v>#DIV/0!</v>
      </c>
      <c r="M237" s="37" t="e">
        <f t="shared" si="138"/>
        <v>#DIV/0!</v>
      </c>
      <c r="N237" s="37" t="e">
        <f t="shared" si="138"/>
        <v>#DIV/0!</v>
      </c>
      <c r="O237" s="37" t="e">
        <f t="shared" ref="O237" si="144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7</v>
      </c>
      <c r="B238" s="9" t="s">
        <v>12</v>
      </c>
      <c r="C238" s="37">
        <f t="shared" si="138"/>
        <v>64857752758200.281</v>
      </c>
      <c r="D238" s="37">
        <f t="shared" si="138"/>
        <v>50528972197359.25</v>
      </c>
      <c r="E238" s="37">
        <f t="shared" si="138"/>
        <v>55569827677232.281</v>
      </c>
      <c r="F238" s="37">
        <f t="shared" si="138"/>
        <v>60830028168393.094</v>
      </c>
      <c r="G238" s="37">
        <f t="shared" si="138"/>
        <v>69513584447784.148</v>
      </c>
      <c r="H238" s="37">
        <f t="shared" si="138"/>
        <v>75837074657249.328</v>
      </c>
      <c r="I238" s="37">
        <f t="shared" si="138"/>
        <v>83073718777539.125</v>
      </c>
      <c r="J238" s="37" t="e">
        <f t="shared" si="138"/>
        <v>#DIV/0!</v>
      </c>
      <c r="K238" s="37" t="e">
        <f t="shared" si="138"/>
        <v>#DIV/0!</v>
      </c>
      <c r="L238" s="37" t="e">
        <f t="shared" si="138"/>
        <v>#DIV/0!</v>
      </c>
      <c r="M238" s="37" t="e">
        <f t="shared" si="138"/>
        <v>#DIV/0!</v>
      </c>
      <c r="N238" s="37" t="e">
        <f t="shared" si="138"/>
        <v>#DIV/0!</v>
      </c>
      <c r="O238" s="37" t="e">
        <f t="shared" ref="O238" si="145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3">
        <v>8</v>
      </c>
      <c r="B239" s="9" t="s">
        <v>13</v>
      </c>
      <c r="C239" s="37">
        <f t="shared" si="138"/>
        <v>61340474479105.844</v>
      </c>
      <c r="D239" s="37">
        <f t="shared" si="138"/>
        <v>48232600411915.211</v>
      </c>
      <c r="E239" s="37">
        <f t="shared" si="138"/>
        <v>51671306338933.859</v>
      </c>
      <c r="F239" s="37">
        <f t="shared" si="138"/>
        <v>57126927541279.836</v>
      </c>
      <c r="G239" s="37">
        <f t="shared" si="138"/>
        <v>62451108970479.57</v>
      </c>
      <c r="H239" s="37">
        <f t="shared" si="138"/>
        <v>67917502862859.492</v>
      </c>
      <c r="I239" s="37">
        <f t="shared" si="138"/>
        <v>75180150884835.75</v>
      </c>
      <c r="J239" s="37" t="e">
        <f t="shared" si="138"/>
        <v>#DIV/0!</v>
      </c>
      <c r="K239" s="37" t="e">
        <f t="shared" si="138"/>
        <v>#DIV/0!</v>
      </c>
      <c r="L239" s="37" t="e">
        <f t="shared" si="138"/>
        <v>#DIV/0!</v>
      </c>
      <c r="M239" s="37" t="e">
        <f t="shared" si="138"/>
        <v>#DIV/0!</v>
      </c>
      <c r="N239" s="37" t="e">
        <f t="shared" si="138"/>
        <v>#DIV/0!</v>
      </c>
      <c r="O239" s="37" t="e">
        <f t="shared" ref="O239" si="146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2">
        <v>9</v>
      </c>
      <c r="B240" s="9" t="s">
        <v>14</v>
      </c>
      <c r="C240" s="37">
        <f t="shared" si="138"/>
        <v>27512327299717.301</v>
      </c>
      <c r="D240" s="37">
        <f t="shared" si="138"/>
        <v>18771335595524.754</v>
      </c>
      <c r="E240" s="37">
        <f t="shared" si="138"/>
        <v>19575084732019.832</v>
      </c>
      <c r="F240" s="37">
        <f t="shared" si="138"/>
        <v>20840073262316.156</v>
      </c>
      <c r="G240" s="37">
        <f t="shared" si="138"/>
        <v>22258725422639.387</v>
      </c>
      <c r="H240" s="37">
        <f t="shared" si="138"/>
        <v>23499805751709.801</v>
      </c>
      <c r="I240" s="37">
        <f t="shared" si="138"/>
        <v>24208728432429.645</v>
      </c>
      <c r="J240" s="37" t="e">
        <f t="shared" si="138"/>
        <v>#DIV/0!</v>
      </c>
      <c r="K240" s="37" t="e">
        <f t="shared" si="138"/>
        <v>#DIV/0!</v>
      </c>
      <c r="L240" s="37" t="e">
        <f t="shared" si="138"/>
        <v>#DIV/0!</v>
      </c>
      <c r="M240" s="37" t="e">
        <f t="shared" si="138"/>
        <v>#DIV/0!</v>
      </c>
      <c r="N240" s="37" t="e">
        <f t="shared" si="138"/>
        <v>#DIV/0!</v>
      </c>
      <c r="O240" s="37" t="e">
        <f t="shared" ref="O240" si="147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10</v>
      </c>
      <c r="B241" s="9" t="s">
        <v>15</v>
      </c>
      <c r="C241" s="37">
        <f t="shared" si="138"/>
        <v>24436220789963.582</v>
      </c>
      <c r="D241" s="37">
        <f t="shared" si="138"/>
        <v>16037903563593.441</v>
      </c>
      <c r="E241" s="37">
        <f t="shared" si="138"/>
        <v>16452889335226.082</v>
      </c>
      <c r="F241" s="37">
        <f t="shared" si="138"/>
        <v>16712161059694.721</v>
      </c>
      <c r="G241" s="37">
        <f t="shared" si="138"/>
        <v>17299723951357.523</v>
      </c>
      <c r="H241" s="37">
        <f t="shared" si="138"/>
        <v>17251612304160.832</v>
      </c>
      <c r="I241" s="37">
        <f t="shared" si="138"/>
        <v>18167589024089.789</v>
      </c>
      <c r="J241" s="37" t="e">
        <f t="shared" si="138"/>
        <v>#DIV/0!</v>
      </c>
      <c r="K241" s="37" t="e">
        <f t="shared" si="138"/>
        <v>#DIV/0!</v>
      </c>
      <c r="L241" s="37" t="e">
        <f t="shared" si="138"/>
        <v>#DIV/0!</v>
      </c>
      <c r="M241" s="37" t="e">
        <f t="shared" si="138"/>
        <v>#DIV/0!</v>
      </c>
      <c r="N241" s="37" t="e">
        <f t="shared" si="138"/>
        <v>#DIV/0!</v>
      </c>
      <c r="O241" s="37" t="e">
        <f t="shared" ref="O241" si="148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3">
        <v>11</v>
      </c>
      <c r="B242" s="9" t="s">
        <v>16</v>
      </c>
      <c r="C242" s="37">
        <f t="shared" si="138"/>
        <v>24026326031.243561</v>
      </c>
      <c r="D242" s="37">
        <f t="shared" si="138"/>
        <v>448358033115.93658</v>
      </c>
      <c r="E242" s="37">
        <f t="shared" si="138"/>
        <v>515326889256.88434</v>
      </c>
      <c r="F242" s="37">
        <f t="shared" si="138"/>
        <v>776684617994.35107</v>
      </c>
      <c r="G242" s="37">
        <f t="shared" si="138"/>
        <v>890913668189.14124</v>
      </c>
      <c r="H242" s="37">
        <f t="shared" si="138"/>
        <v>1040478940467.3812</v>
      </c>
      <c r="I242" s="37">
        <f t="shared" si="138"/>
        <v>1312641783343.917</v>
      </c>
      <c r="J242" s="37" t="e">
        <f t="shared" si="138"/>
        <v>#DIV/0!</v>
      </c>
      <c r="K242" s="37" t="e">
        <f t="shared" si="138"/>
        <v>#DIV/0!</v>
      </c>
      <c r="L242" s="37" t="e">
        <f t="shared" si="138"/>
        <v>#DIV/0!</v>
      </c>
      <c r="M242" s="37" t="e">
        <f t="shared" si="138"/>
        <v>#DIV/0!</v>
      </c>
      <c r="N242" s="37" t="e">
        <f t="shared" si="138"/>
        <v>#DIV/0!</v>
      </c>
      <c r="O242" s="37" t="e">
        <f t="shared" ref="O242" si="149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2">
        <v>12</v>
      </c>
      <c r="B243" s="9" t="s">
        <v>17</v>
      </c>
      <c r="C243" s="37">
        <f t="shared" si="138"/>
        <v>32015197116307.426</v>
      </c>
      <c r="D243" s="37">
        <f t="shared" si="138"/>
        <v>22124091611893.086</v>
      </c>
      <c r="E243" s="37">
        <f t="shared" si="138"/>
        <v>26732652353949.363</v>
      </c>
      <c r="F243" s="37">
        <f t="shared" si="138"/>
        <v>27206634634798.793</v>
      </c>
      <c r="G243" s="37">
        <f t="shared" si="138"/>
        <v>30435438184870.125</v>
      </c>
      <c r="H243" s="37">
        <f t="shared" si="138"/>
        <v>32137460322972.75</v>
      </c>
      <c r="I243" s="37">
        <f t="shared" si="138"/>
        <v>33898922604111.047</v>
      </c>
      <c r="J243" s="37" t="e">
        <f t="shared" si="138"/>
        <v>#DIV/0!</v>
      </c>
      <c r="K243" s="37" t="e">
        <f t="shared" si="138"/>
        <v>#DIV/0!</v>
      </c>
      <c r="L243" s="37" t="e">
        <f t="shared" si="138"/>
        <v>#DIV/0!</v>
      </c>
      <c r="M243" s="37" t="e">
        <f t="shared" si="138"/>
        <v>#DIV/0!</v>
      </c>
      <c r="N243" s="37" t="e">
        <f t="shared" si="138"/>
        <v>#DIV/0!</v>
      </c>
      <c r="O243" s="37" t="e">
        <f t="shared" ref="O243" si="150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13</v>
      </c>
      <c r="B244" s="9" t="s">
        <v>18</v>
      </c>
      <c r="C244" s="37">
        <f t="shared" si="138"/>
        <v>24579233848.720051</v>
      </c>
      <c r="D244" s="37">
        <f t="shared" si="138"/>
        <v>925076961884.24072</v>
      </c>
      <c r="E244" s="37">
        <f t="shared" si="138"/>
        <v>679876933331.41272</v>
      </c>
      <c r="F244" s="37">
        <f t="shared" si="138"/>
        <v>943673112618.85913</v>
      </c>
      <c r="G244" s="37">
        <f t="shared" si="138"/>
        <v>1000656787208.6996</v>
      </c>
      <c r="H244" s="37">
        <f t="shared" si="138"/>
        <v>1047507567148.7635</v>
      </c>
      <c r="I244" s="37">
        <f t="shared" si="138"/>
        <v>961124145430.72559</v>
      </c>
      <c r="J244" s="37" t="e">
        <f t="shared" si="138"/>
        <v>#DIV/0!</v>
      </c>
      <c r="K244" s="37" t="e">
        <f t="shared" si="138"/>
        <v>#DIV/0!</v>
      </c>
      <c r="L244" s="37" t="e">
        <f t="shared" si="138"/>
        <v>#DIV/0!</v>
      </c>
      <c r="M244" s="37" t="e">
        <f t="shared" si="138"/>
        <v>#DIV/0!</v>
      </c>
      <c r="N244" s="37" t="e">
        <f t="shared" si="138"/>
        <v>#DIV/0!</v>
      </c>
      <c r="O244" s="37" t="e">
        <f t="shared" ref="O244" si="151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3">
        <v>14</v>
      </c>
      <c r="B245" s="9" t="s">
        <v>19</v>
      </c>
      <c r="C245" s="37">
        <f t="shared" si="138"/>
        <v>2397859623722.2246</v>
      </c>
      <c r="D245" s="37">
        <f t="shared" si="138"/>
        <v>384613265216.23224</v>
      </c>
      <c r="E245" s="37">
        <f t="shared" si="138"/>
        <v>179429369140.43546</v>
      </c>
      <c r="F245" s="37">
        <f t="shared" si="138"/>
        <v>33531141807.184307</v>
      </c>
      <c r="G245" s="37">
        <f t="shared" si="138"/>
        <v>13602622770.503731</v>
      </c>
      <c r="H245" s="37">
        <f t="shared" si="138"/>
        <v>92111213000.059769</v>
      </c>
      <c r="I245" s="37">
        <f t="shared" si="138"/>
        <v>353163612264.47894</v>
      </c>
      <c r="J245" s="37" t="e">
        <f t="shared" si="138"/>
        <v>#DIV/0!</v>
      </c>
      <c r="K245" s="37" t="e">
        <f t="shared" si="138"/>
        <v>#DIV/0!</v>
      </c>
      <c r="L245" s="37" t="e">
        <f t="shared" si="138"/>
        <v>#DIV/0!</v>
      </c>
      <c r="M245" s="37" t="e">
        <f t="shared" si="138"/>
        <v>#DIV/0!</v>
      </c>
      <c r="N245" s="37" t="e">
        <f t="shared" si="138"/>
        <v>#DIV/0!</v>
      </c>
      <c r="O245" s="37" t="e">
        <f t="shared" ref="O245" si="152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2">
        <v>15</v>
      </c>
      <c r="B246" s="9" t="s">
        <v>20</v>
      </c>
      <c r="C246" s="37">
        <f t="shared" si="138"/>
        <v>104577970572205.91</v>
      </c>
      <c r="D246" s="37">
        <f t="shared" si="138"/>
        <v>85985680104782.328</v>
      </c>
      <c r="E246" s="37">
        <f t="shared" si="138"/>
        <v>98793306710012.5</v>
      </c>
      <c r="F246" s="37">
        <f t="shared" si="138"/>
        <v>107224115971023.97</v>
      </c>
      <c r="G246" s="37">
        <f t="shared" si="138"/>
        <v>119445082938112.2</v>
      </c>
      <c r="H246" s="37">
        <f t="shared" si="138"/>
        <v>132136640991668.56</v>
      </c>
      <c r="I246" s="37">
        <f t="shared" si="138"/>
        <v>141727308168040.31</v>
      </c>
      <c r="J246" s="37" t="e">
        <f t="shared" si="138"/>
        <v>#DIV/0!</v>
      </c>
      <c r="K246" s="37" t="e">
        <f t="shared" si="138"/>
        <v>#DIV/0!</v>
      </c>
      <c r="L246" s="37" t="e">
        <f t="shared" si="138"/>
        <v>#DIV/0!</v>
      </c>
      <c r="M246" s="37" t="e">
        <f t="shared" si="138"/>
        <v>#DIV/0!</v>
      </c>
      <c r="N246" s="37" t="e">
        <f t="shared" si="138"/>
        <v>#DIV/0!</v>
      </c>
      <c r="O246" s="37" t="e">
        <f t="shared" ref="O246" si="153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16</v>
      </c>
      <c r="B247" s="9" t="s">
        <v>21</v>
      </c>
      <c r="C247" s="37">
        <f t="shared" si="138"/>
        <v>60115546973011.5</v>
      </c>
      <c r="D247" s="37">
        <f t="shared" si="138"/>
        <v>71116151478803.328</v>
      </c>
      <c r="E247" s="37">
        <f t="shared" si="138"/>
        <v>80190874937901.766</v>
      </c>
      <c r="F247" s="37">
        <f t="shared" si="138"/>
        <v>87222778946362.609</v>
      </c>
      <c r="G247" s="37">
        <f t="shared" si="138"/>
        <v>96086822520579.391</v>
      </c>
      <c r="H247" s="37">
        <f t="shared" si="138"/>
        <v>106104721920760.08</v>
      </c>
      <c r="I247" s="37">
        <f t="shared" si="138"/>
        <v>115342169937448.55</v>
      </c>
      <c r="J247" s="37" t="e">
        <f t="shared" si="138"/>
        <v>#DIV/0!</v>
      </c>
      <c r="K247" s="37" t="e">
        <f t="shared" si="138"/>
        <v>#DIV/0!</v>
      </c>
      <c r="L247" s="37" t="e">
        <f t="shared" si="138"/>
        <v>#DIV/0!</v>
      </c>
      <c r="M247" s="37" t="e">
        <f t="shared" si="138"/>
        <v>#DIV/0!</v>
      </c>
      <c r="N247" s="37" t="e">
        <f t="shared" si="138"/>
        <v>#DIV/0!</v>
      </c>
      <c r="O247" s="37" t="e">
        <f t="shared" ref="O247" si="154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3">
        <v>17</v>
      </c>
      <c r="B248" s="9" t="s">
        <v>22</v>
      </c>
      <c r="C248" s="37">
        <f t="shared" ref="C248:N263" si="155">C207^2</f>
        <v>33990556955763.027</v>
      </c>
      <c r="D248" s="37">
        <f t="shared" si="155"/>
        <v>24451338076455.477</v>
      </c>
      <c r="E248" s="37">
        <f t="shared" si="155"/>
        <v>27706817673547.762</v>
      </c>
      <c r="F248" s="37">
        <f t="shared" si="155"/>
        <v>29998620039970.371</v>
      </c>
      <c r="G248" s="37">
        <f t="shared" si="155"/>
        <v>33307055199906.129</v>
      </c>
      <c r="H248" s="37">
        <f t="shared" si="155"/>
        <v>36390250725162.547</v>
      </c>
      <c r="I248" s="37">
        <f t="shared" si="155"/>
        <v>39317427063340.844</v>
      </c>
      <c r="J248" s="37" t="e">
        <f t="shared" si="155"/>
        <v>#DIV/0!</v>
      </c>
      <c r="K248" s="37" t="e">
        <f t="shared" si="155"/>
        <v>#DIV/0!</v>
      </c>
      <c r="L248" s="37" t="e">
        <f t="shared" si="155"/>
        <v>#DIV/0!</v>
      </c>
      <c r="M248" s="37" t="e">
        <f t="shared" si="155"/>
        <v>#DIV/0!</v>
      </c>
      <c r="N248" s="37" t="e">
        <f t="shared" si="155"/>
        <v>#DIV/0!</v>
      </c>
      <c r="O248" s="37" t="e">
        <f t="shared" ref="O248" si="156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2">
        <v>18</v>
      </c>
      <c r="B249" s="9" t="s">
        <v>23</v>
      </c>
      <c r="C249" s="37">
        <f t="shared" si="155"/>
        <v>17824162942128.57</v>
      </c>
      <c r="D249" s="37">
        <f t="shared" si="155"/>
        <v>11000585979426.381</v>
      </c>
      <c r="E249" s="37">
        <f t="shared" si="155"/>
        <v>11672986529512.244</v>
      </c>
      <c r="F249" s="37">
        <f t="shared" si="155"/>
        <v>11638379539441.736</v>
      </c>
      <c r="G249" s="37">
        <f t="shared" si="155"/>
        <v>12108646028390.941</v>
      </c>
      <c r="H249" s="37">
        <f t="shared" si="155"/>
        <v>13620025794606.412</v>
      </c>
      <c r="I249" s="37">
        <f t="shared" si="155"/>
        <v>13647177610905.908</v>
      </c>
      <c r="J249" s="37" t="e">
        <f t="shared" si="155"/>
        <v>#DIV/0!</v>
      </c>
      <c r="K249" s="37" t="e">
        <f t="shared" si="155"/>
        <v>#DIV/0!</v>
      </c>
      <c r="L249" s="37" t="e">
        <f t="shared" si="155"/>
        <v>#DIV/0!</v>
      </c>
      <c r="M249" s="37" t="e">
        <f t="shared" si="155"/>
        <v>#DIV/0!</v>
      </c>
      <c r="N249" s="37" t="e">
        <f t="shared" si="155"/>
        <v>#DIV/0!</v>
      </c>
      <c r="O249" s="37" t="e">
        <f t="shared" ref="O249" si="157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2">
        <v>19</v>
      </c>
      <c r="B250" s="9" t="s">
        <v>24</v>
      </c>
      <c r="C250" s="37">
        <f t="shared" si="155"/>
        <v>2302155284670442</v>
      </c>
      <c r="D250" s="37">
        <f t="shared" si="155"/>
        <v>2310691255422539.5</v>
      </c>
      <c r="E250" s="37">
        <f t="shared" si="155"/>
        <v>2408619779749760</v>
      </c>
      <c r="F250" s="37">
        <f t="shared" si="155"/>
        <v>2512337390233103</v>
      </c>
      <c r="G250" s="37">
        <f t="shared" si="155"/>
        <v>2632232013820559.5</v>
      </c>
      <c r="H250" s="37">
        <f t="shared" si="155"/>
        <v>2772333176700785.5</v>
      </c>
      <c r="I250" s="37">
        <f t="shared" si="155"/>
        <v>2875775153745903.5</v>
      </c>
      <c r="J250" s="37" t="e">
        <f t="shared" si="155"/>
        <v>#DIV/0!</v>
      </c>
      <c r="K250" s="37" t="e">
        <f t="shared" si="155"/>
        <v>#DIV/0!</v>
      </c>
      <c r="L250" s="37" t="e">
        <f t="shared" si="155"/>
        <v>#DIV/0!</v>
      </c>
      <c r="M250" s="37" t="e">
        <f t="shared" si="155"/>
        <v>#DIV/0!</v>
      </c>
      <c r="N250" s="37" t="e">
        <f t="shared" si="155"/>
        <v>#DIV/0!</v>
      </c>
      <c r="O250" s="37" t="e">
        <f t="shared" ref="O250" si="158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3">
        <v>20</v>
      </c>
      <c r="B251" s="9" t="s">
        <v>25</v>
      </c>
      <c r="C251" s="37">
        <f t="shared" si="155"/>
        <v>61246834393156.07</v>
      </c>
      <c r="D251" s="37">
        <f t="shared" si="155"/>
        <v>49063052540977.273</v>
      </c>
      <c r="E251" s="37">
        <f t="shared" si="155"/>
        <v>56633710180760.359</v>
      </c>
      <c r="F251" s="37">
        <f t="shared" si="155"/>
        <v>61765195703139.672</v>
      </c>
      <c r="G251" s="37">
        <f t="shared" si="155"/>
        <v>69796529406111.453</v>
      </c>
      <c r="H251" s="37">
        <f t="shared" si="155"/>
        <v>78535923424795.781</v>
      </c>
      <c r="I251" s="37">
        <f t="shared" si="155"/>
        <v>88195500751511.063</v>
      </c>
      <c r="J251" s="37" t="e">
        <f t="shared" si="155"/>
        <v>#DIV/0!</v>
      </c>
      <c r="K251" s="37" t="e">
        <f t="shared" si="155"/>
        <v>#DIV/0!</v>
      </c>
      <c r="L251" s="37" t="e">
        <f t="shared" si="155"/>
        <v>#DIV/0!</v>
      </c>
      <c r="M251" s="37" t="e">
        <f t="shared" si="155"/>
        <v>#DIV/0!</v>
      </c>
      <c r="N251" s="37" t="e">
        <f t="shared" si="155"/>
        <v>#DIV/0!</v>
      </c>
      <c r="O251" s="37" t="e">
        <f t="shared" ref="O251" si="159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2">
        <v>21</v>
      </c>
      <c r="B252" s="9" t="s">
        <v>26</v>
      </c>
      <c r="C252" s="37">
        <f t="shared" si="155"/>
        <v>80116593217296.25</v>
      </c>
      <c r="D252" s="37">
        <f t="shared" si="155"/>
        <v>65008218905603.484</v>
      </c>
      <c r="E252" s="37">
        <f t="shared" si="155"/>
        <v>72542088231061.578</v>
      </c>
      <c r="F252" s="37">
        <f t="shared" si="155"/>
        <v>80948722794254.563</v>
      </c>
      <c r="G252" s="37">
        <f t="shared" si="155"/>
        <v>90173224854427.922</v>
      </c>
      <c r="H252" s="37">
        <f t="shared" si="155"/>
        <v>100973423478343.05</v>
      </c>
      <c r="I252" s="37">
        <f t="shared" si="155"/>
        <v>109195136332195.16</v>
      </c>
      <c r="J252" s="37" t="e">
        <f t="shared" si="155"/>
        <v>#DIV/0!</v>
      </c>
      <c r="K252" s="37" t="e">
        <f t="shared" si="155"/>
        <v>#DIV/0!</v>
      </c>
      <c r="L252" s="37" t="e">
        <f t="shared" si="155"/>
        <v>#DIV/0!</v>
      </c>
      <c r="M252" s="37" t="e">
        <f t="shared" si="155"/>
        <v>#DIV/0!</v>
      </c>
      <c r="N252" s="37" t="e">
        <f t="shared" si="155"/>
        <v>#DIV/0!</v>
      </c>
      <c r="O252" s="37" t="e">
        <f t="shared" ref="O252" si="160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2">
        <v>22</v>
      </c>
      <c r="B253" s="9" t="s">
        <v>27</v>
      </c>
      <c r="C253" s="37">
        <f t="shared" si="155"/>
        <v>10020293933083.117</v>
      </c>
      <c r="D253" s="37">
        <f t="shared" si="155"/>
        <v>14741805250311.691</v>
      </c>
      <c r="E253" s="37">
        <f t="shared" si="155"/>
        <v>16088129022964.799</v>
      </c>
      <c r="F253" s="37">
        <f t="shared" si="155"/>
        <v>17972114454715.398</v>
      </c>
      <c r="G253" s="37">
        <f t="shared" si="155"/>
        <v>19206394649512.727</v>
      </c>
      <c r="H253" s="37">
        <f t="shared" si="155"/>
        <v>21139980125976.816</v>
      </c>
      <c r="I253" s="37">
        <f t="shared" si="155"/>
        <v>22193390422163.68</v>
      </c>
      <c r="J253" s="37" t="e">
        <f t="shared" si="155"/>
        <v>#DIV/0!</v>
      </c>
      <c r="K253" s="37" t="e">
        <f t="shared" si="155"/>
        <v>#DIV/0!</v>
      </c>
      <c r="L253" s="37" t="e">
        <f t="shared" si="155"/>
        <v>#DIV/0!</v>
      </c>
      <c r="M253" s="37" t="e">
        <f t="shared" si="155"/>
        <v>#DIV/0!</v>
      </c>
      <c r="N253" s="37" t="e">
        <f t="shared" si="155"/>
        <v>#DIV/0!</v>
      </c>
      <c r="O253" s="37" t="e">
        <f t="shared" ref="O253" si="161">O212^2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3">
        <v>23</v>
      </c>
      <c r="B254" s="9" t="s">
        <v>28</v>
      </c>
      <c r="C254" s="37">
        <f t="shared" si="155"/>
        <v>39503121122669.016</v>
      </c>
      <c r="D254" s="37">
        <f t="shared" si="155"/>
        <v>29269742716797.605</v>
      </c>
      <c r="E254" s="37">
        <f t="shared" si="155"/>
        <v>31833824243362.656</v>
      </c>
      <c r="F254" s="37">
        <f t="shared" si="155"/>
        <v>36461383465823.875</v>
      </c>
      <c r="G254" s="37">
        <f t="shared" si="155"/>
        <v>41044447645153.578</v>
      </c>
      <c r="H254" s="37">
        <f t="shared" si="155"/>
        <v>45292594162710.469</v>
      </c>
      <c r="I254" s="37">
        <f t="shared" si="155"/>
        <v>49875816761220.867</v>
      </c>
      <c r="J254" s="37" t="e">
        <f t="shared" si="155"/>
        <v>#DIV/0!</v>
      </c>
      <c r="K254" s="37" t="e">
        <f t="shared" si="155"/>
        <v>#DIV/0!</v>
      </c>
      <c r="L254" s="37" t="e">
        <f t="shared" si="155"/>
        <v>#DIV/0!</v>
      </c>
      <c r="M254" s="37" t="e">
        <f t="shared" si="155"/>
        <v>#DIV/0!</v>
      </c>
      <c r="N254" s="37" t="e">
        <f t="shared" si="155"/>
        <v>#DIV/0!</v>
      </c>
      <c r="O254" s="37" t="e">
        <f t="shared" ref="O254" si="162">O213^2</f>
        <v>#DIV/0!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2">
        <v>24</v>
      </c>
      <c r="B255" s="9" t="s">
        <v>29</v>
      </c>
      <c r="C255" s="37">
        <f t="shared" si="155"/>
        <v>770613742764.271</v>
      </c>
      <c r="D255" s="37">
        <f t="shared" si="155"/>
        <v>2892929818003.2871</v>
      </c>
      <c r="E255" s="37">
        <f t="shared" si="155"/>
        <v>3785144255749.1689</v>
      </c>
      <c r="F255" s="37">
        <f t="shared" si="155"/>
        <v>4109803104068.4727</v>
      </c>
      <c r="G255" s="37">
        <f t="shared" si="155"/>
        <v>5075252114641.6504</v>
      </c>
      <c r="H255" s="37">
        <f t="shared" si="155"/>
        <v>5458727105505.4697</v>
      </c>
      <c r="I255" s="37">
        <f t="shared" si="155"/>
        <v>5895679394953.2324</v>
      </c>
      <c r="J255" s="37" t="e">
        <f t="shared" si="155"/>
        <v>#DIV/0!</v>
      </c>
      <c r="K255" s="37" t="e">
        <f t="shared" si="155"/>
        <v>#DIV/0!</v>
      </c>
      <c r="L255" s="37" t="e">
        <f t="shared" si="155"/>
        <v>#DIV/0!</v>
      </c>
      <c r="M255" s="37" t="e">
        <f t="shared" si="155"/>
        <v>#DIV/0!</v>
      </c>
      <c r="N255" s="37" t="e">
        <f t="shared" si="155"/>
        <v>#DIV/0!</v>
      </c>
      <c r="O255" s="37" t="e">
        <f t="shared" ref="O255" si="163">O214^2</f>
        <v>#DIV/0!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2">
        <v>25</v>
      </c>
      <c r="B256" s="9" t="s">
        <v>30</v>
      </c>
      <c r="C256" s="37">
        <f t="shared" si="155"/>
        <v>43839469080852.922</v>
      </c>
      <c r="D256" s="37">
        <f t="shared" si="155"/>
        <v>32966852149277.668</v>
      </c>
      <c r="E256" s="37">
        <f t="shared" si="155"/>
        <v>35804371652980.539</v>
      </c>
      <c r="F256" s="37">
        <f t="shared" si="155"/>
        <v>40163406515306.625</v>
      </c>
      <c r="G256" s="37">
        <f t="shared" si="155"/>
        <v>43842666991617.359</v>
      </c>
      <c r="H256" s="37">
        <f t="shared" si="155"/>
        <v>47682838067569.602</v>
      </c>
      <c r="I256" s="37">
        <f t="shared" si="155"/>
        <v>52024683013535.75</v>
      </c>
      <c r="J256" s="37" t="e">
        <f t="shared" si="155"/>
        <v>#DIV/0!</v>
      </c>
      <c r="K256" s="37" t="e">
        <f t="shared" si="155"/>
        <v>#DIV/0!</v>
      </c>
      <c r="L256" s="37" t="e">
        <f t="shared" si="155"/>
        <v>#DIV/0!</v>
      </c>
      <c r="M256" s="37" t="e">
        <f t="shared" si="155"/>
        <v>#DIV/0!</v>
      </c>
      <c r="N256" s="37" t="e">
        <f t="shared" si="155"/>
        <v>#DIV/0!</v>
      </c>
      <c r="O256" s="37" t="e">
        <f t="shared" ref="O256" si="164">O215^2</f>
        <v>#DIV/0!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3">
        <v>26</v>
      </c>
      <c r="B257" s="9" t="s">
        <v>31</v>
      </c>
      <c r="C257" s="37">
        <f t="shared" si="155"/>
        <v>60197825603130.57</v>
      </c>
      <c r="D257" s="37">
        <f t="shared" si="155"/>
        <v>46844737161536.133</v>
      </c>
      <c r="E257" s="37">
        <f t="shared" si="155"/>
        <v>51506288378675.125</v>
      </c>
      <c r="F257" s="37">
        <f t="shared" si="155"/>
        <v>56658726922258.648</v>
      </c>
      <c r="G257" s="37">
        <f t="shared" si="155"/>
        <v>61298560916118.688</v>
      </c>
      <c r="H257" s="37">
        <f t="shared" si="155"/>
        <v>67087129333741.117</v>
      </c>
      <c r="I257" s="37">
        <f t="shared" si="155"/>
        <v>74273940398890.828</v>
      </c>
      <c r="J257" s="37" t="e">
        <f t="shared" si="155"/>
        <v>#DIV/0!</v>
      </c>
      <c r="K257" s="37" t="e">
        <f t="shared" si="155"/>
        <v>#DIV/0!</v>
      </c>
      <c r="L257" s="37" t="e">
        <f t="shared" si="155"/>
        <v>#DIV/0!</v>
      </c>
      <c r="M257" s="37" t="e">
        <f t="shared" si="155"/>
        <v>#DIV/0!</v>
      </c>
      <c r="N257" s="37" t="e">
        <f t="shared" si="155"/>
        <v>#DIV/0!</v>
      </c>
      <c r="O257" s="37" t="e">
        <f t="shared" ref="O257" si="165">O216^2</f>
        <v>#DIV/0!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2">
        <v>27</v>
      </c>
      <c r="B258" s="9" t="s">
        <v>32</v>
      </c>
      <c r="C258" s="37">
        <f t="shared" si="155"/>
        <v>121758805525250.03</v>
      </c>
      <c r="D258" s="37">
        <f t="shared" si="155"/>
        <v>101129046779629.19</v>
      </c>
      <c r="E258" s="37">
        <f t="shared" si="155"/>
        <v>111567108186239.88</v>
      </c>
      <c r="F258" s="37">
        <f t="shared" si="155"/>
        <v>120170525769288.11</v>
      </c>
      <c r="G258" s="37">
        <f t="shared" si="155"/>
        <v>130915948194395.52</v>
      </c>
      <c r="H258" s="37">
        <f t="shared" si="155"/>
        <v>140566330711849.17</v>
      </c>
      <c r="I258" s="37">
        <f t="shared" si="155"/>
        <v>151386917280523.03</v>
      </c>
      <c r="J258" s="37" t="e">
        <f t="shared" si="155"/>
        <v>#DIV/0!</v>
      </c>
      <c r="K258" s="37" t="e">
        <f t="shared" si="155"/>
        <v>#DIV/0!</v>
      </c>
      <c r="L258" s="37" t="e">
        <f t="shared" si="155"/>
        <v>#DIV/0!</v>
      </c>
      <c r="M258" s="37" t="e">
        <f t="shared" si="155"/>
        <v>#DIV/0!</v>
      </c>
      <c r="N258" s="37" t="e">
        <f t="shared" si="155"/>
        <v>#DIV/0!</v>
      </c>
      <c r="O258" s="37" t="e">
        <f t="shared" ref="O258" si="166">O217^2</f>
        <v>#DIV/0!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2">
        <v>28</v>
      </c>
      <c r="B259" s="9" t="s">
        <v>33</v>
      </c>
      <c r="C259" s="37">
        <f t="shared" si="155"/>
        <v>83743024894691.766</v>
      </c>
      <c r="D259" s="37">
        <f t="shared" si="155"/>
        <v>66934714502672.07</v>
      </c>
      <c r="E259" s="37">
        <f t="shared" si="155"/>
        <v>71473731798958.797</v>
      </c>
      <c r="F259" s="37">
        <f t="shared" si="155"/>
        <v>76755124747578.984</v>
      </c>
      <c r="G259" s="37">
        <f t="shared" si="155"/>
        <v>80794513099182.625</v>
      </c>
      <c r="H259" s="37">
        <f t="shared" si="155"/>
        <v>87173221903164.297</v>
      </c>
      <c r="I259" s="37">
        <f t="shared" si="155"/>
        <v>93490348571007.203</v>
      </c>
      <c r="J259" s="37" t="e">
        <f t="shared" si="155"/>
        <v>#DIV/0!</v>
      </c>
      <c r="K259" s="37" t="e">
        <f t="shared" si="155"/>
        <v>#DIV/0!</v>
      </c>
      <c r="L259" s="37" t="e">
        <f t="shared" si="155"/>
        <v>#DIV/0!</v>
      </c>
      <c r="M259" s="37" t="e">
        <f t="shared" si="155"/>
        <v>#DIV/0!</v>
      </c>
      <c r="N259" s="37" t="e">
        <f t="shared" si="155"/>
        <v>#DIV/0!</v>
      </c>
      <c r="O259" s="37" t="e">
        <f t="shared" ref="O259" si="167">O218^2</f>
        <v>#DIV/0!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3">
        <v>29</v>
      </c>
      <c r="B260" s="9" t="s">
        <v>34</v>
      </c>
      <c r="C260" s="37">
        <f t="shared" si="155"/>
        <v>69832411880446.258</v>
      </c>
      <c r="D260" s="37">
        <f t="shared" si="155"/>
        <v>54821041863917.539</v>
      </c>
      <c r="E260" s="37">
        <f t="shared" si="155"/>
        <v>57982352857474.016</v>
      </c>
      <c r="F260" s="37">
        <f t="shared" si="155"/>
        <v>63605537443749.938</v>
      </c>
      <c r="G260" s="37">
        <f t="shared" si="155"/>
        <v>68418538076406.289</v>
      </c>
      <c r="H260" s="37">
        <f t="shared" si="155"/>
        <v>73383538310820.578</v>
      </c>
      <c r="I260" s="37">
        <f t="shared" si="155"/>
        <v>77466132071308.094</v>
      </c>
      <c r="J260" s="37" t="e">
        <f t="shared" si="155"/>
        <v>#DIV/0!</v>
      </c>
      <c r="K260" s="37" t="e">
        <f t="shared" si="155"/>
        <v>#DIV/0!</v>
      </c>
      <c r="L260" s="37" t="e">
        <f t="shared" si="155"/>
        <v>#DIV/0!</v>
      </c>
      <c r="M260" s="37" t="e">
        <f t="shared" si="155"/>
        <v>#DIV/0!</v>
      </c>
      <c r="N260" s="37" t="e">
        <f t="shared" si="155"/>
        <v>#DIV/0!</v>
      </c>
      <c r="O260" s="37" t="e">
        <f t="shared" ref="O260" si="168">O219^2</f>
        <v>#DIV/0!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30</v>
      </c>
      <c r="B261" s="9" t="s">
        <v>35</v>
      </c>
      <c r="C261" s="37">
        <f t="shared" si="155"/>
        <v>193329003489021.69</v>
      </c>
      <c r="D261" s="37">
        <f t="shared" si="155"/>
        <v>217777465184769.16</v>
      </c>
      <c r="E261" s="37">
        <f t="shared" si="155"/>
        <v>249007143072467.56</v>
      </c>
      <c r="F261" s="37">
        <f t="shared" si="155"/>
        <v>278668109385382.81</v>
      </c>
      <c r="G261" s="37">
        <f t="shared" si="155"/>
        <v>316219407553680.94</v>
      </c>
      <c r="H261" s="37">
        <f t="shared" si="155"/>
        <v>349168334736030.75</v>
      </c>
      <c r="I261" s="37">
        <f t="shared" si="155"/>
        <v>386925218577407.69</v>
      </c>
      <c r="J261" s="37" t="e">
        <f t="shared" si="155"/>
        <v>#DIV/0!</v>
      </c>
      <c r="K261" s="37" t="e">
        <f t="shared" si="155"/>
        <v>#DIV/0!</v>
      </c>
      <c r="L261" s="37" t="e">
        <f t="shared" si="155"/>
        <v>#DIV/0!</v>
      </c>
      <c r="M261" s="37" t="e">
        <f t="shared" si="155"/>
        <v>#DIV/0!</v>
      </c>
      <c r="N261" s="37" t="e">
        <f t="shared" si="155"/>
        <v>#DIV/0!</v>
      </c>
      <c r="O261" s="37" t="e">
        <f t="shared" ref="O261" si="169">O220^2</f>
        <v>#DIV/0!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2">
        <v>31</v>
      </c>
      <c r="B262" s="9" t="s">
        <v>36</v>
      </c>
      <c r="C262" s="37">
        <f t="shared" si="155"/>
        <v>527061777175267.38</v>
      </c>
      <c r="D262" s="37">
        <f t="shared" si="155"/>
        <v>563986730694735.25</v>
      </c>
      <c r="E262" s="37">
        <f t="shared" si="155"/>
        <v>642683843031653.75</v>
      </c>
      <c r="F262" s="37">
        <f t="shared" si="155"/>
        <v>717885517618185.13</v>
      </c>
      <c r="G262" s="37">
        <f t="shared" si="155"/>
        <v>815031257682661.25</v>
      </c>
      <c r="H262" s="37">
        <f t="shared" si="155"/>
        <v>902308128147231.13</v>
      </c>
      <c r="I262" s="37">
        <f t="shared" si="155"/>
        <v>1003789895082806</v>
      </c>
      <c r="J262" s="37" t="e">
        <f t="shared" si="155"/>
        <v>#DIV/0!</v>
      </c>
      <c r="K262" s="37" t="e">
        <f t="shared" si="155"/>
        <v>#DIV/0!</v>
      </c>
      <c r="L262" s="37" t="e">
        <f t="shared" si="155"/>
        <v>#DIV/0!</v>
      </c>
      <c r="M262" s="37" t="e">
        <f t="shared" si="155"/>
        <v>#DIV/0!</v>
      </c>
      <c r="N262" s="37" t="e">
        <f t="shared" si="155"/>
        <v>#DIV/0!</v>
      </c>
      <c r="O262" s="37" t="e">
        <f t="shared" ref="O262" si="170">O221^2</f>
        <v>#DIV/0!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3">
        <v>32</v>
      </c>
      <c r="B263" s="9" t="s">
        <v>37</v>
      </c>
      <c r="C263" s="37">
        <f t="shared" si="155"/>
        <v>203992307788837.59</v>
      </c>
      <c r="D263" s="37">
        <f t="shared" si="155"/>
        <v>218153664854538.75</v>
      </c>
      <c r="E263" s="37">
        <f t="shared" si="155"/>
        <v>241611603256561.91</v>
      </c>
      <c r="F263" s="37">
        <f t="shared" si="155"/>
        <v>258431808198058.31</v>
      </c>
      <c r="G263" s="37">
        <f t="shared" si="155"/>
        <v>283911208634140.38</v>
      </c>
      <c r="H263" s="37">
        <f t="shared" si="155"/>
        <v>306120080960510.13</v>
      </c>
      <c r="I263" s="37">
        <f t="shared" si="155"/>
        <v>322780990873278.25</v>
      </c>
      <c r="J263" s="37" t="e">
        <f t="shared" si="155"/>
        <v>#DIV/0!</v>
      </c>
      <c r="K263" s="37" t="e">
        <f t="shared" si="155"/>
        <v>#DIV/0!</v>
      </c>
      <c r="L263" s="37" t="e">
        <f t="shared" si="155"/>
        <v>#DIV/0!</v>
      </c>
      <c r="M263" s="37" t="e">
        <f t="shared" si="155"/>
        <v>#DIV/0!</v>
      </c>
      <c r="N263" s="37" t="e">
        <f t="shared" si="155"/>
        <v>#DIV/0!</v>
      </c>
      <c r="O263" s="37" t="e">
        <f t="shared" ref="O263" si="171">O222^2</f>
        <v>#DIV/0!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33</v>
      </c>
      <c r="B264" s="9" t="s">
        <v>38</v>
      </c>
      <c r="C264" s="37">
        <f t="shared" ref="C264:N266" si="172">C223^2</f>
        <v>1014213884603196.1</v>
      </c>
      <c r="D264" s="37">
        <f t="shared" si="172"/>
        <v>1019846547310996</v>
      </c>
      <c r="E264" s="37">
        <f t="shared" si="172"/>
        <v>1117743727952172.6</v>
      </c>
      <c r="F264" s="37">
        <f t="shared" si="172"/>
        <v>1210932556467000.8</v>
      </c>
      <c r="G264" s="37">
        <f t="shared" si="172"/>
        <v>1315662213301269.3</v>
      </c>
      <c r="H264" s="37">
        <f t="shared" si="172"/>
        <v>1441798393554460.8</v>
      </c>
      <c r="I264" s="37">
        <f t="shared" si="172"/>
        <v>1555083686693621</v>
      </c>
      <c r="J264" s="37" t="e">
        <f t="shared" si="172"/>
        <v>#DIV/0!</v>
      </c>
      <c r="K264" s="37" t="e">
        <f t="shared" si="172"/>
        <v>#DIV/0!</v>
      </c>
      <c r="L264" s="37" t="e">
        <f t="shared" si="172"/>
        <v>#DIV/0!</v>
      </c>
      <c r="M264" s="37" t="e">
        <f t="shared" si="172"/>
        <v>#DIV/0!</v>
      </c>
      <c r="N264" s="37" t="e">
        <f t="shared" si="172"/>
        <v>#DIV/0!</v>
      </c>
      <c r="O264" s="37" t="e">
        <f t="shared" ref="O264" si="173">O223^2</f>
        <v>#DIV/0!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2">
        <v>34</v>
      </c>
      <c r="B265" s="9" t="s">
        <v>39</v>
      </c>
      <c r="C265" s="37">
        <f t="shared" si="172"/>
        <v>12717248257269.307</v>
      </c>
      <c r="D265" s="37">
        <f t="shared" si="172"/>
        <v>7397885036113.0029</v>
      </c>
      <c r="E265" s="37">
        <f t="shared" si="172"/>
        <v>8518994230552.8857</v>
      </c>
      <c r="F265" s="37">
        <f t="shared" si="172"/>
        <v>9021216367992.1895</v>
      </c>
      <c r="G265" s="37">
        <f t="shared" si="172"/>
        <v>9751819468159.8906</v>
      </c>
      <c r="H265" s="37">
        <f t="shared" si="172"/>
        <v>10401322584896.531</v>
      </c>
      <c r="I265" s="37">
        <f t="shared" si="172"/>
        <v>11970982517238.686</v>
      </c>
      <c r="J265" s="37" t="e">
        <f t="shared" si="172"/>
        <v>#DIV/0!</v>
      </c>
      <c r="K265" s="37" t="e">
        <f t="shared" si="172"/>
        <v>#DIV/0!</v>
      </c>
      <c r="L265" s="37" t="e">
        <f t="shared" si="172"/>
        <v>#DIV/0!</v>
      </c>
      <c r="M265" s="37" t="e">
        <f t="shared" si="172"/>
        <v>#DIV/0!</v>
      </c>
      <c r="N265" s="37" t="e">
        <f t="shared" si="172"/>
        <v>#DIV/0!</v>
      </c>
      <c r="O265" s="37" t="e">
        <f t="shared" ref="O265" si="174">O224^2</f>
        <v>#DIV/0!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3">
        <v>35</v>
      </c>
      <c r="B266" s="9" t="s">
        <v>40</v>
      </c>
      <c r="C266" s="37">
        <f t="shared" si="172"/>
        <v>76884425419614.484</v>
      </c>
      <c r="D266" s="37">
        <f t="shared" si="172"/>
        <v>92715460410191.938</v>
      </c>
      <c r="E266" s="37">
        <f t="shared" si="172"/>
        <v>107959856825502.92</v>
      </c>
      <c r="F266" s="37">
        <f t="shared" si="172"/>
        <v>113505319119263.23</v>
      </c>
      <c r="G266" s="37">
        <f t="shared" si="172"/>
        <v>127701246649513.55</v>
      </c>
      <c r="H266" s="37">
        <f t="shared" si="172"/>
        <v>140630322093662.47</v>
      </c>
      <c r="I266" s="37">
        <f t="shared" si="172"/>
        <v>157841511487526.81</v>
      </c>
      <c r="J266" s="37" t="e">
        <f t="shared" si="172"/>
        <v>#DIV/0!</v>
      </c>
      <c r="K266" s="37" t="e">
        <f t="shared" si="172"/>
        <v>#DIV/0!</v>
      </c>
      <c r="L266" s="37" t="e">
        <f t="shared" si="172"/>
        <v>#DIV/0!</v>
      </c>
      <c r="M266" s="37" t="e">
        <f t="shared" si="172"/>
        <v>#DIV/0!</v>
      </c>
      <c r="N266" s="37" t="e">
        <f t="shared" si="172"/>
        <v>#DIV/0!</v>
      </c>
      <c r="O266" s="37" t="e">
        <f t="shared" ref="O266" si="175">O225^2</f>
        <v>#DIV/0!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4"/>
      <c r="B267" s="7" t="s">
        <v>50</v>
      </c>
      <c r="C267" s="33">
        <f t="shared" ref="C267:N267" si="176">SUM(C232:C266)</f>
        <v>6300046754972522</v>
      </c>
      <c r="D267" s="33">
        <f t="shared" si="176"/>
        <v>5487336103105918</v>
      </c>
      <c r="E267" s="33">
        <f t="shared" si="176"/>
        <v>5939581904010915</v>
      </c>
      <c r="F267" s="33">
        <f t="shared" si="176"/>
        <v>6365890295281377</v>
      </c>
      <c r="G267" s="33">
        <f t="shared" si="176"/>
        <v>6890847421492315</v>
      </c>
      <c r="H267" s="33">
        <f t="shared" si="176"/>
        <v>7437767782567119</v>
      </c>
      <c r="I267" s="33">
        <f t="shared" si="176"/>
        <v>7949917065864465</v>
      </c>
      <c r="J267" s="33" t="e">
        <f t="shared" si="176"/>
        <v>#DIV/0!</v>
      </c>
      <c r="K267" s="33" t="e">
        <f t="shared" si="176"/>
        <v>#DIV/0!</v>
      </c>
      <c r="L267" s="33" t="e">
        <f t="shared" si="176"/>
        <v>#DIV/0!</v>
      </c>
      <c r="M267" s="33" t="e">
        <f t="shared" si="176"/>
        <v>#DIV/0!</v>
      </c>
      <c r="N267" s="33" t="e">
        <f t="shared" si="176"/>
        <v>#DIV/0!</v>
      </c>
      <c r="O267" s="33" t="e">
        <f t="shared" ref="O267" si="177">SUM(O232:O266)</f>
        <v>#DIV/0!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"/>
      <c r="B268" s="1"/>
      <c r="C268" s="1"/>
      <c r="D268" s="1"/>
      <c r="E268" s="1"/>
      <c r="F268" s="1"/>
      <c r="G268" s="1"/>
      <c r="H268" s="1"/>
      <c r="P268"/>
      <c r="Q268"/>
      <c r="R268"/>
      <c r="S268"/>
      <c r="T268"/>
      <c r="U268"/>
      <c r="V268"/>
      <c r="W268"/>
    </row>
    <row r="269" spans="1:23" s="2" customFormat="1" ht="15" hidden="1">
      <c r="A269" s="5" t="s">
        <v>52</v>
      </c>
      <c r="B269" s="1"/>
      <c r="C269" s="1"/>
      <c r="D269" s="1"/>
      <c r="E269" s="1"/>
      <c r="F269" s="1"/>
      <c r="G269" s="1"/>
      <c r="H269" s="1"/>
      <c r="P269"/>
      <c r="Q269"/>
      <c r="R269"/>
      <c r="S269"/>
      <c r="T269"/>
      <c r="U269"/>
      <c r="V269"/>
      <c r="W269"/>
    </row>
    <row r="270" spans="1:23" s="2" customFormat="1" ht="15" hidden="1">
      <c r="A270" s="49" t="s">
        <v>53</v>
      </c>
      <c r="B270" s="49"/>
      <c r="C270" s="49"/>
      <c r="D270" s="49"/>
      <c r="E270" s="49"/>
      <c r="F270" s="49"/>
      <c r="G270" s="49"/>
      <c r="H270" s="49"/>
      <c r="P270"/>
      <c r="Q270"/>
      <c r="R270"/>
      <c r="S270"/>
      <c r="T270"/>
      <c r="U270"/>
      <c r="V270"/>
      <c r="W270"/>
    </row>
    <row r="271" spans="1:23" s="2" customFormat="1" ht="15" hidden="1">
      <c r="A271" s="1"/>
      <c r="B271" s="1"/>
      <c r="C271" s="1"/>
      <c r="D271" s="1"/>
      <c r="E271" s="1"/>
      <c r="F271" s="1"/>
      <c r="G271" s="1"/>
      <c r="H271" s="1"/>
      <c r="P271"/>
      <c r="Q271"/>
      <c r="R271"/>
      <c r="S271"/>
      <c r="T271"/>
      <c r="U271"/>
      <c r="V271"/>
      <c r="W271"/>
    </row>
    <row r="272" spans="1:23" s="2" customFormat="1" ht="15" hidden="1">
      <c r="A272" s="6" t="s">
        <v>4</v>
      </c>
      <c r="B272" s="7" t="s">
        <v>5</v>
      </c>
      <c r="C272" s="7">
        <f>C231</f>
        <v>2010</v>
      </c>
      <c r="D272" s="7">
        <f t="shared" ref="D272:N272" si="178">D231</f>
        <v>2011</v>
      </c>
      <c r="E272" s="7">
        <f t="shared" si="178"/>
        <v>2012</v>
      </c>
      <c r="F272" s="7">
        <f t="shared" si="178"/>
        <v>2013</v>
      </c>
      <c r="G272" s="7">
        <f t="shared" si="178"/>
        <v>2014</v>
      </c>
      <c r="H272" s="7">
        <f t="shared" si="178"/>
        <v>2015</v>
      </c>
      <c r="I272" s="7">
        <f t="shared" si="178"/>
        <v>2016</v>
      </c>
      <c r="J272" s="7">
        <f t="shared" si="178"/>
        <v>2017</v>
      </c>
      <c r="K272" s="7">
        <f t="shared" si="178"/>
        <v>2018</v>
      </c>
      <c r="L272" s="7">
        <f t="shared" si="178"/>
        <v>2019</v>
      </c>
      <c r="M272" s="7">
        <f t="shared" si="178"/>
        <v>2020</v>
      </c>
      <c r="N272" s="7">
        <f t="shared" si="178"/>
        <v>2021</v>
      </c>
      <c r="O272" s="7">
        <f t="shared" ref="O272" si="179">O231</f>
        <v>2022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8">
        <v>1</v>
      </c>
      <c r="B273" s="9" t="s">
        <v>6</v>
      </c>
      <c r="C273" s="34">
        <f t="shared" ref="C273:N288" si="180">C150/C$185</f>
        <v>5.1559385634900749E-2</v>
      </c>
      <c r="D273" s="34">
        <f t="shared" si="180"/>
        <v>5.1476909195020237E-2</v>
      </c>
      <c r="E273" s="34">
        <f t="shared" si="180"/>
        <v>5.1393736246556736E-2</v>
      </c>
      <c r="F273" s="34">
        <f t="shared" si="180"/>
        <v>5.130979867448221E-2</v>
      </c>
      <c r="G273" s="34">
        <f t="shared" si="180"/>
        <v>5.1225154572101958E-2</v>
      </c>
      <c r="H273" s="34">
        <f t="shared" si="180"/>
        <v>5.1139778042446897E-2</v>
      </c>
      <c r="I273" s="34">
        <f t="shared" si="180"/>
        <v>5.1053649382951448E-2</v>
      </c>
      <c r="J273" s="34">
        <f t="shared" si="180"/>
        <v>5.0966827385039083E-2</v>
      </c>
      <c r="K273" s="34">
        <f t="shared" si="180"/>
        <v>5.0879265740567586E-2</v>
      </c>
      <c r="L273" s="34">
        <f t="shared" si="180"/>
        <v>5.0791015435977124E-2</v>
      </c>
      <c r="M273" s="34">
        <f t="shared" si="180"/>
        <v>5.0709458461052161E-2</v>
      </c>
      <c r="N273" s="34">
        <f t="shared" si="180"/>
        <v>5.0709498787011163E-2</v>
      </c>
      <c r="O273" s="34">
        <f t="shared" ref="O273" si="181">O150/O$185</f>
        <v>5.0709498787011163E-2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2">
        <v>2</v>
      </c>
      <c r="B274" s="9" t="s">
        <v>7</v>
      </c>
      <c r="C274" s="34">
        <f t="shared" si="180"/>
        <v>4.6988017714230848E-2</v>
      </c>
      <c r="D274" s="34">
        <f t="shared" si="180"/>
        <v>4.7093150791708345E-2</v>
      </c>
      <c r="E274" s="34">
        <f t="shared" si="180"/>
        <v>4.7197691368556421E-2</v>
      </c>
      <c r="F274" s="34">
        <f t="shared" si="180"/>
        <v>4.7301693191342281E-2</v>
      </c>
      <c r="G274" s="34">
        <f t="shared" si="180"/>
        <v>4.7405115186315544E-2</v>
      </c>
      <c r="H274" s="34">
        <f t="shared" si="180"/>
        <v>4.7507925687891583E-2</v>
      </c>
      <c r="I274" s="34">
        <f t="shared" si="180"/>
        <v>4.761018699609703E-2</v>
      </c>
      <c r="J274" s="34">
        <f t="shared" si="180"/>
        <v>4.7711863416139533E-2</v>
      </c>
      <c r="K274" s="34">
        <f t="shared" si="180"/>
        <v>4.7812912629379929E-2</v>
      </c>
      <c r="L274" s="34">
        <f t="shared" si="180"/>
        <v>4.7913390673377756E-2</v>
      </c>
      <c r="M274" s="34">
        <f t="shared" si="180"/>
        <v>4.8004924364297839E-2</v>
      </c>
      <c r="N274" s="34">
        <f t="shared" si="180"/>
        <v>4.8004932565320367E-2</v>
      </c>
      <c r="O274" s="34">
        <f t="shared" ref="O274" si="182">O151/O$185</f>
        <v>4.8004932565320367E-2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2">
        <v>3</v>
      </c>
      <c r="B275" s="9" t="s">
        <v>8</v>
      </c>
      <c r="C275" s="34">
        <f t="shared" si="180"/>
        <v>2.5380471185934537E-2</v>
      </c>
      <c r="D275" s="34">
        <f t="shared" si="180"/>
        <v>2.5465448421255674E-2</v>
      </c>
      <c r="E275" s="34">
        <f t="shared" si="180"/>
        <v>2.5550301306056608E-2</v>
      </c>
      <c r="F275" s="34">
        <f t="shared" si="180"/>
        <v>2.5634969688269289E-2</v>
      </c>
      <c r="G275" s="34">
        <f t="shared" si="180"/>
        <v>2.5719489485895686E-2</v>
      </c>
      <c r="H275" s="34">
        <f t="shared" si="180"/>
        <v>2.5803879094018059E-2</v>
      </c>
      <c r="I275" s="34">
        <f t="shared" si="180"/>
        <v>2.5888086096193308E-2</v>
      </c>
      <c r="J275" s="34">
        <f t="shared" si="180"/>
        <v>2.5972130545816426E-2</v>
      </c>
      <c r="K275" s="34">
        <f t="shared" si="180"/>
        <v>2.605598556669635E-2</v>
      </c>
      <c r="L275" s="34">
        <f t="shared" si="180"/>
        <v>2.6139689515195578E-2</v>
      </c>
      <c r="M275" s="34">
        <f t="shared" si="180"/>
        <v>2.6216255201047894E-2</v>
      </c>
      <c r="N275" s="34">
        <f t="shared" si="180"/>
        <v>2.6216249162638507E-2</v>
      </c>
      <c r="O275" s="34">
        <f t="shared" ref="O275" si="183">O152/O$185</f>
        <v>2.6216249162638507E-2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4</v>
      </c>
      <c r="B276" s="9" t="s">
        <v>9</v>
      </c>
      <c r="C276" s="34">
        <f t="shared" si="180"/>
        <v>2.698222587790166E-2</v>
      </c>
      <c r="D276" s="34">
        <f t="shared" si="180"/>
        <v>2.6969151131307614E-2</v>
      </c>
      <c r="E276" s="34">
        <f t="shared" si="180"/>
        <v>2.6955621238438626E-2</v>
      </c>
      <c r="F276" s="34">
        <f t="shared" si="180"/>
        <v>2.6941627070461178E-2</v>
      </c>
      <c r="G276" s="34">
        <f t="shared" si="180"/>
        <v>2.6927222379455312E-2</v>
      </c>
      <c r="H276" s="34">
        <f t="shared" si="180"/>
        <v>2.6912342328198398E-2</v>
      </c>
      <c r="I276" s="34">
        <f t="shared" si="180"/>
        <v>2.6897021951775575E-2</v>
      </c>
      <c r="J276" s="34">
        <f t="shared" si="180"/>
        <v>2.6881234915605321E-2</v>
      </c>
      <c r="K276" s="34">
        <f t="shared" si="180"/>
        <v>2.6864998968344024E-2</v>
      </c>
      <c r="L276" s="34">
        <f t="shared" si="180"/>
        <v>2.6848333801747146E-2</v>
      </c>
      <c r="M276" s="34">
        <f t="shared" si="180"/>
        <v>2.6832665398642243E-2</v>
      </c>
      <c r="N276" s="34">
        <f t="shared" si="180"/>
        <v>2.6832665638761074E-2</v>
      </c>
      <c r="O276" s="34">
        <f t="shared" ref="O276" si="184">O153/O$185</f>
        <v>2.6832665638761074E-2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3">
        <v>5</v>
      </c>
      <c r="B277" s="9" t="s">
        <v>10</v>
      </c>
      <c r="C277" s="34">
        <f t="shared" si="180"/>
        <v>3.7703720732794765E-2</v>
      </c>
      <c r="D277" s="34">
        <f t="shared" si="180"/>
        <v>3.7512132987687102E-2</v>
      </c>
      <c r="E277" s="34">
        <f t="shared" si="180"/>
        <v>3.7320876101442725E-2</v>
      </c>
      <c r="F277" s="34">
        <f t="shared" si="180"/>
        <v>3.712997996848838E-2</v>
      </c>
      <c r="G277" s="34">
        <f t="shared" si="180"/>
        <v>3.6939409677025588E-2</v>
      </c>
      <c r="H277" s="34">
        <f t="shared" si="180"/>
        <v>3.6749215937087396E-2</v>
      </c>
      <c r="I277" s="34">
        <f t="shared" si="180"/>
        <v>3.6559372655026415E-2</v>
      </c>
      <c r="J277" s="34">
        <f t="shared" si="180"/>
        <v>3.6369910465813123E-2</v>
      </c>
      <c r="K277" s="34">
        <f t="shared" si="180"/>
        <v>3.6180785647426807E-2</v>
      </c>
      <c r="L277" s="34">
        <f t="shared" si="180"/>
        <v>3.5992050127245968E-2</v>
      </c>
      <c r="M277" s="34">
        <f t="shared" si="180"/>
        <v>3.5819358491800103E-2</v>
      </c>
      <c r="N277" s="34">
        <f t="shared" si="180"/>
        <v>3.581935114772529E-2</v>
      </c>
      <c r="O277" s="34">
        <f t="shared" ref="O277" si="185">O154/O$185</f>
        <v>3.581935114772529E-2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2">
        <v>6</v>
      </c>
      <c r="B278" s="9" t="s">
        <v>11</v>
      </c>
      <c r="C278" s="34">
        <f t="shared" si="180"/>
        <v>2.280777361542476E-2</v>
      </c>
      <c r="D278" s="34">
        <f t="shared" si="180"/>
        <v>2.2671440702707692E-2</v>
      </c>
      <c r="E278" s="34">
        <f t="shared" si="180"/>
        <v>2.2535557341722291E-2</v>
      </c>
      <c r="F278" s="34">
        <f t="shared" si="180"/>
        <v>2.2400102950872403E-2</v>
      </c>
      <c r="G278" s="34">
        <f t="shared" si="180"/>
        <v>2.2265119442637368E-2</v>
      </c>
      <c r="H278" s="34">
        <f t="shared" si="180"/>
        <v>2.2130533127627132E-2</v>
      </c>
      <c r="I278" s="34">
        <f t="shared" si="180"/>
        <v>2.1996409343139501E-2</v>
      </c>
      <c r="J278" s="34">
        <f t="shared" si="180"/>
        <v>2.1862706973286253E-2</v>
      </c>
      <c r="K278" s="34">
        <f t="shared" si="180"/>
        <v>2.172946180491421E-2</v>
      </c>
      <c r="L278" s="34">
        <f t="shared" si="180"/>
        <v>2.1596648479822979E-2</v>
      </c>
      <c r="M278" s="34">
        <f t="shared" si="180"/>
        <v>2.1475291542630365E-2</v>
      </c>
      <c r="N278" s="34">
        <f t="shared" si="180"/>
        <v>2.1475278997917555E-2</v>
      </c>
      <c r="O278" s="34">
        <f t="shared" ref="O278" si="186">O155/O$185</f>
        <v>2.1475278997917555E-2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7</v>
      </c>
      <c r="B279" s="9" t="s">
        <v>12</v>
      </c>
      <c r="C279" s="34">
        <f t="shared" si="180"/>
        <v>2.3815259765652901E-2</v>
      </c>
      <c r="D279" s="34">
        <f t="shared" si="180"/>
        <v>2.3765761721357522E-2</v>
      </c>
      <c r="E279" s="34">
        <f t="shared" si="180"/>
        <v>2.3715937150675007E-2</v>
      </c>
      <c r="F279" s="34">
        <f t="shared" si="180"/>
        <v>2.3665825466763452E-2</v>
      </c>
      <c r="G279" s="34">
        <f t="shared" si="180"/>
        <v>2.361543344562738E-2</v>
      </c>
      <c r="H279" s="34">
        <f t="shared" si="180"/>
        <v>2.3564762017814884E-2</v>
      </c>
      <c r="I279" s="34">
        <f t="shared" si="180"/>
        <v>2.3513769799040758E-2</v>
      </c>
      <c r="J279" s="34">
        <f t="shared" si="180"/>
        <v>2.3462492508944457E-2</v>
      </c>
      <c r="K279" s="34">
        <f t="shared" si="180"/>
        <v>2.3410963180181071E-2</v>
      </c>
      <c r="L279" s="34">
        <f t="shared" si="180"/>
        <v>2.3359123191283943E-2</v>
      </c>
      <c r="M279" s="34">
        <f t="shared" si="180"/>
        <v>2.3311336064857184E-2</v>
      </c>
      <c r="N279" s="34">
        <f t="shared" si="180"/>
        <v>2.3311329854481738E-2</v>
      </c>
      <c r="O279" s="34">
        <f t="shared" ref="O279" si="187">O156/O$185</f>
        <v>2.3311329854481738E-2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3">
        <v>8</v>
      </c>
      <c r="B280" s="9" t="s">
        <v>13</v>
      </c>
      <c r="C280" s="34">
        <f t="shared" si="180"/>
        <v>3.5610505476398394E-2</v>
      </c>
      <c r="D280" s="34">
        <f t="shared" si="180"/>
        <v>3.5701170756369353E-2</v>
      </c>
      <c r="E280" s="34">
        <f t="shared" si="180"/>
        <v>3.5791461130619824E-2</v>
      </c>
      <c r="F280" s="34">
        <f t="shared" si="180"/>
        <v>3.5881371643222332E-2</v>
      </c>
      <c r="G280" s="34">
        <f t="shared" si="180"/>
        <v>3.5970897950934576E-2</v>
      </c>
      <c r="H280" s="34">
        <f t="shared" si="180"/>
        <v>3.6060020227037227E-2</v>
      </c>
      <c r="I280" s="34">
        <f t="shared" si="180"/>
        <v>3.6148754497352609E-2</v>
      </c>
      <c r="J280" s="34">
        <f t="shared" si="180"/>
        <v>3.6237117137898546E-2</v>
      </c>
      <c r="K280" s="34">
        <f t="shared" si="180"/>
        <v>3.6325071458604342E-2</v>
      </c>
      <c r="L280" s="34">
        <f t="shared" si="180"/>
        <v>3.6412585079045802E-2</v>
      </c>
      <c r="M280" s="34">
        <f t="shared" si="180"/>
        <v>3.6492465704713484E-2</v>
      </c>
      <c r="N280" s="34">
        <f t="shared" si="180"/>
        <v>3.6492478309704549E-2</v>
      </c>
      <c r="O280" s="34">
        <f t="shared" ref="O280" si="188">O157/O$185</f>
        <v>3.6492478309704549E-2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2">
        <v>9</v>
      </c>
      <c r="B281" s="9" t="s">
        <v>14</v>
      </c>
      <c r="C281" s="34">
        <f t="shared" si="180"/>
        <v>2.9020033719735463E-2</v>
      </c>
      <c r="D281" s="34">
        <f t="shared" si="180"/>
        <v>2.8993415384446594E-2</v>
      </c>
      <c r="E281" s="34">
        <f t="shared" si="180"/>
        <v>2.8966297540834636E-2</v>
      </c>
      <c r="F281" s="34">
        <f t="shared" si="180"/>
        <v>2.8938736069254456E-2</v>
      </c>
      <c r="G281" s="34">
        <f t="shared" si="180"/>
        <v>2.8910722546866018E-2</v>
      </c>
      <c r="H281" s="34">
        <f t="shared" si="180"/>
        <v>2.8882253119443913E-2</v>
      </c>
      <c r="I281" s="34">
        <f t="shared" si="180"/>
        <v>2.8853275916854076E-2</v>
      </c>
      <c r="J281" s="34">
        <f t="shared" si="180"/>
        <v>2.8823882848853295E-2</v>
      </c>
      <c r="K281" s="34">
        <f t="shared" si="180"/>
        <v>2.8793998356496375E-2</v>
      </c>
      <c r="L281" s="34">
        <f t="shared" si="180"/>
        <v>2.876367400566587E-2</v>
      </c>
      <c r="M281" s="34">
        <f t="shared" si="180"/>
        <v>2.8735474053287226E-2</v>
      </c>
      <c r="N281" s="34">
        <f t="shared" si="180"/>
        <v>2.8735480298957519E-2</v>
      </c>
      <c r="O281" s="34">
        <f t="shared" ref="O281" si="189">O158/O$185</f>
        <v>2.8735480298957519E-2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10</v>
      </c>
      <c r="B282" s="9" t="s">
        <v>15</v>
      </c>
      <c r="C282" s="34">
        <f t="shared" si="180"/>
        <v>3.5928441548284298E-2</v>
      </c>
      <c r="D282" s="34">
        <f t="shared" si="180"/>
        <v>3.5825745770907885E-2</v>
      </c>
      <c r="E282" s="34">
        <f t="shared" si="180"/>
        <v>3.5722727661670235E-2</v>
      </c>
      <c r="F282" s="34">
        <f t="shared" si="180"/>
        <v>3.561940747951501E-2</v>
      </c>
      <c r="G282" s="34">
        <f t="shared" si="180"/>
        <v>3.5515772747705295E-2</v>
      </c>
      <c r="H282" s="34">
        <f t="shared" si="180"/>
        <v>3.5411847323847223E-2</v>
      </c>
      <c r="I282" s="34">
        <f t="shared" si="180"/>
        <v>3.5307656624256452E-2</v>
      </c>
      <c r="J282" s="34">
        <f t="shared" si="180"/>
        <v>3.5203137164441622E-2</v>
      </c>
      <c r="K282" s="34">
        <f t="shared" si="180"/>
        <v>3.5098331370634117E-2</v>
      </c>
      <c r="L282" s="34">
        <f t="shared" si="180"/>
        <v>3.4993252518401692E-2</v>
      </c>
      <c r="M282" s="34">
        <f t="shared" si="180"/>
        <v>3.4896673240864699E-2</v>
      </c>
      <c r="N282" s="34">
        <f t="shared" si="180"/>
        <v>3.4896684632862759E-2</v>
      </c>
      <c r="O282" s="34">
        <f t="shared" ref="O282" si="190">O159/O$185</f>
        <v>3.4896684632862759E-2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3">
        <v>11</v>
      </c>
      <c r="B283" s="9" t="s">
        <v>16</v>
      </c>
      <c r="C283" s="34">
        <f t="shared" si="180"/>
        <v>2.5089982602071827E-2</v>
      </c>
      <c r="D283" s="34">
        <f t="shared" si="180"/>
        <v>2.5128273036283479E-2</v>
      </c>
      <c r="E283" s="34">
        <f t="shared" si="180"/>
        <v>2.5166168878387307E-2</v>
      </c>
      <c r="F283" s="34">
        <f t="shared" si="180"/>
        <v>2.5203698411391862E-2</v>
      </c>
      <c r="G283" s="34">
        <f t="shared" si="180"/>
        <v>2.5240889602771235E-2</v>
      </c>
      <c r="H283" s="34">
        <f t="shared" si="180"/>
        <v>2.527767606646586E-2</v>
      </c>
      <c r="I283" s="34">
        <f t="shared" si="180"/>
        <v>2.5314102716282278E-2</v>
      </c>
      <c r="J283" s="34">
        <f t="shared" si="180"/>
        <v>2.5350152782464424E-2</v>
      </c>
      <c r="K283" s="34">
        <f t="shared" si="180"/>
        <v>2.5385789780109233E-2</v>
      </c>
      <c r="L283" s="34">
        <f t="shared" si="180"/>
        <v>2.5421073047004746E-2</v>
      </c>
      <c r="M283" s="34">
        <f t="shared" si="180"/>
        <v>2.5453068906606396E-2</v>
      </c>
      <c r="N283" s="34">
        <f t="shared" si="180"/>
        <v>2.545307566966331E-2</v>
      </c>
      <c r="O283" s="34">
        <f t="shared" ref="O283" si="191">O160/O$185</f>
        <v>2.545307566966331E-2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2">
        <v>12</v>
      </c>
      <c r="B284" s="9" t="s">
        <v>17</v>
      </c>
      <c r="C284" s="34">
        <f t="shared" si="180"/>
        <v>3.1074079457050895E-2</v>
      </c>
      <c r="D284" s="34">
        <f t="shared" si="180"/>
        <v>3.08267666736768E-2</v>
      </c>
      <c r="E284" s="34">
        <f t="shared" si="180"/>
        <v>3.0580898816520197E-2</v>
      </c>
      <c r="F284" s="34">
        <f t="shared" si="180"/>
        <v>3.0336468783811202E-2</v>
      </c>
      <c r="G284" s="34">
        <f t="shared" si="180"/>
        <v>3.0093499807570645E-2</v>
      </c>
      <c r="H284" s="34">
        <f t="shared" si="180"/>
        <v>2.9851985820860717E-2</v>
      </c>
      <c r="I284" s="34">
        <f t="shared" si="180"/>
        <v>2.9611862310673611E-2</v>
      </c>
      <c r="J284" s="34">
        <f t="shared" si="180"/>
        <v>2.9373198347564716E-2</v>
      </c>
      <c r="K284" s="34">
        <f t="shared" si="180"/>
        <v>2.9135978098880334E-2</v>
      </c>
      <c r="L284" s="34">
        <f t="shared" si="180"/>
        <v>2.8900156628287703E-2</v>
      </c>
      <c r="M284" s="34">
        <f t="shared" si="180"/>
        <v>2.8685231109973466E-2</v>
      </c>
      <c r="N284" s="34">
        <f t="shared" si="180"/>
        <v>2.8685214710079648E-2</v>
      </c>
      <c r="O284" s="34">
        <f t="shared" ref="O284" si="192">O161/O$185</f>
        <v>2.8685214710079648E-2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13</v>
      </c>
      <c r="B285" s="9" t="s">
        <v>18</v>
      </c>
      <c r="C285" s="34">
        <f t="shared" si="180"/>
        <v>2.4556213832650008E-2</v>
      </c>
      <c r="D285" s="34">
        <f t="shared" si="180"/>
        <v>2.4613579850256112E-2</v>
      </c>
      <c r="E285" s="34">
        <f t="shared" si="180"/>
        <v>2.4670646304874099E-2</v>
      </c>
      <c r="F285" s="34">
        <f t="shared" si="180"/>
        <v>2.4727411435328889E-2</v>
      </c>
      <c r="G285" s="34">
        <f t="shared" si="180"/>
        <v>2.4783905330932804E-2</v>
      </c>
      <c r="H285" s="34">
        <f t="shared" si="180"/>
        <v>2.4840109922290188E-2</v>
      </c>
      <c r="I285" s="34">
        <f t="shared" si="180"/>
        <v>2.4896009106164529E-2</v>
      </c>
      <c r="J285" s="34">
        <f t="shared" si="180"/>
        <v>2.4951616938007182E-2</v>
      </c>
      <c r="K285" s="34">
        <f t="shared" si="180"/>
        <v>2.5006930783231789E-2</v>
      </c>
      <c r="L285" s="34">
        <f t="shared" si="180"/>
        <v>2.5061950629958508E-2</v>
      </c>
      <c r="M285" s="34">
        <f t="shared" si="180"/>
        <v>2.511208391578245E-2</v>
      </c>
      <c r="N285" s="34">
        <f t="shared" si="180"/>
        <v>2.5112071447693059E-2</v>
      </c>
      <c r="O285" s="34">
        <f t="shared" ref="O285" si="193">O162/O$185</f>
        <v>2.5112071447693059E-2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3">
        <v>14</v>
      </c>
      <c r="B286" s="9" t="s">
        <v>19</v>
      </c>
      <c r="C286" s="34">
        <f t="shared" si="180"/>
        <v>2.7354960843612157E-2</v>
      </c>
      <c r="D286" s="34">
        <f t="shared" si="180"/>
        <v>2.7269968217105738E-2</v>
      </c>
      <c r="E286" s="34">
        <f t="shared" si="180"/>
        <v>2.718478573865642E-2</v>
      </c>
      <c r="F286" s="34">
        <f t="shared" si="180"/>
        <v>2.7099419275336451E-2</v>
      </c>
      <c r="G286" s="34">
        <f t="shared" si="180"/>
        <v>2.7013842372786614E-2</v>
      </c>
      <c r="H286" s="34">
        <f t="shared" si="180"/>
        <v>2.6928098601376519E-2</v>
      </c>
      <c r="I286" s="34">
        <f t="shared" si="180"/>
        <v>2.6842160263128419E-2</v>
      </c>
      <c r="J286" s="34">
        <f t="shared" si="180"/>
        <v>2.6756047590510264E-2</v>
      </c>
      <c r="K286" s="34">
        <f t="shared" si="180"/>
        <v>2.6669759511531013E-2</v>
      </c>
      <c r="L286" s="34">
        <f t="shared" si="180"/>
        <v>2.6583296750601778E-2</v>
      </c>
      <c r="M286" s="34">
        <f t="shared" si="180"/>
        <v>2.6503878295100987E-2</v>
      </c>
      <c r="N286" s="34">
        <f t="shared" si="180"/>
        <v>2.6503873179487533E-2</v>
      </c>
      <c r="O286" s="34">
        <f t="shared" ref="O286" si="194">O163/O$185</f>
        <v>2.6503873179487533E-2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2">
        <v>15</v>
      </c>
      <c r="B287" s="9" t="s">
        <v>20</v>
      </c>
      <c r="C287" s="34">
        <f t="shared" si="180"/>
        <v>4.1046869612389583E-2</v>
      </c>
      <c r="D287" s="34">
        <f t="shared" si="180"/>
        <v>4.0985658181851584E-2</v>
      </c>
      <c r="E287" s="34">
        <f t="shared" si="180"/>
        <v>4.0923824830785126E-2</v>
      </c>
      <c r="F287" s="34">
        <f t="shared" si="180"/>
        <v>4.0861411308917975E-2</v>
      </c>
      <c r="G287" s="34">
        <f t="shared" si="180"/>
        <v>4.0798394974691773E-2</v>
      </c>
      <c r="H287" s="34">
        <f t="shared" si="180"/>
        <v>4.0734799763191373E-2</v>
      </c>
      <c r="I287" s="34">
        <f t="shared" si="180"/>
        <v>4.0670589996799941E-2</v>
      </c>
      <c r="J287" s="34">
        <f t="shared" si="180"/>
        <v>4.0605799421289168E-2</v>
      </c>
      <c r="K287" s="34">
        <f t="shared" si="180"/>
        <v>4.0540429278872005E-2</v>
      </c>
      <c r="L287" s="34">
        <f t="shared" si="180"/>
        <v>4.0474452865569881E-2</v>
      </c>
      <c r="M287" s="34">
        <f t="shared" si="180"/>
        <v>4.0413484291915887E-2</v>
      </c>
      <c r="N287" s="34">
        <f t="shared" si="180"/>
        <v>4.0413471782239849E-2</v>
      </c>
      <c r="O287" s="34">
        <f t="shared" ref="O287" si="195">O164/O$185</f>
        <v>4.0413471782239849E-2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16</v>
      </c>
      <c r="B288" s="9" t="s">
        <v>21</v>
      </c>
      <c r="C288" s="34">
        <f t="shared" si="180"/>
        <v>2.630391741950824E-2</v>
      </c>
      <c r="D288" s="34">
        <f t="shared" si="180"/>
        <v>2.6236371936725587E-2</v>
      </c>
      <c r="E288" s="34">
        <f t="shared" si="180"/>
        <v>2.6168584904288011E-2</v>
      </c>
      <c r="F288" s="34">
        <f t="shared" si="180"/>
        <v>2.610050098076017E-2</v>
      </c>
      <c r="G288" s="34">
        <f t="shared" si="180"/>
        <v>2.6032191127881802E-2</v>
      </c>
      <c r="H288" s="34">
        <f t="shared" si="180"/>
        <v>2.5963576141687941E-2</v>
      </c>
      <c r="I288" s="34">
        <f t="shared" si="180"/>
        <v>2.5894717041457391E-2</v>
      </c>
      <c r="J288" s="34">
        <f t="shared" si="180"/>
        <v>2.582562147511255E-2</v>
      </c>
      <c r="K288" s="34">
        <f t="shared" si="180"/>
        <v>2.5756260067034492E-2</v>
      </c>
      <c r="L288" s="34">
        <f t="shared" si="180"/>
        <v>2.5686636579789455E-2</v>
      </c>
      <c r="M288" s="34">
        <f t="shared" si="180"/>
        <v>2.5622604099472136E-2</v>
      </c>
      <c r="N288" s="34">
        <f t="shared" si="180"/>
        <v>2.5622590971541629E-2</v>
      </c>
      <c r="O288" s="34">
        <f t="shared" ref="O288" si="196">O165/O$185</f>
        <v>2.5622590971541629E-2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3">
        <v>17</v>
      </c>
      <c r="B289" s="9" t="s">
        <v>22</v>
      </c>
      <c r="C289" s="34">
        <f t="shared" ref="C289:N304" si="197">C166/C$185</f>
        <v>1.80527925689241E-2</v>
      </c>
      <c r="D289" s="34">
        <f t="shared" si="197"/>
        <v>1.8075113822207025E-2</v>
      </c>
      <c r="E289" s="34">
        <f t="shared" si="197"/>
        <v>1.8097134875203334E-2</v>
      </c>
      <c r="F289" s="34">
        <f t="shared" si="197"/>
        <v>1.8118898008091692E-2</v>
      </c>
      <c r="G289" s="34">
        <f t="shared" si="197"/>
        <v>1.8140381862775404E-2</v>
      </c>
      <c r="H289" s="34">
        <f t="shared" si="197"/>
        <v>1.816155302365707E-2</v>
      </c>
      <c r="I289" s="34">
        <f t="shared" si="197"/>
        <v>1.8182458528676445E-2</v>
      </c>
      <c r="J289" s="34">
        <f t="shared" si="197"/>
        <v>1.820309741995968E-2</v>
      </c>
      <c r="K289" s="34">
        <f t="shared" si="197"/>
        <v>1.822341601504773E-2</v>
      </c>
      <c r="L289" s="34">
        <f t="shared" si="197"/>
        <v>1.8243486918866857E-2</v>
      </c>
      <c r="M289" s="34">
        <f t="shared" si="197"/>
        <v>1.8261596014187472E-2</v>
      </c>
      <c r="N289" s="34">
        <f t="shared" si="197"/>
        <v>1.8261580952684632E-2</v>
      </c>
      <c r="O289" s="34">
        <f t="shared" ref="O289" si="198">O166/O$185</f>
        <v>1.8261580952684632E-2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2">
        <v>18</v>
      </c>
      <c r="B290" s="9" t="s">
        <v>23</v>
      </c>
      <c r="C290" s="34">
        <f t="shared" si="197"/>
        <v>3.7173058621877322E-2</v>
      </c>
      <c r="D290" s="34">
        <f t="shared" si="197"/>
        <v>3.713592027097011E-2</v>
      </c>
      <c r="E290" s="34">
        <f t="shared" si="197"/>
        <v>3.7098159334217888E-2</v>
      </c>
      <c r="F290" s="34">
        <f t="shared" si="197"/>
        <v>3.705984658472565E-2</v>
      </c>
      <c r="G290" s="34">
        <f t="shared" si="197"/>
        <v>3.7020925109091093E-2</v>
      </c>
      <c r="H290" s="34">
        <f t="shared" si="197"/>
        <v>3.6981448337973691E-2</v>
      </c>
      <c r="I290" s="34">
        <f t="shared" si="197"/>
        <v>3.6941340124672407E-2</v>
      </c>
      <c r="J290" s="34">
        <f t="shared" si="197"/>
        <v>3.6900678539616288E-2</v>
      </c>
      <c r="K290" s="34">
        <f t="shared" si="197"/>
        <v>3.6859432282558349E-2</v>
      </c>
      <c r="L290" s="34">
        <f t="shared" si="197"/>
        <v>3.6817604307239203E-2</v>
      </c>
      <c r="M290" s="34">
        <f t="shared" si="197"/>
        <v>3.6778730046765462E-2</v>
      </c>
      <c r="N290" s="34">
        <f t="shared" si="197"/>
        <v>3.6778714626247128E-2</v>
      </c>
      <c r="O290" s="34">
        <f t="shared" ref="O290" si="199">O167/O$185</f>
        <v>3.6778714626247128E-2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2">
        <v>19</v>
      </c>
      <c r="B291" s="9" t="s">
        <v>24</v>
      </c>
      <c r="C291" s="34">
        <f t="shared" si="197"/>
        <v>2.2776194591864821E-2</v>
      </c>
      <c r="D291" s="34">
        <f t="shared" si="197"/>
        <v>2.2899190364463883E-2</v>
      </c>
      <c r="E291" s="34">
        <f t="shared" si="197"/>
        <v>2.3022472350501054E-2</v>
      </c>
      <c r="F291" s="34">
        <f t="shared" si="197"/>
        <v>2.31460412409604E-2</v>
      </c>
      <c r="G291" s="34">
        <f t="shared" si="197"/>
        <v>2.3269867251788031E-2</v>
      </c>
      <c r="H291" s="34">
        <f t="shared" si="197"/>
        <v>2.3393953972724573E-2</v>
      </c>
      <c r="I291" s="34">
        <f t="shared" si="197"/>
        <v>2.3518305115377041E-2</v>
      </c>
      <c r="J291" s="34">
        <f t="shared" si="197"/>
        <v>2.3642916870909143E-2</v>
      </c>
      <c r="K291" s="34">
        <f t="shared" si="197"/>
        <v>2.3767794046110003E-2</v>
      </c>
      <c r="L291" s="34">
        <f t="shared" si="197"/>
        <v>2.3892913634558255E-2</v>
      </c>
      <c r="M291" s="34">
        <f t="shared" si="197"/>
        <v>2.4007819988335115E-2</v>
      </c>
      <c r="N291" s="34">
        <f t="shared" si="197"/>
        <v>2.4007832057178432E-2</v>
      </c>
      <c r="O291" s="34">
        <f t="shared" ref="O291" si="200">O168/O$185</f>
        <v>2.4007832057178432E-2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3">
        <v>20</v>
      </c>
      <c r="B292" s="9" t="s">
        <v>25</v>
      </c>
      <c r="C292" s="34">
        <f t="shared" si="197"/>
        <v>3.1360884889078518E-2</v>
      </c>
      <c r="D292" s="34">
        <f t="shared" si="197"/>
        <v>3.1609012291082504E-2</v>
      </c>
      <c r="E292" s="34">
        <f t="shared" si="197"/>
        <v>3.1858566340534189E-2</v>
      </c>
      <c r="F292" s="34">
        <f t="shared" si="197"/>
        <v>3.2109574855033948E-2</v>
      </c>
      <c r="G292" s="34">
        <f t="shared" si="197"/>
        <v>3.2362004645654904E-2</v>
      </c>
      <c r="H292" s="34">
        <f t="shared" si="197"/>
        <v>3.261583073569304E-2</v>
      </c>
      <c r="I292" s="34">
        <f t="shared" si="197"/>
        <v>3.2871128298187606E-2</v>
      </c>
      <c r="J292" s="34">
        <f t="shared" si="197"/>
        <v>3.3127851763992591E-2</v>
      </c>
      <c r="K292" s="34">
        <f t="shared" si="197"/>
        <v>3.3386009253617017E-2</v>
      </c>
      <c r="L292" s="34">
        <f t="shared" si="197"/>
        <v>3.3645583399724219E-2</v>
      </c>
      <c r="M292" s="34">
        <f t="shared" si="197"/>
        <v>3.3884804449492822E-2</v>
      </c>
      <c r="N292" s="34">
        <f t="shared" si="197"/>
        <v>3.3884804407188149E-2</v>
      </c>
      <c r="O292" s="34">
        <f t="shared" ref="O292" si="201">O169/O$185</f>
        <v>3.3884804407188149E-2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2">
        <v>21</v>
      </c>
      <c r="B293" s="9" t="s">
        <v>26</v>
      </c>
      <c r="C293" s="34">
        <f t="shared" si="197"/>
        <v>3.1513335347643737E-2</v>
      </c>
      <c r="D293" s="34">
        <f t="shared" si="197"/>
        <v>3.1623364251282794E-2</v>
      </c>
      <c r="E293" s="34">
        <f t="shared" si="197"/>
        <v>3.1733232575065114E-2</v>
      </c>
      <c r="F293" s="34">
        <f t="shared" si="197"/>
        <v>3.1842928805536422E-2</v>
      </c>
      <c r="G293" s="34">
        <f t="shared" si="197"/>
        <v>3.19524738878059E-2</v>
      </c>
      <c r="H293" s="34">
        <f t="shared" si="197"/>
        <v>3.2061850214589772E-2</v>
      </c>
      <c r="I293" s="34">
        <f t="shared" si="197"/>
        <v>3.2171063124127951E-2</v>
      </c>
      <c r="J293" s="34">
        <f t="shared" si="197"/>
        <v>3.2280094171043106E-2</v>
      </c>
      <c r="K293" s="34">
        <f t="shared" si="197"/>
        <v>3.2388964471855984E-2</v>
      </c>
      <c r="L293" s="34">
        <f t="shared" si="197"/>
        <v>3.249760566989756E-2</v>
      </c>
      <c r="M293" s="34">
        <f t="shared" si="197"/>
        <v>3.2597047240441081E-2</v>
      </c>
      <c r="N293" s="34">
        <f t="shared" si="197"/>
        <v>3.2597049360592413E-2</v>
      </c>
      <c r="O293" s="34">
        <f t="shared" ref="O293" si="202">O170/O$185</f>
        <v>3.2597049360592413E-2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2">
        <v>22</v>
      </c>
      <c r="B294" s="9" t="s">
        <v>27</v>
      </c>
      <c r="C294" s="34">
        <f t="shared" si="197"/>
        <v>2.6966244201678122E-2</v>
      </c>
      <c r="D294" s="34">
        <f t="shared" si="197"/>
        <v>2.7142235771323138E-2</v>
      </c>
      <c r="E294" s="34">
        <f t="shared" si="197"/>
        <v>2.7318885880017407E-2</v>
      </c>
      <c r="F294" s="34">
        <f t="shared" si="197"/>
        <v>2.7496240730419737E-2</v>
      </c>
      <c r="G294" s="34">
        <f t="shared" si="197"/>
        <v>2.7674284373595655E-2</v>
      </c>
      <c r="H294" s="34">
        <f t="shared" si="197"/>
        <v>2.7853010669131258E-2</v>
      </c>
      <c r="I294" s="34">
        <f t="shared" si="197"/>
        <v>2.8032414938030846E-2</v>
      </c>
      <c r="J294" s="34">
        <f t="shared" si="197"/>
        <v>2.8212472441877592E-2</v>
      </c>
      <c r="K294" s="34">
        <f t="shared" si="197"/>
        <v>2.8393235505854899E-2</v>
      </c>
      <c r="L294" s="34">
        <f t="shared" si="197"/>
        <v>2.8574636127634633E-2</v>
      </c>
      <c r="M294" s="34">
        <f t="shared" si="197"/>
        <v>2.8741526675837625E-2</v>
      </c>
      <c r="N294" s="34">
        <f t="shared" si="197"/>
        <v>2.8741524504736698E-2</v>
      </c>
      <c r="O294" s="34">
        <f t="shared" ref="O294" si="203">O171/O$185</f>
        <v>2.8741524504736698E-2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3">
        <v>23</v>
      </c>
      <c r="B295" s="9" t="s">
        <v>28</v>
      </c>
      <c r="C295" s="34">
        <f t="shared" si="197"/>
        <v>2.1407407260318576E-2</v>
      </c>
      <c r="D295" s="34">
        <f t="shared" si="197"/>
        <v>2.1456244285926511E-2</v>
      </c>
      <c r="E295" s="34">
        <f t="shared" si="197"/>
        <v>2.1504872929793334E-2</v>
      </c>
      <c r="F295" s="34">
        <f t="shared" si="197"/>
        <v>2.1553219407023979E-2</v>
      </c>
      <c r="G295" s="34">
        <f t="shared" si="197"/>
        <v>2.1601305910621905E-2</v>
      </c>
      <c r="H295" s="34">
        <f t="shared" si="197"/>
        <v>2.1649119346738636E-2</v>
      </c>
      <c r="I295" s="34">
        <f t="shared" si="197"/>
        <v>2.1696703128420546E-2</v>
      </c>
      <c r="J295" s="34">
        <f t="shared" si="197"/>
        <v>2.1744003453873412E-2</v>
      </c>
      <c r="K295" s="34">
        <f t="shared" si="197"/>
        <v>2.1791041149822454E-2</v>
      </c>
      <c r="L295" s="34">
        <f t="shared" si="197"/>
        <v>2.1837777070640673E-2</v>
      </c>
      <c r="M295" s="34">
        <f t="shared" si="197"/>
        <v>2.1880415804052152E-2</v>
      </c>
      <c r="N295" s="34">
        <f t="shared" si="197"/>
        <v>2.1880425811830119E-2</v>
      </c>
      <c r="O295" s="34">
        <f t="shared" ref="O295" si="204">O172/O$185</f>
        <v>2.1880425811830119E-2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2">
        <v>24</v>
      </c>
      <c r="B296" s="9" t="s">
        <v>29</v>
      </c>
      <c r="C296" s="34">
        <f t="shared" si="197"/>
        <v>2.7501838533313852E-2</v>
      </c>
      <c r="D296" s="34">
        <f t="shared" si="197"/>
        <v>2.7534076178036004E-2</v>
      </c>
      <c r="E296" s="34">
        <f t="shared" si="197"/>
        <v>2.7565868992102449E-2</v>
      </c>
      <c r="F296" s="34">
        <f t="shared" si="197"/>
        <v>2.7597249252907057E-2</v>
      </c>
      <c r="G296" s="34">
        <f t="shared" si="197"/>
        <v>2.7628185774016285E-2</v>
      </c>
      <c r="H296" s="34">
        <f t="shared" si="197"/>
        <v>2.7658693762267216E-2</v>
      </c>
      <c r="I296" s="34">
        <f t="shared" si="197"/>
        <v>2.768879434995921E-2</v>
      </c>
      <c r="J296" s="34">
        <f t="shared" si="197"/>
        <v>2.7718425152178504E-2</v>
      </c>
      <c r="K296" s="34">
        <f t="shared" si="197"/>
        <v>2.7747615532498063E-2</v>
      </c>
      <c r="L296" s="34">
        <f t="shared" si="197"/>
        <v>2.7776366084362489E-2</v>
      </c>
      <c r="M296" s="34">
        <f t="shared" si="197"/>
        <v>2.7802320235797821E-2</v>
      </c>
      <c r="N296" s="34">
        <f t="shared" si="197"/>
        <v>2.7802328937335186E-2</v>
      </c>
      <c r="O296" s="34">
        <f t="shared" ref="O296" si="205">O173/O$185</f>
        <v>2.7802328937335186E-2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2">
        <v>25</v>
      </c>
      <c r="B297" s="9" t="s">
        <v>30</v>
      </c>
      <c r="C297" s="34">
        <f t="shared" si="197"/>
        <v>2.1396902270736769E-2</v>
      </c>
      <c r="D297" s="34">
        <f t="shared" si="197"/>
        <v>2.1441350140563097E-2</v>
      </c>
      <c r="E297" s="34">
        <f t="shared" si="197"/>
        <v>2.1485529730814454E-2</v>
      </c>
      <c r="F297" s="34">
        <f t="shared" si="197"/>
        <v>2.1529430365711588E-2</v>
      </c>
      <c r="G297" s="34">
        <f t="shared" si="197"/>
        <v>2.1573041765835372E-2</v>
      </c>
      <c r="H297" s="34">
        <f t="shared" si="197"/>
        <v>2.1616382707446244E-2</v>
      </c>
      <c r="I297" s="34">
        <f t="shared" si="197"/>
        <v>2.1659450978375645E-2</v>
      </c>
      <c r="J297" s="34">
        <f t="shared" si="197"/>
        <v>2.1702232782651456E-2</v>
      </c>
      <c r="K297" s="34">
        <f t="shared" si="197"/>
        <v>2.1744747898604855E-2</v>
      </c>
      <c r="L297" s="34">
        <f t="shared" si="197"/>
        <v>2.178695610769027E-2</v>
      </c>
      <c r="M297" s="34">
        <f t="shared" si="197"/>
        <v>2.1825386348007205E-2</v>
      </c>
      <c r="N297" s="34">
        <f t="shared" si="197"/>
        <v>2.1825380366341164E-2</v>
      </c>
      <c r="O297" s="34">
        <f t="shared" ref="O297" si="206">O174/O$185</f>
        <v>2.1825380366341164E-2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3">
        <v>26</v>
      </c>
      <c r="B298" s="9" t="s">
        <v>31</v>
      </c>
      <c r="C298" s="34">
        <f t="shared" si="197"/>
        <v>2.5833594943871649E-2</v>
      </c>
      <c r="D298" s="34">
        <f t="shared" si="197"/>
        <v>2.5841948177176673E-2</v>
      </c>
      <c r="E298" s="34">
        <f t="shared" si="197"/>
        <v>2.5849882673493089E-2</v>
      </c>
      <c r="F298" s="34">
        <f t="shared" si="197"/>
        <v>2.5857390897667452E-2</v>
      </c>
      <c r="G298" s="34">
        <f t="shared" si="197"/>
        <v>2.5864433818134313E-2</v>
      </c>
      <c r="H298" s="34">
        <f t="shared" si="197"/>
        <v>2.5871047270514431E-2</v>
      </c>
      <c r="I298" s="34">
        <f t="shared" si="197"/>
        <v>2.5877232615029933E-2</v>
      </c>
      <c r="J298" s="34">
        <f t="shared" si="197"/>
        <v>2.5882978217685981E-2</v>
      </c>
      <c r="K298" s="34">
        <f t="shared" si="197"/>
        <v>2.5888304575541064E-2</v>
      </c>
      <c r="L298" s="34">
        <f t="shared" si="197"/>
        <v>2.5893172229951696E-2</v>
      </c>
      <c r="M298" s="34">
        <f t="shared" si="197"/>
        <v>2.5897226407332788E-2</v>
      </c>
      <c r="N298" s="34">
        <f t="shared" si="197"/>
        <v>2.5897232281079253E-2</v>
      </c>
      <c r="O298" s="34">
        <f t="shared" ref="O298" si="207">O175/O$185</f>
        <v>2.5897232281079253E-2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2">
        <v>27</v>
      </c>
      <c r="B299" s="9" t="s">
        <v>32</v>
      </c>
      <c r="C299" s="34">
        <f t="shared" si="197"/>
        <v>4.0827449845240366E-2</v>
      </c>
      <c r="D299" s="34">
        <f t="shared" si="197"/>
        <v>4.0637320161168049E-2</v>
      </c>
      <c r="E299" s="34">
        <f t="shared" si="197"/>
        <v>4.0447391358398858E-2</v>
      </c>
      <c r="F299" s="34">
        <f t="shared" si="197"/>
        <v>4.0257669482525717E-2</v>
      </c>
      <c r="G299" s="34">
        <f t="shared" si="197"/>
        <v>4.0068190636583532E-2</v>
      </c>
      <c r="H299" s="34">
        <f t="shared" si="197"/>
        <v>3.9878876317838055E-2</v>
      </c>
      <c r="I299" s="34">
        <f t="shared" si="197"/>
        <v>3.9689835658590016E-2</v>
      </c>
      <c r="J299" s="34">
        <f t="shared" si="197"/>
        <v>3.9500965167468441E-2</v>
      </c>
      <c r="K299" s="34">
        <f t="shared" si="197"/>
        <v>3.9312353211168653E-2</v>
      </c>
      <c r="L299" s="34">
        <f t="shared" si="197"/>
        <v>3.9123965521646528E-2</v>
      </c>
      <c r="M299" s="34">
        <f t="shared" si="197"/>
        <v>3.8951498019449117E-2</v>
      </c>
      <c r="N299" s="34">
        <f t="shared" si="197"/>
        <v>3.8951483252723879E-2</v>
      </c>
      <c r="O299" s="34">
        <f t="shared" ref="O299" si="208">O176/O$185</f>
        <v>3.8951483252723879E-2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2">
        <v>28</v>
      </c>
      <c r="B300" s="9" t="s">
        <v>33</v>
      </c>
      <c r="C300" s="34">
        <f t="shared" si="197"/>
        <v>4.474305660222902E-2</v>
      </c>
      <c r="D300" s="34">
        <f t="shared" si="197"/>
        <v>4.4575179107679316E-2</v>
      </c>
      <c r="E300" s="34">
        <f t="shared" si="197"/>
        <v>4.440718875855857E-2</v>
      </c>
      <c r="F300" s="34">
        <f t="shared" si="197"/>
        <v>4.4239107197279547E-2</v>
      </c>
      <c r="G300" s="34">
        <f t="shared" si="197"/>
        <v>4.4070891390628066E-2</v>
      </c>
      <c r="H300" s="34">
        <f t="shared" si="197"/>
        <v>4.3902563959954462E-2</v>
      </c>
      <c r="I300" s="34">
        <f t="shared" si="197"/>
        <v>4.3734149264892469E-2</v>
      </c>
      <c r="J300" s="34">
        <f t="shared" si="197"/>
        <v>4.356562554307717E-2</v>
      </c>
      <c r="K300" s="34">
        <f t="shared" si="197"/>
        <v>4.3397033571958989E-2</v>
      </c>
      <c r="L300" s="34">
        <f t="shared" si="197"/>
        <v>4.322835444292436E-2</v>
      </c>
      <c r="M300" s="34">
        <f t="shared" si="197"/>
        <v>4.3073642783543052E-2</v>
      </c>
      <c r="N300" s="34">
        <f t="shared" si="197"/>
        <v>4.3073631594124424E-2</v>
      </c>
      <c r="O300" s="34">
        <f t="shared" ref="O300" si="209">O177/O$185</f>
        <v>4.3073631594124424E-2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3">
        <v>29</v>
      </c>
      <c r="B301" s="9" t="s">
        <v>34</v>
      </c>
      <c r="C301" s="34">
        <f t="shared" si="197"/>
        <v>5.4917106984799603E-2</v>
      </c>
      <c r="D301" s="34">
        <f t="shared" si="197"/>
        <v>5.4780985579086602E-2</v>
      </c>
      <c r="E301" s="34">
        <f t="shared" si="197"/>
        <v>5.4644473590879719E-2</v>
      </c>
      <c r="F301" s="34">
        <f t="shared" si="197"/>
        <v>5.4507368497374697E-2</v>
      </c>
      <c r="G301" s="34">
        <f t="shared" si="197"/>
        <v>5.436959582146917E-2</v>
      </c>
      <c r="H301" s="34">
        <f t="shared" si="197"/>
        <v>5.4231428768180212E-2</v>
      </c>
      <c r="I301" s="34">
        <f t="shared" si="197"/>
        <v>5.4092530274565863E-2</v>
      </c>
      <c r="J301" s="34">
        <f t="shared" si="197"/>
        <v>5.3953087483839195E-2</v>
      </c>
      <c r="K301" s="34">
        <f t="shared" si="197"/>
        <v>5.3812984026622407E-2</v>
      </c>
      <c r="L301" s="34">
        <f t="shared" si="197"/>
        <v>5.3672387509068262E-2</v>
      </c>
      <c r="M301" s="34">
        <f t="shared" si="197"/>
        <v>5.3543135759366506E-2</v>
      </c>
      <c r="N301" s="34">
        <f t="shared" si="197"/>
        <v>5.3543121137201284E-2</v>
      </c>
      <c r="O301" s="34">
        <f t="shared" ref="O301" si="210">O178/O$185</f>
        <v>5.3543121137201284E-2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30</v>
      </c>
      <c r="B302" s="9" t="s">
        <v>35</v>
      </c>
      <c r="C302" s="34">
        <f t="shared" si="197"/>
        <v>3.803959215274716E-3</v>
      </c>
      <c r="D302" s="34">
        <f t="shared" si="197"/>
        <v>3.7885347739384477E-3</v>
      </c>
      <c r="E302" s="34">
        <f t="shared" si="197"/>
        <v>3.7730990034472822E-3</v>
      </c>
      <c r="F302" s="34">
        <f t="shared" si="197"/>
        <v>3.7576562277274309E-3</v>
      </c>
      <c r="G302" s="34">
        <f t="shared" si="197"/>
        <v>3.7422420909392082E-3</v>
      </c>
      <c r="H302" s="34">
        <f t="shared" si="197"/>
        <v>3.7267980246027616E-3</v>
      </c>
      <c r="I302" s="34">
        <f t="shared" si="197"/>
        <v>3.7113588311320001E-3</v>
      </c>
      <c r="J302" s="34">
        <f t="shared" si="197"/>
        <v>3.6959250995755133E-3</v>
      </c>
      <c r="K302" s="34">
        <f t="shared" si="197"/>
        <v>3.6804998875757519E-3</v>
      </c>
      <c r="L302" s="34">
        <f t="shared" si="197"/>
        <v>3.6650864475109421E-3</v>
      </c>
      <c r="M302" s="34">
        <f t="shared" si="197"/>
        <v>3.6509357462545461E-3</v>
      </c>
      <c r="N302" s="34">
        <f t="shared" si="197"/>
        <v>3.6509469929012343E-3</v>
      </c>
      <c r="O302" s="34">
        <f t="shared" ref="O302" si="211">O179/O$185</f>
        <v>3.6509469929012343E-3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2">
        <v>31</v>
      </c>
      <c r="B303" s="9" t="s">
        <v>36</v>
      </c>
      <c r="C303" s="34">
        <f t="shared" si="197"/>
        <v>1.5865961201102077E-2</v>
      </c>
      <c r="D303" s="34">
        <f t="shared" si="197"/>
        <v>1.5821600924802042E-2</v>
      </c>
      <c r="E303" s="34">
        <f t="shared" si="197"/>
        <v>1.5777094438071175E-2</v>
      </c>
      <c r="F303" s="34">
        <f t="shared" si="197"/>
        <v>1.5732433263988699E-2</v>
      </c>
      <c r="G303" s="34">
        <f t="shared" si="197"/>
        <v>1.5687640174560872E-2</v>
      </c>
      <c r="H303" s="34">
        <f t="shared" si="197"/>
        <v>1.5642715018044699E-2</v>
      </c>
      <c r="I303" s="34">
        <f t="shared" si="197"/>
        <v>1.559767227547674E-2</v>
      </c>
      <c r="J303" s="34">
        <f t="shared" si="197"/>
        <v>1.5552467781642258E-2</v>
      </c>
      <c r="K303" s="34">
        <f t="shared" si="197"/>
        <v>1.550715173253114E-2</v>
      </c>
      <c r="L303" s="34">
        <f t="shared" si="197"/>
        <v>1.5461681814627364E-2</v>
      </c>
      <c r="M303" s="34">
        <f t="shared" si="197"/>
        <v>1.5419889726775663E-2</v>
      </c>
      <c r="N303" s="34">
        <f t="shared" si="197"/>
        <v>1.5419879102932547E-2</v>
      </c>
      <c r="O303" s="34">
        <f t="shared" ref="O303" si="212">O180/O$185</f>
        <v>1.5419879102932547E-2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3">
        <v>32</v>
      </c>
      <c r="B304" s="9" t="s">
        <v>37</v>
      </c>
      <c r="C304" s="34">
        <f t="shared" si="197"/>
        <v>4.9013462976861674E-3</v>
      </c>
      <c r="D304" s="34">
        <f t="shared" si="197"/>
        <v>4.9367553764515975E-3</v>
      </c>
      <c r="E304" s="34">
        <f t="shared" si="197"/>
        <v>4.972313815675004E-3</v>
      </c>
      <c r="F304" s="34">
        <f t="shared" si="197"/>
        <v>5.0080677117099719E-3</v>
      </c>
      <c r="G304" s="34">
        <f t="shared" si="197"/>
        <v>5.0439682329918379E-3</v>
      </c>
      <c r="H304" s="34">
        <f t="shared" si="197"/>
        <v>5.0800484590145124E-3</v>
      </c>
      <c r="I304" s="34">
        <f t="shared" si="197"/>
        <v>5.1163059979808774E-3</v>
      </c>
      <c r="J304" s="34">
        <f t="shared" si="197"/>
        <v>5.1527551887979792E-3</v>
      </c>
      <c r="K304" s="34">
        <f t="shared" si="197"/>
        <v>5.1893491843082529E-3</v>
      </c>
      <c r="L304" s="34">
        <f t="shared" si="197"/>
        <v>5.2261354776620807E-3</v>
      </c>
      <c r="M304" s="34">
        <f t="shared" si="197"/>
        <v>5.2599760421141476E-3</v>
      </c>
      <c r="N304" s="34">
        <f t="shared" si="197"/>
        <v>5.259970079331126E-3</v>
      </c>
      <c r="O304" s="34">
        <f t="shared" ref="O304" si="213">O181/O$185</f>
        <v>5.259970079331126E-3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33</v>
      </c>
      <c r="B305" s="9" t="s">
        <v>38</v>
      </c>
      <c r="C305" s="34">
        <f t="shared" ref="C305:N307" si="214">C182/C$185</f>
        <v>4.3654541111629031E-2</v>
      </c>
      <c r="D305" s="34">
        <f t="shared" si="214"/>
        <v>4.4082237114666613E-2</v>
      </c>
      <c r="E305" s="34">
        <f t="shared" si="214"/>
        <v>4.4513369898437724E-2</v>
      </c>
      <c r="F305" s="34">
        <f t="shared" si="214"/>
        <v>4.4947938379043831E-2</v>
      </c>
      <c r="G305" s="34">
        <f t="shared" si="214"/>
        <v>4.5386009128594043E-2</v>
      </c>
      <c r="H305" s="34">
        <f t="shared" si="214"/>
        <v>4.5827559956542821E-2</v>
      </c>
      <c r="I305" s="34">
        <f t="shared" si="214"/>
        <v>4.6272644013418407E-2</v>
      </c>
      <c r="J305" s="34">
        <f t="shared" si="214"/>
        <v>4.6721212721039719E-2</v>
      </c>
      <c r="K305" s="34">
        <f t="shared" si="214"/>
        <v>4.7173351168766336E-2</v>
      </c>
      <c r="L305" s="34">
        <f t="shared" si="214"/>
        <v>4.7629059618625992E-2</v>
      </c>
      <c r="M305" s="34">
        <f t="shared" si="214"/>
        <v>4.8049917583970952E-2</v>
      </c>
      <c r="N305" s="34">
        <f t="shared" si="214"/>
        <v>4.8049955730818335E-2</v>
      </c>
      <c r="O305" s="34">
        <f t="shared" ref="O305" si="215">O182/O$185</f>
        <v>4.8049955730818335E-2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2">
        <v>34</v>
      </c>
      <c r="B306" s="9" t="s">
        <v>39</v>
      </c>
      <c r="C306" s="34">
        <f t="shared" si="214"/>
        <v>8.4885440206143772E-3</v>
      </c>
      <c r="D306" s="34">
        <f t="shared" si="214"/>
        <v>8.5093728824878721E-3</v>
      </c>
      <c r="E306" s="34">
        <f t="shared" si="214"/>
        <v>8.5301284140666799E-3</v>
      </c>
      <c r="F306" s="34">
        <f t="shared" si="214"/>
        <v>8.550768439812808E-3</v>
      </c>
      <c r="G306" s="34">
        <f t="shared" si="214"/>
        <v>8.5713145965685619E-3</v>
      </c>
      <c r="H306" s="34">
        <f t="shared" si="214"/>
        <v>8.5917513838370645E-3</v>
      </c>
      <c r="I306" s="34">
        <f t="shared" si="214"/>
        <v>8.6121278299865663E-3</v>
      </c>
      <c r="J306" s="34">
        <f t="shared" si="214"/>
        <v>8.6323767901577073E-3</v>
      </c>
      <c r="K306" s="34">
        <f t="shared" si="214"/>
        <v>8.6525504148263679E-3</v>
      </c>
      <c r="L306" s="34">
        <f t="shared" si="214"/>
        <v>8.6725771973059623E-3</v>
      </c>
      <c r="M306" s="34">
        <f t="shared" si="214"/>
        <v>8.6908866063708113E-3</v>
      </c>
      <c r="N306" s="34">
        <f t="shared" si="214"/>
        <v>8.6908894791994668E-3</v>
      </c>
      <c r="O306" s="34">
        <f t="shared" ref="O306" si="216">O183/O$185</f>
        <v>8.6908894791994668E-3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3">
        <v>35</v>
      </c>
      <c r="B307" s="9" t="s">
        <v>40</v>
      </c>
      <c r="C307" s="34">
        <f t="shared" si="214"/>
        <v>7.5939224535761128E-3</v>
      </c>
      <c r="D307" s="34">
        <f t="shared" si="214"/>
        <v>7.5746137680204008E-3</v>
      </c>
      <c r="E307" s="34">
        <f t="shared" si="214"/>
        <v>7.5552184806384108E-3</v>
      </c>
      <c r="F307" s="34">
        <f t="shared" si="214"/>
        <v>7.535748254241836E-3</v>
      </c>
      <c r="G307" s="34">
        <f t="shared" si="214"/>
        <v>7.5161828771462555E-3</v>
      </c>
      <c r="H307" s="34">
        <f t="shared" si="214"/>
        <v>7.4965648499641839E-3</v>
      </c>
      <c r="I307" s="34">
        <f t="shared" si="214"/>
        <v>7.476859955906091E-3</v>
      </c>
      <c r="J307" s="34">
        <f t="shared" si="214"/>
        <v>7.4570934938283052E-3</v>
      </c>
      <c r="K307" s="34">
        <f t="shared" si="214"/>
        <v>7.4372438278280046E-3</v>
      </c>
      <c r="L307" s="34">
        <f t="shared" si="214"/>
        <v>7.4173210910867433E-3</v>
      </c>
      <c r="M307" s="34">
        <f t="shared" si="214"/>
        <v>7.3989913798611397E-3</v>
      </c>
      <c r="N307" s="34">
        <f t="shared" si="214"/>
        <v>7.3990021694689831E-3</v>
      </c>
      <c r="O307" s="34">
        <f t="shared" ref="O307" si="217">O184/O$185</f>
        <v>7.3990021694689831E-3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4"/>
      <c r="B308" s="7" t="s">
        <v>50</v>
      </c>
      <c r="C308" s="36">
        <f t="shared" ref="C308:H308" si="218">C185/C$31</f>
        <v>9.0107240091402261</v>
      </c>
      <c r="D308" s="36">
        <f t="shared" si="218"/>
        <v>8.9743294569538694</v>
      </c>
      <c r="E308" s="36">
        <f t="shared" si="218"/>
        <v>8.9407916950764488</v>
      </c>
      <c r="F308" s="36">
        <f t="shared" si="218"/>
        <v>8.9085718021802496</v>
      </c>
      <c r="G308" s="36">
        <f t="shared" si="218"/>
        <v>8.8787407848608595</v>
      </c>
      <c r="H308" s="36">
        <f t="shared" si="218"/>
        <v>8.851022371521891</v>
      </c>
      <c r="I308" s="36">
        <f>I185/I$31</f>
        <v>8.8216182881739424</v>
      </c>
      <c r="J308" s="36">
        <f t="shared" ref="J308:N308" si="219">J185/J$31</f>
        <v>8.7943718629884096</v>
      </c>
      <c r="K308" s="36">
        <f t="shared" si="219"/>
        <v>8.7677847599205876</v>
      </c>
      <c r="L308" s="36">
        <f t="shared" si="219"/>
        <v>8.783703462304949</v>
      </c>
      <c r="M308" s="36">
        <f t="shared" si="219"/>
        <v>8.4021058547338523</v>
      </c>
      <c r="N308" s="36">
        <f t="shared" si="219"/>
        <v>8.353951566906062</v>
      </c>
      <c r="O308" s="36">
        <f t="shared" ref="O308" si="220">O185/O$31</f>
        <v>8.296481234401444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"/>
      <c r="B309" s="1"/>
      <c r="C309" s="1"/>
      <c r="D309" s="1"/>
      <c r="E309" s="1"/>
      <c r="F309" s="1"/>
      <c r="G309" s="1"/>
      <c r="H309" s="1"/>
      <c r="P309"/>
      <c r="Q309"/>
      <c r="R309"/>
      <c r="S309"/>
      <c r="T309"/>
      <c r="U309"/>
      <c r="V309"/>
      <c r="W309"/>
    </row>
    <row r="310" spans="1:23" s="2" customFormat="1" ht="15" hidden="1">
      <c r="A310" s="5" t="s">
        <v>54</v>
      </c>
      <c r="B310" s="1"/>
      <c r="C310" s="1"/>
      <c r="D310" s="1"/>
      <c r="E310" s="1"/>
      <c r="F310" s="1"/>
      <c r="G310" s="1"/>
      <c r="H310" s="1"/>
      <c r="P310"/>
      <c r="Q310"/>
      <c r="R310"/>
      <c r="S310"/>
      <c r="T310"/>
      <c r="U310"/>
      <c r="V310"/>
      <c r="W310"/>
    </row>
    <row r="311" spans="1:23" s="2" customFormat="1" ht="15" hidden="1">
      <c r="A311" s="49" t="s">
        <v>55</v>
      </c>
      <c r="B311" s="49"/>
      <c r="C311" s="49"/>
      <c r="D311" s="49"/>
      <c r="E311" s="49"/>
      <c r="F311" s="49"/>
      <c r="G311" s="49"/>
      <c r="H311" s="49"/>
      <c r="P311"/>
      <c r="Q311"/>
      <c r="R311"/>
      <c r="S311"/>
      <c r="T311"/>
      <c r="U311"/>
      <c r="V311"/>
      <c r="W311"/>
    </row>
    <row r="312" spans="1:23" s="2" customFormat="1" ht="15" hidden="1">
      <c r="A312" s="1"/>
      <c r="B312" s="1"/>
      <c r="C312" s="1"/>
      <c r="D312" s="1"/>
      <c r="E312" s="1"/>
      <c r="F312" s="1"/>
      <c r="G312" s="1"/>
      <c r="H312" s="1"/>
      <c r="P312"/>
      <c r="Q312"/>
      <c r="R312"/>
      <c r="S312"/>
      <c r="T312"/>
      <c r="U312"/>
      <c r="V312"/>
      <c r="W312"/>
    </row>
    <row r="313" spans="1:23" s="2" customFormat="1" ht="15" hidden="1">
      <c r="A313" s="6" t="s">
        <v>4</v>
      </c>
      <c r="B313" s="7" t="s">
        <v>5</v>
      </c>
      <c r="C313" s="7">
        <f>C272</f>
        <v>2010</v>
      </c>
      <c r="D313" s="7">
        <f t="shared" ref="D313:N313" si="221">D272</f>
        <v>2011</v>
      </c>
      <c r="E313" s="7">
        <f t="shared" si="221"/>
        <v>2012</v>
      </c>
      <c r="F313" s="7">
        <f t="shared" si="221"/>
        <v>2013</v>
      </c>
      <c r="G313" s="7">
        <f t="shared" si="221"/>
        <v>2014</v>
      </c>
      <c r="H313" s="7">
        <f t="shared" si="221"/>
        <v>2015</v>
      </c>
      <c r="I313" s="7">
        <f t="shared" si="221"/>
        <v>2016</v>
      </c>
      <c r="J313" s="7">
        <f t="shared" si="221"/>
        <v>2017</v>
      </c>
      <c r="K313" s="7">
        <f t="shared" si="221"/>
        <v>2018</v>
      </c>
      <c r="L313" s="7">
        <f t="shared" si="221"/>
        <v>2019</v>
      </c>
      <c r="M313" s="7">
        <f t="shared" si="221"/>
        <v>2020</v>
      </c>
      <c r="N313" s="7">
        <f t="shared" si="221"/>
        <v>2021</v>
      </c>
      <c r="O313" s="7">
        <f t="shared" ref="O313" si="222">O272</f>
        <v>2022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8">
        <v>1</v>
      </c>
      <c r="B314" s="9" t="s">
        <v>6</v>
      </c>
      <c r="C314" s="32">
        <f t="shared" ref="C314:N329" si="223">C232*C273</f>
        <v>34028110154001.688</v>
      </c>
      <c r="D314" s="32">
        <f t="shared" si="223"/>
        <v>47857525759.648254</v>
      </c>
      <c r="E314" s="32">
        <f t="shared" si="223"/>
        <v>44372086159.71331</v>
      </c>
      <c r="F314" s="32">
        <f t="shared" si="223"/>
        <v>47884914977.915024</v>
      </c>
      <c r="G314" s="32">
        <f t="shared" si="223"/>
        <v>54717212218.501404</v>
      </c>
      <c r="H314" s="32">
        <f t="shared" si="223"/>
        <v>50154054630.367966</v>
      </c>
      <c r="I314" s="32">
        <f t="shared" si="223"/>
        <v>43687393547.565453</v>
      </c>
      <c r="J314" s="32" t="e">
        <f t="shared" si="223"/>
        <v>#DIV/0!</v>
      </c>
      <c r="K314" s="32" t="e">
        <f t="shared" si="223"/>
        <v>#DIV/0!</v>
      </c>
      <c r="L314" s="32" t="e">
        <f t="shared" si="223"/>
        <v>#DIV/0!</v>
      </c>
      <c r="M314" s="32" t="e">
        <f t="shared" si="223"/>
        <v>#DIV/0!</v>
      </c>
      <c r="N314" s="32" t="e">
        <f t="shared" si="223"/>
        <v>#DIV/0!</v>
      </c>
      <c r="O314" s="32" t="e">
        <f t="shared" ref="O314" si="224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2">
        <v>2</v>
      </c>
      <c r="B315" s="9" t="s">
        <v>7</v>
      </c>
      <c r="C315" s="32">
        <f t="shared" si="223"/>
        <v>1263158631385.5823</v>
      </c>
      <c r="D315" s="32">
        <f t="shared" si="223"/>
        <v>879758854580.37439</v>
      </c>
      <c r="E315" s="32">
        <f t="shared" si="223"/>
        <v>923562183552.47217</v>
      </c>
      <c r="F315" s="32">
        <f t="shared" si="223"/>
        <v>971059667289.31445</v>
      </c>
      <c r="G315" s="32">
        <f t="shared" si="223"/>
        <v>981842176761.97339</v>
      </c>
      <c r="H315" s="32">
        <f t="shared" si="223"/>
        <v>1045087120140.8215</v>
      </c>
      <c r="I315" s="32">
        <f t="shared" si="223"/>
        <v>1085672107211.0321</v>
      </c>
      <c r="J315" s="32" t="e">
        <f t="shared" si="223"/>
        <v>#DIV/0!</v>
      </c>
      <c r="K315" s="32" t="e">
        <f t="shared" si="223"/>
        <v>#DIV/0!</v>
      </c>
      <c r="L315" s="32" t="e">
        <f t="shared" si="223"/>
        <v>#DIV/0!</v>
      </c>
      <c r="M315" s="32" t="e">
        <f t="shared" si="223"/>
        <v>#DIV/0!</v>
      </c>
      <c r="N315" s="32" t="e">
        <f t="shared" si="223"/>
        <v>#DIV/0!</v>
      </c>
      <c r="O315" s="32" t="e">
        <f t="shared" ref="O315" si="225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2">
        <v>3</v>
      </c>
      <c r="B316" s="9" t="s">
        <v>8</v>
      </c>
      <c r="C316" s="32">
        <f t="shared" si="223"/>
        <v>1315449606201.7056</v>
      </c>
      <c r="D316" s="32">
        <f t="shared" si="223"/>
        <v>1020275436284.8838</v>
      </c>
      <c r="E316" s="32">
        <f t="shared" si="223"/>
        <v>1138401340346.7449</v>
      </c>
      <c r="F316" s="32">
        <f t="shared" si="223"/>
        <v>1226748642722.6064</v>
      </c>
      <c r="G316" s="32">
        <f t="shared" si="223"/>
        <v>1381155382122.7441</v>
      </c>
      <c r="H316" s="32">
        <f t="shared" si="223"/>
        <v>1541405863257.2551</v>
      </c>
      <c r="I316" s="32">
        <f t="shared" si="223"/>
        <v>1694504043951.3193</v>
      </c>
      <c r="J316" s="32" t="e">
        <f t="shared" si="223"/>
        <v>#DIV/0!</v>
      </c>
      <c r="K316" s="32" t="e">
        <f t="shared" si="223"/>
        <v>#DIV/0!</v>
      </c>
      <c r="L316" s="32" t="e">
        <f t="shared" si="223"/>
        <v>#DIV/0!</v>
      </c>
      <c r="M316" s="32" t="e">
        <f t="shared" si="223"/>
        <v>#DIV/0!</v>
      </c>
      <c r="N316" s="32" t="e">
        <f t="shared" si="223"/>
        <v>#DIV/0!</v>
      </c>
      <c r="O316" s="32" t="e">
        <f t="shared" ref="O316" si="226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4</v>
      </c>
      <c r="B317" s="9" t="s">
        <v>9</v>
      </c>
      <c r="C317" s="32">
        <f t="shared" si="223"/>
        <v>2244184520515.6221</v>
      </c>
      <c r="D317" s="32">
        <f t="shared" si="223"/>
        <v>1806604495656.4265</v>
      </c>
      <c r="E317" s="32">
        <f t="shared" si="223"/>
        <v>1991439130090.8296</v>
      </c>
      <c r="F317" s="32">
        <f t="shared" si="223"/>
        <v>2155217414905.9883</v>
      </c>
      <c r="G317" s="32">
        <f t="shared" si="223"/>
        <v>2366526439647.7261</v>
      </c>
      <c r="H317" s="32">
        <f t="shared" si="223"/>
        <v>2556382276472.1338</v>
      </c>
      <c r="I317" s="32">
        <f t="shared" si="223"/>
        <v>2764610055581.7036</v>
      </c>
      <c r="J317" s="32" t="e">
        <f t="shared" si="223"/>
        <v>#DIV/0!</v>
      </c>
      <c r="K317" s="32" t="e">
        <f t="shared" si="223"/>
        <v>#DIV/0!</v>
      </c>
      <c r="L317" s="32" t="e">
        <f t="shared" si="223"/>
        <v>#DIV/0!</v>
      </c>
      <c r="M317" s="32" t="e">
        <f t="shared" si="223"/>
        <v>#DIV/0!</v>
      </c>
      <c r="N317" s="32" t="e">
        <f t="shared" si="223"/>
        <v>#DIV/0!</v>
      </c>
      <c r="O317" s="32" t="e">
        <f t="shared" ref="O317" si="227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3">
        <v>5</v>
      </c>
      <c r="B318" s="9" t="s">
        <v>10</v>
      </c>
      <c r="C318" s="33">
        <f t="shared" si="223"/>
        <v>3308437926161.7344</v>
      </c>
      <c r="D318" s="33">
        <f t="shared" si="223"/>
        <v>2644113389649.5679</v>
      </c>
      <c r="E318" s="33">
        <f t="shared" si="223"/>
        <v>2828906968818.6011</v>
      </c>
      <c r="F318" s="33">
        <f t="shared" si="223"/>
        <v>3050295625273.9644</v>
      </c>
      <c r="G318" s="33">
        <f t="shared" si="223"/>
        <v>3377017515320.4775</v>
      </c>
      <c r="H318" s="33">
        <f t="shared" si="223"/>
        <v>3561878522174</v>
      </c>
      <c r="I318" s="33">
        <f t="shared" si="223"/>
        <v>3727604361365.1982</v>
      </c>
      <c r="J318" s="33" t="e">
        <f t="shared" si="223"/>
        <v>#DIV/0!</v>
      </c>
      <c r="K318" s="33" t="e">
        <f t="shared" si="223"/>
        <v>#DIV/0!</v>
      </c>
      <c r="L318" s="33" t="e">
        <f t="shared" si="223"/>
        <v>#DIV/0!</v>
      </c>
      <c r="M318" s="33" t="e">
        <f t="shared" si="223"/>
        <v>#DIV/0!</v>
      </c>
      <c r="N318" s="33" t="e">
        <f t="shared" si="223"/>
        <v>#DIV/0!</v>
      </c>
      <c r="O318" s="33" t="e">
        <f t="shared" ref="O318" si="228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2">
        <v>6</v>
      </c>
      <c r="B319" s="9" t="s">
        <v>11</v>
      </c>
      <c r="C319" s="37">
        <f t="shared" si="223"/>
        <v>1366993081420.0745</v>
      </c>
      <c r="D319" s="37">
        <f t="shared" si="223"/>
        <v>1041469763383.0333</v>
      </c>
      <c r="E319" s="37">
        <f t="shared" si="223"/>
        <v>1122612793697.1399</v>
      </c>
      <c r="F319" s="37">
        <f t="shared" si="223"/>
        <v>1220352469286.6184</v>
      </c>
      <c r="G319" s="37">
        <f t="shared" si="223"/>
        <v>1339774802905.9316</v>
      </c>
      <c r="H319" s="37">
        <f t="shared" si="223"/>
        <v>1460873141769.2239</v>
      </c>
      <c r="I319" s="37">
        <f t="shared" si="223"/>
        <v>1555204012838.5867</v>
      </c>
      <c r="J319" s="37" t="e">
        <f t="shared" si="223"/>
        <v>#DIV/0!</v>
      </c>
      <c r="K319" s="37" t="e">
        <f t="shared" si="223"/>
        <v>#DIV/0!</v>
      </c>
      <c r="L319" s="37" t="e">
        <f t="shared" si="223"/>
        <v>#DIV/0!</v>
      </c>
      <c r="M319" s="37" t="e">
        <f t="shared" si="223"/>
        <v>#DIV/0!</v>
      </c>
      <c r="N319" s="37" t="e">
        <f t="shared" si="223"/>
        <v>#DIV/0!</v>
      </c>
      <c r="O319" s="37" t="e">
        <f t="shared" ref="O319" si="229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7</v>
      </c>
      <c r="B320" s="9" t="s">
        <v>12</v>
      </c>
      <c r="C320" s="37">
        <f t="shared" si="223"/>
        <v>1544604229753.0305</v>
      </c>
      <c r="D320" s="37">
        <f t="shared" si="223"/>
        <v>1200859513267.5391</v>
      </c>
      <c r="E320" s="37">
        <f t="shared" si="223"/>
        <v>1317890540667.0813</v>
      </c>
      <c r="F320" s="37">
        <f t="shared" si="223"/>
        <v>1439592829771.4954</v>
      </c>
      <c r="G320" s="37">
        <f t="shared" si="223"/>
        <v>1641593427093.645</v>
      </c>
      <c r="H320" s="37">
        <f t="shared" si="223"/>
        <v>1787082616425.3408</v>
      </c>
      <c r="I320" s="37">
        <f t="shared" si="223"/>
        <v>1953376299685.3044</v>
      </c>
      <c r="J320" s="37" t="e">
        <f t="shared" si="223"/>
        <v>#DIV/0!</v>
      </c>
      <c r="K320" s="37" t="e">
        <f t="shared" si="223"/>
        <v>#DIV/0!</v>
      </c>
      <c r="L320" s="37" t="e">
        <f t="shared" si="223"/>
        <v>#DIV/0!</v>
      </c>
      <c r="M320" s="37" t="e">
        <f t="shared" si="223"/>
        <v>#DIV/0!</v>
      </c>
      <c r="N320" s="37" t="e">
        <f t="shared" si="223"/>
        <v>#DIV/0!</v>
      </c>
      <c r="O320" s="37" t="e">
        <f t="shared" ref="O320" si="230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3">
        <v>8</v>
      </c>
      <c r="B321" s="9" t="s">
        <v>13</v>
      </c>
      <c r="C321" s="37">
        <f t="shared" si="223"/>
        <v>2184365302363.0745</v>
      </c>
      <c r="D321" s="37">
        <f t="shared" si="223"/>
        <v>1721960303329.5159</v>
      </c>
      <c r="E321" s="37">
        <f t="shared" si="223"/>
        <v>1849391552398.301</v>
      </c>
      <c r="F321" s="37">
        <f t="shared" si="223"/>
        <v>2049792517944.0952</v>
      </c>
      <c r="G321" s="37">
        <f t="shared" si="223"/>
        <v>2246422467699.8154</v>
      </c>
      <c r="H321" s="37">
        <f t="shared" si="223"/>
        <v>2449106527004.5723</v>
      </c>
      <c r="I321" s="37">
        <f t="shared" si="223"/>
        <v>2717668817409.854</v>
      </c>
      <c r="J321" s="37" t="e">
        <f t="shared" si="223"/>
        <v>#DIV/0!</v>
      </c>
      <c r="K321" s="37" t="e">
        <f t="shared" si="223"/>
        <v>#DIV/0!</v>
      </c>
      <c r="L321" s="37" t="e">
        <f t="shared" si="223"/>
        <v>#DIV/0!</v>
      </c>
      <c r="M321" s="37" t="e">
        <f t="shared" si="223"/>
        <v>#DIV/0!</v>
      </c>
      <c r="N321" s="37" t="e">
        <f t="shared" si="223"/>
        <v>#DIV/0!</v>
      </c>
      <c r="O321" s="37" t="e">
        <f t="shared" ref="O321" si="231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2">
        <v>9</v>
      </c>
      <c r="B322" s="9" t="s">
        <v>14</v>
      </c>
      <c r="C322" s="37">
        <f t="shared" si="223"/>
        <v>798408665946.19458</v>
      </c>
      <c r="D322" s="37">
        <f t="shared" si="223"/>
        <v>544245130241.8974</v>
      </c>
      <c r="E322" s="37">
        <f t="shared" si="223"/>
        <v>567017728734.73572</v>
      </c>
      <c r="F322" s="37">
        <f t="shared" si="223"/>
        <v>603085379802.09387</v>
      </c>
      <c r="G322" s="37">
        <f t="shared" si="223"/>
        <v>643515834940.80029</v>
      </c>
      <c r="H322" s="37">
        <f t="shared" si="223"/>
        <v>678727337978.64636</v>
      </c>
      <c r="I322" s="37">
        <f t="shared" si="223"/>
        <v>698501121057.08276</v>
      </c>
      <c r="J322" s="37" t="e">
        <f t="shared" si="223"/>
        <v>#DIV/0!</v>
      </c>
      <c r="K322" s="37" t="e">
        <f t="shared" si="223"/>
        <v>#DIV/0!</v>
      </c>
      <c r="L322" s="37" t="e">
        <f t="shared" si="223"/>
        <v>#DIV/0!</v>
      </c>
      <c r="M322" s="37" t="e">
        <f t="shared" si="223"/>
        <v>#DIV/0!</v>
      </c>
      <c r="N322" s="37" t="e">
        <f t="shared" si="223"/>
        <v>#DIV/0!</v>
      </c>
      <c r="O322" s="37" t="e">
        <f t="shared" ref="O322" si="232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10</v>
      </c>
      <c r="B323" s="9" t="s">
        <v>15</v>
      </c>
      <c r="C323" s="37">
        <f t="shared" si="223"/>
        <v>877955330313.17615</v>
      </c>
      <c r="D323" s="37">
        <f t="shared" si="223"/>
        <v>574569855767.63623</v>
      </c>
      <c r="E323" s="37">
        <f t="shared" si="223"/>
        <v>587742084969.88</v>
      </c>
      <c r="F323" s="37">
        <f t="shared" si="223"/>
        <v>595277274648.54968</v>
      </c>
      <c r="G323" s="37">
        <f t="shared" si="223"/>
        <v>614413064454.44812</v>
      </c>
      <c r="H323" s="37">
        <f t="shared" si="223"/>
        <v>610911461005.14758</v>
      </c>
      <c r="I323" s="37">
        <f t="shared" si="223"/>
        <v>641454994953.17261</v>
      </c>
      <c r="J323" s="37" t="e">
        <f t="shared" si="223"/>
        <v>#DIV/0!</v>
      </c>
      <c r="K323" s="37" t="e">
        <f t="shared" si="223"/>
        <v>#DIV/0!</v>
      </c>
      <c r="L323" s="37" t="e">
        <f t="shared" si="223"/>
        <v>#DIV/0!</v>
      </c>
      <c r="M323" s="37" t="e">
        <f t="shared" si="223"/>
        <v>#DIV/0!</v>
      </c>
      <c r="N323" s="37" t="e">
        <f t="shared" si="223"/>
        <v>#DIV/0!</v>
      </c>
      <c r="O323" s="37" t="e">
        <f t="shared" ref="O323" si="233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3">
        <v>11</v>
      </c>
      <c r="B324" s="9" t="s">
        <v>16</v>
      </c>
      <c r="C324" s="37">
        <f t="shared" si="223"/>
        <v>602820102.11560643</v>
      </c>
      <c r="D324" s="37">
        <f t="shared" si="223"/>
        <v>11266463074.148285</v>
      </c>
      <c r="E324" s="37">
        <f t="shared" si="223"/>
        <v>12968803522.612745</v>
      </c>
      <c r="F324" s="37">
        <f t="shared" si="223"/>
        <v>19575324872.69672</v>
      </c>
      <c r="G324" s="37">
        <f t="shared" si="223"/>
        <v>22487453544.362076</v>
      </c>
      <c r="H324" s="37">
        <f t="shared" si="223"/>
        <v>26300889611.114079</v>
      </c>
      <c r="I324" s="37">
        <f t="shared" si="223"/>
        <v>33228348933.251862</v>
      </c>
      <c r="J324" s="37" t="e">
        <f t="shared" si="223"/>
        <v>#DIV/0!</v>
      </c>
      <c r="K324" s="37" t="e">
        <f t="shared" si="223"/>
        <v>#DIV/0!</v>
      </c>
      <c r="L324" s="37" t="e">
        <f t="shared" si="223"/>
        <v>#DIV/0!</v>
      </c>
      <c r="M324" s="37" t="e">
        <f t="shared" si="223"/>
        <v>#DIV/0!</v>
      </c>
      <c r="N324" s="37" t="e">
        <f t="shared" si="223"/>
        <v>#DIV/0!</v>
      </c>
      <c r="O324" s="37" t="e">
        <f t="shared" ref="O324" si="234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2">
        <v>12</v>
      </c>
      <c r="B325" s="9" t="s">
        <v>17</v>
      </c>
      <c r="C325" s="37">
        <f t="shared" si="223"/>
        <v>994842779025.28357</v>
      </c>
      <c r="D325" s="37">
        <f t="shared" si="223"/>
        <v>682014209986.87817</v>
      </c>
      <c r="E325" s="37">
        <f t="shared" si="223"/>
        <v>817508536733.33594</v>
      </c>
      <c r="F325" s="37">
        <f t="shared" si="223"/>
        <v>825353222311.13025</v>
      </c>
      <c r="G325" s="37">
        <f t="shared" si="223"/>
        <v>915908853159.71741</v>
      </c>
      <c r="H325" s="37">
        <f t="shared" si="223"/>
        <v>959367009879.85645</v>
      </c>
      <c r="I325" s="37">
        <f t="shared" si="223"/>
        <v>1003810228633.1177</v>
      </c>
      <c r="J325" s="37" t="e">
        <f t="shared" si="223"/>
        <v>#DIV/0!</v>
      </c>
      <c r="K325" s="37" t="e">
        <f t="shared" si="223"/>
        <v>#DIV/0!</v>
      </c>
      <c r="L325" s="37" t="e">
        <f t="shared" si="223"/>
        <v>#DIV/0!</v>
      </c>
      <c r="M325" s="37" t="e">
        <f t="shared" si="223"/>
        <v>#DIV/0!</v>
      </c>
      <c r="N325" s="37" t="e">
        <f t="shared" si="223"/>
        <v>#DIV/0!</v>
      </c>
      <c r="O325" s="37" t="e">
        <f t="shared" ref="O325" si="235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13</v>
      </c>
      <c r="B326" s="9" t="s">
        <v>18</v>
      </c>
      <c r="C326" s="37">
        <f t="shared" si="223"/>
        <v>603572922.23187864</v>
      </c>
      <c r="D326" s="37">
        <f t="shared" si="223"/>
        <v>22769455668.970089</v>
      </c>
      <c r="E326" s="37">
        <f t="shared" si="223"/>
        <v>16773003353.061752</v>
      </c>
      <c r="F326" s="37">
        <f t="shared" si="223"/>
        <v>23334593316.183983</v>
      </c>
      <c r="G326" s="37">
        <f t="shared" si="223"/>
        <v>24800183082.935783</v>
      </c>
      <c r="H326" s="37">
        <f t="shared" si="223"/>
        <v>26020203112.406055</v>
      </c>
      <c r="I326" s="37">
        <f t="shared" si="223"/>
        <v>23928155476.797947</v>
      </c>
      <c r="J326" s="37" t="e">
        <f t="shared" si="223"/>
        <v>#DIV/0!</v>
      </c>
      <c r="K326" s="37" t="e">
        <f t="shared" si="223"/>
        <v>#DIV/0!</v>
      </c>
      <c r="L326" s="37" t="e">
        <f t="shared" si="223"/>
        <v>#DIV/0!</v>
      </c>
      <c r="M326" s="37" t="e">
        <f t="shared" si="223"/>
        <v>#DIV/0!</v>
      </c>
      <c r="N326" s="37" t="e">
        <f t="shared" si="223"/>
        <v>#DIV/0!</v>
      </c>
      <c r="O326" s="37" t="e">
        <f t="shared" ref="O326" si="236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3">
        <v>14</v>
      </c>
      <c r="B327" s="9" t="s">
        <v>19</v>
      </c>
      <c r="C327" s="37">
        <f t="shared" si="223"/>
        <v>65593356115.400032</v>
      </c>
      <c r="D327" s="37">
        <f t="shared" si="223"/>
        <v>10488391518.323914</v>
      </c>
      <c r="E327" s="37">
        <f t="shared" si="223"/>
        <v>4877748955.305028</v>
      </c>
      <c r="F327" s="37">
        <f t="shared" si="223"/>
        <v>908674470.61365032</v>
      </c>
      <c r="G327" s="37">
        <f t="shared" si="223"/>
        <v>367459107.37886572</v>
      </c>
      <c r="H327" s="37">
        <f t="shared" si="223"/>
        <v>2480379825.958004</v>
      </c>
      <c r="I327" s="37">
        <f t="shared" si="223"/>
        <v>9479674279.5084896</v>
      </c>
      <c r="J327" s="37" t="e">
        <f t="shared" si="223"/>
        <v>#DIV/0!</v>
      </c>
      <c r="K327" s="37" t="e">
        <f t="shared" si="223"/>
        <v>#DIV/0!</v>
      </c>
      <c r="L327" s="37" t="e">
        <f t="shared" si="223"/>
        <v>#DIV/0!</v>
      </c>
      <c r="M327" s="37" t="e">
        <f t="shared" si="223"/>
        <v>#DIV/0!</v>
      </c>
      <c r="N327" s="37" t="e">
        <f t="shared" si="223"/>
        <v>#DIV/0!</v>
      </c>
      <c r="O327" s="37" t="e">
        <f t="shared" ref="O327" si="237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2">
        <v>15</v>
      </c>
      <c r="B328" s="9" t="s">
        <v>20</v>
      </c>
      <c r="C328" s="37">
        <f t="shared" si="223"/>
        <v>4292598322405.6509</v>
      </c>
      <c r="D328" s="37">
        <f t="shared" si="223"/>
        <v>3524179693308.6445</v>
      </c>
      <c r="E328" s="37">
        <f t="shared" si="223"/>
        <v>4042999978254.5806</v>
      </c>
      <c r="F328" s="37">
        <f t="shared" si="223"/>
        <v>4381328704927.1313</v>
      </c>
      <c r="G328" s="37">
        <f t="shared" si="223"/>
        <v>4873167671493.9189</v>
      </c>
      <c r="H328" s="37">
        <f t="shared" si="223"/>
        <v>5382559612176.3242</v>
      </c>
      <c r="I328" s="37">
        <f t="shared" si="223"/>
        <v>5764133241852.4834</v>
      </c>
      <c r="J328" s="37" t="e">
        <f t="shared" si="223"/>
        <v>#DIV/0!</v>
      </c>
      <c r="K328" s="37" t="e">
        <f t="shared" si="223"/>
        <v>#DIV/0!</v>
      </c>
      <c r="L328" s="37" t="e">
        <f t="shared" si="223"/>
        <v>#DIV/0!</v>
      </c>
      <c r="M328" s="37" t="e">
        <f t="shared" si="223"/>
        <v>#DIV/0!</v>
      </c>
      <c r="N328" s="37" t="e">
        <f t="shared" si="223"/>
        <v>#DIV/0!</v>
      </c>
      <c r="O328" s="37" t="e">
        <f t="shared" ref="O328" si="238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16</v>
      </c>
      <c r="B329" s="9" t="s">
        <v>21</v>
      </c>
      <c r="C329" s="37">
        <f t="shared" si="223"/>
        <v>1581274383206.6631</v>
      </c>
      <c r="D329" s="37">
        <f t="shared" si="223"/>
        <v>1865829800906.4016</v>
      </c>
      <c r="E329" s="37">
        <f t="shared" si="223"/>
        <v>2098481719361.624</v>
      </c>
      <c r="F329" s="37">
        <f t="shared" si="223"/>
        <v>2276558227434.1646</v>
      </c>
      <c r="G329" s="37">
        <f t="shared" si="223"/>
        <v>2501350528726.5801</v>
      </c>
      <c r="H329" s="37">
        <f t="shared" si="223"/>
        <v>2754858026582.2798</v>
      </c>
      <c r="I329" s="37">
        <f t="shared" si="223"/>
        <v>2986752853477.9233</v>
      </c>
      <c r="J329" s="37" t="e">
        <f t="shared" si="223"/>
        <v>#DIV/0!</v>
      </c>
      <c r="K329" s="37" t="e">
        <f t="shared" si="223"/>
        <v>#DIV/0!</v>
      </c>
      <c r="L329" s="37" t="e">
        <f t="shared" si="223"/>
        <v>#DIV/0!</v>
      </c>
      <c r="M329" s="37" t="e">
        <f t="shared" si="223"/>
        <v>#DIV/0!</v>
      </c>
      <c r="N329" s="37" t="e">
        <f t="shared" si="223"/>
        <v>#DIV/0!</v>
      </c>
      <c r="O329" s="37" t="e">
        <f t="shared" ref="O329" si="239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3">
        <v>17</v>
      </c>
      <c r="B330" s="9" t="s">
        <v>22</v>
      </c>
      <c r="C330" s="37">
        <f t="shared" ref="C330:N345" si="240">C248*C289</f>
        <v>613624474024.59021</v>
      </c>
      <c r="D330" s="37">
        <f t="shared" si="240"/>
        <v>441960718837.19733</v>
      </c>
      <c r="E330" s="37">
        <f t="shared" si="240"/>
        <v>501414016400.86133</v>
      </c>
      <c r="F330" s="37">
        <f t="shared" si="240"/>
        <v>543541936887.71869</v>
      </c>
      <c r="G330" s="37">
        <f t="shared" si="240"/>
        <v>604202700050.8363</v>
      </c>
      <c r="H330" s="37">
        <f t="shared" si="240"/>
        <v>660903468089.21472</v>
      </c>
      <c r="I330" s="37">
        <f t="shared" si="240"/>
        <v>714887487033.45581</v>
      </c>
      <c r="J330" s="37" t="e">
        <f t="shared" si="240"/>
        <v>#DIV/0!</v>
      </c>
      <c r="K330" s="37" t="e">
        <f t="shared" si="240"/>
        <v>#DIV/0!</v>
      </c>
      <c r="L330" s="37" t="e">
        <f t="shared" si="240"/>
        <v>#DIV/0!</v>
      </c>
      <c r="M330" s="37" t="e">
        <f t="shared" si="240"/>
        <v>#DIV/0!</v>
      </c>
      <c r="N330" s="37" t="e">
        <f t="shared" si="240"/>
        <v>#DIV/0!</v>
      </c>
      <c r="O330" s="37" t="e">
        <f t="shared" ref="O330" si="241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2">
        <v>18</v>
      </c>
      <c r="B331" s="9" t="s">
        <v>23</v>
      </c>
      <c r="C331" s="37">
        <f t="shared" si="240"/>
        <v>662578653933.63867</v>
      </c>
      <c r="D331" s="37">
        <f t="shared" si="240"/>
        <v>408516883865.92975</v>
      </c>
      <c r="E331" s="37">
        <f t="shared" si="240"/>
        <v>433046314178.02435</v>
      </c>
      <c r="F331" s="37">
        <f t="shared" si="240"/>
        <v>431316560226.52069</v>
      </c>
      <c r="G331" s="37">
        <f t="shared" si="240"/>
        <v>448273277789.55432</v>
      </c>
      <c r="H331" s="37">
        <f t="shared" si="240"/>
        <v>503688280285.10608</v>
      </c>
      <c r="I331" s="37">
        <f t="shared" si="240"/>
        <v>504145029866.28937</v>
      </c>
      <c r="J331" s="37" t="e">
        <f t="shared" si="240"/>
        <v>#DIV/0!</v>
      </c>
      <c r="K331" s="37" t="e">
        <f t="shared" si="240"/>
        <v>#DIV/0!</v>
      </c>
      <c r="L331" s="37" t="e">
        <f t="shared" si="240"/>
        <v>#DIV/0!</v>
      </c>
      <c r="M331" s="37" t="e">
        <f t="shared" si="240"/>
        <v>#DIV/0!</v>
      </c>
      <c r="N331" s="37" t="e">
        <f t="shared" si="240"/>
        <v>#DIV/0!</v>
      </c>
      <c r="O331" s="37" t="e">
        <f t="shared" ref="O331" si="242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2">
        <v>19</v>
      </c>
      <c r="B332" s="9" t="s">
        <v>24</v>
      </c>
      <c r="C332" s="37">
        <f t="shared" si="240"/>
        <v>52434336744343.938</v>
      </c>
      <c r="D332" s="37">
        <f t="shared" si="240"/>
        <v>52912958931422.766</v>
      </c>
      <c r="E332" s="37">
        <f t="shared" si="240"/>
        <v>55452382282158.789</v>
      </c>
      <c r="F332" s="37">
        <f t="shared" si="240"/>
        <v>58150664845542.227</v>
      </c>
      <c r="G332" s="37">
        <f t="shared" si="240"/>
        <v>61251689537511.094</v>
      </c>
      <c r="H332" s="37">
        <f t="shared" si="240"/>
        <v>64855834732795.477</v>
      </c>
      <c r="I332" s="37">
        <f t="shared" si="240"/>
        <v>67633357509016.477</v>
      </c>
      <c r="J332" s="37" t="e">
        <f t="shared" si="240"/>
        <v>#DIV/0!</v>
      </c>
      <c r="K332" s="37" t="e">
        <f t="shared" si="240"/>
        <v>#DIV/0!</v>
      </c>
      <c r="L332" s="37" t="e">
        <f t="shared" si="240"/>
        <v>#DIV/0!</v>
      </c>
      <c r="M332" s="37" t="e">
        <f t="shared" si="240"/>
        <v>#DIV/0!</v>
      </c>
      <c r="N332" s="37" t="e">
        <f t="shared" si="240"/>
        <v>#DIV/0!</v>
      </c>
      <c r="O332" s="37" t="e">
        <f t="shared" ref="O332" si="243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3">
        <v>20</v>
      </c>
      <c r="B333" s="9" t="s">
        <v>25</v>
      </c>
      <c r="C333" s="37">
        <f t="shared" si="240"/>
        <v>1920754923224.2227</v>
      </c>
      <c r="D333" s="37">
        <f t="shared" si="240"/>
        <v>1550834630805.7773</v>
      </c>
      <c r="E333" s="37">
        <f t="shared" si="240"/>
        <v>1804268812904.3403</v>
      </c>
      <c r="F333" s="37">
        <f t="shared" si="240"/>
        <v>1983254174865.7844</v>
      </c>
      <c r="G333" s="37">
        <f t="shared" si="240"/>
        <v>2258755608891.168</v>
      </c>
      <c r="H333" s="37">
        <f t="shared" si="240"/>
        <v>2561514385094.4893</v>
      </c>
      <c r="I333" s="37">
        <f t="shared" si="240"/>
        <v>2899085620525.8218</v>
      </c>
      <c r="J333" s="37" t="e">
        <f t="shared" si="240"/>
        <v>#DIV/0!</v>
      </c>
      <c r="K333" s="37" t="e">
        <f t="shared" si="240"/>
        <v>#DIV/0!</v>
      </c>
      <c r="L333" s="37" t="e">
        <f t="shared" si="240"/>
        <v>#DIV/0!</v>
      </c>
      <c r="M333" s="37" t="e">
        <f t="shared" si="240"/>
        <v>#DIV/0!</v>
      </c>
      <c r="N333" s="37" t="e">
        <f t="shared" si="240"/>
        <v>#DIV/0!</v>
      </c>
      <c r="O333" s="37" t="e">
        <f t="shared" ref="O333" si="244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2">
        <v>21</v>
      </c>
      <c r="B334" s="9" t="s">
        <v>26</v>
      </c>
      <c r="C334" s="37">
        <f t="shared" si="240"/>
        <v>2524741068967.4165</v>
      </c>
      <c r="D334" s="37">
        <f t="shared" si="240"/>
        <v>2055778585779.0276</v>
      </c>
      <c r="E334" s="37">
        <f t="shared" si="240"/>
        <v>2301994957317.1709</v>
      </c>
      <c r="F334" s="37">
        <f t="shared" si="240"/>
        <v>2577644416836.5513</v>
      </c>
      <c r="G334" s="37">
        <f t="shared" si="240"/>
        <v>2881257612540.3584</v>
      </c>
      <c r="H334" s="37">
        <f t="shared" si="240"/>
        <v>3237394779216.9771</v>
      </c>
      <c r="I334" s="37">
        <f t="shared" si="240"/>
        <v>3512923623790.8076</v>
      </c>
      <c r="J334" s="37" t="e">
        <f t="shared" si="240"/>
        <v>#DIV/0!</v>
      </c>
      <c r="K334" s="37" t="e">
        <f t="shared" si="240"/>
        <v>#DIV/0!</v>
      </c>
      <c r="L334" s="37" t="e">
        <f t="shared" si="240"/>
        <v>#DIV/0!</v>
      </c>
      <c r="M334" s="37" t="e">
        <f t="shared" si="240"/>
        <v>#DIV/0!</v>
      </c>
      <c r="N334" s="37" t="e">
        <f t="shared" si="240"/>
        <v>#DIV/0!</v>
      </c>
      <c r="O334" s="37" t="e">
        <f t="shared" ref="O334" si="245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2">
        <v>22</v>
      </c>
      <c r="B335" s="9" t="s">
        <v>27</v>
      </c>
      <c r="C335" s="37">
        <f t="shared" si="240"/>
        <v>270209693172.11307</v>
      </c>
      <c r="D335" s="37">
        <f t="shared" si="240"/>
        <v>400125553798.88922</v>
      </c>
      <c r="E335" s="37">
        <f t="shared" si="240"/>
        <v>439509760801.37128</v>
      </c>
      <c r="F335" s="37">
        <f t="shared" si="240"/>
        <v>494165585481.51086</v>
      </c>
      <c r="G335" s="37">
        <f t="shared" si="240"/>
        <v>531523227322.12122</v>
      </c>
      <c r="H335" s="37">
        <f t="shared" si="240"/>
        <v>588812091994.05505</v>
      </c>
      <c r="I335" s="37">
        <f t="shared" si="240"/>
        <v>622134329195.81189</v>
      </c>
      <c r="J335" s="37" t="e">
        <f t="shared" si="240"/>
        <v>#DIV/0!</v>
      </c>
      <c r="K335" s="37" t="e">
        <f t="shared" si="240"/>
        <v>#DIV/0!</v>
      </c>
      <c r="L335" s="37" t="e">
        <f t="shared" si="240"/>
        <v>#DIV/0!</v>
      </c>
      <c r="M335" s="37" t="e">
        <f t="shared" si="240"/>
        <v>#DIV/0!</v>
      </c>
      <c r="N335" s="37" t="e">
        <f t="shared" si="240"/>
        <v>#DIV/0!</v>
      </c>
      <c r="O335" s="37" t="e">
        <f t="shared" ref="O335" si="246">O253*O294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3">
        <v>23</v>
      </c>
      <c r="B336" s="9" t="s">
        <v>28</v>
      </c>
      <c r="C336" s="37">
        <f t="shared" si="240"/>
        <v>845659401926.66882</v>
      </c>
      <c r="D336" s="37">
        <f t="shared" si="240"/>
        <v>628018749917.82776</v>
      </c>
      <c r="E336" s="37">
        <f t="shared" si="240"/>
        <v>684582345222.88831</v>
      </c>
      <c r="F336" s="37">
        <f t="shared" si="240"/>
        <v>785860197722.53833</v>
      </c>
      <c r="G336" s="37">
        <f t="shared" si="240"/>
        <v>886613669515.46729</v>
      </c>
      <c r="H336" s="37">
        <f t="shared" si="240"/>
        <v>980544776551.91663</v>
      </c>
      <c r="I336" s="37">
        <f t="shared" si="240"/>
        <v>1082140789555.7107</v>
      </c>
      <c r="J336" s="37" t="e">
        <f t="shared" si="240"/>
        <v>#DIV/0!</v>
      </c>
      <c r="K336" s="37" t="e">
        <f t="shared" si="240"/>
        <v>#DIV/0!</v>
      </c>
      <c r="L336" s="37" t="e">
        <f t="shared" si="240"/>
        <v>#DIV/0!</v>
      </c>
      <c r="M336" s="37" t="e">
        <f t="shared" si="240"/>
        <v>#DIV/0!</v>
      </c>
      <c r="N336" s="37" t="e">
        <f t="shared" si="240"/>
        <v>#DIV/0!</v>
      </c>
      <c r="O336" s="37" t="e">
        <f t="shared" ref="O336" si="247">O254*O295</f>
        <v>#DIV/0!</v>
      </c>
      <c r="P336"/>
      <c r="Q336"/>
      <c r="R336"/>
      <c r="S336"/>
      <c r="T336"/>
      <c r="U336"/>
      <c r="V336"/>
      <c r="W336"/>
    </row>
    <row r="337" spans="1:23" s="2" customFormat="1" ht="15" hidden="1">
      <c r="A337" s="12">
        <v>24</v>
      </c>
      <c r="B337" s="9" t="s">
        <v>29</v>
      </c>
      <c r="C337" s="37">
        <f t="shared" si="240"/>
        <v>21193294725.055637</v>
      </c>
      <c r="D337" s="37">
        <f t="shared" si="240"/>
        <v>79654149986.614334</v>
      </c>
      <c r="E337" s="37">
        <f t="shared" si="240"/>
        <v>104340790670.19072</v>
      </c>
      <c r="F337" s="37">
        <f t="shared" si="240"/>
        <v>113419260643.34875</v>
      </c>
      <c r="G337" s="37">
        <f t="shared" si="240"/>
        <v>140220008273.28851</v>
      </c>
      <c r="H337" s="37">
        <f t="shared" si="240"/>
        <v>150981261342.9631</v>
      </c>
      <c r="I337" s="37">
        <f t="shared" si="240"/>
        <v>163244254320.15201</v>
      </c>
      <c r="J337" s="37" t="e">
        <f t="shared" si="240"/>
        <v>#DIV/0!</v>
      </c>
      <c r="K337" s="37" t="e">
        <f t="shared" si="240"/>
        <v>#DIV/0!</v>
      </c>
      <c r="L337" s="37" t="e">
        <f t="shared" si="240"/>
        <v>#DIV/0!</v>
      </c>
      <c r="M337" s="37" t="e">
        <f t="shared" si="240"/>
        <v>#DIV/0!</v>
      </c>
      <c r="N337" s="37" t="e">
        <f t="shared" si="240"/>
        <v>#DIV/0!</v>
      </c>
      <c r="O337" s="37" t="e">
        <f t="shared" ref="O337" si="248">O255*O296</f>
        <v>#DIV/0!</v>
      </c>
      <c r="P337"/>
      <c r="Q337"/>
      <c r="R337"/>
      <c r="S337"/>
      <c r="T337"/>
      <c r="U337"/>
      <c r="V337"/>
      <c r="W337"/>
    </row>
    <row r="338" spans="1:23" s="2" customFormat="1" ht="15" hidden="1">
      <c r="A338" s="12">
        <v>25</v>
      </c>
      <c r="B338" s="9" t="s">
        <v>30</v>
      </c>
      <c r="C338" s="37">
        <f t="shared" si="240"/>
        <v>938028835523.99622</v>
      </c>
      <c r="D338" s="37">
        <f t="shared" si="240"/>
        <v>706853819964.83752</v>
      </c>
      <c r="E338" s="37">
        <f t="shared" si="240"/>
        <v>769275891643.24365</v>
      </c>
      <c r="F338" s="37">
        <f t="shared" si="240"/>
        <v>864695263821.06104</v>
      </c>
      <c r="G338" s="37">
        <f t="shared" si="240"/>
        <v>945819686135.77319</v>
      </c>
      <c r="H338" s="37">
        <f t="shared" si="240"/>
        <v>1030730476245.771</v>
      </c>
      <c r="I338" s="37">
        <f t="shared" si="240"/>
        <v>1126826071397.2097</v>
      </c>
      <c r="J338" s="37" t="e">
        <f t="shared" si="240"/>
        <v>#DIV/0!</v>
      </c>
      <c r="K338" s="37" t="e">
        <f t="shared" si="240"/>
        <v>#DIV/0!</v>
      </c>
      <c r="L338" s="37" t="e">
        <f t="shared" si="240"/>
        <v>#DIV/0!</v>
      </c>
      <c r="M338" s="37" t="e">
        <f t="shared" si="240"/>
        <v>#DIV/0!</v>
      </c>
      <c r="N338" s="37" t="e">
        <f t="shared" si="240"/>
        <v>#DIV/0!</v>
      </c>
      <c r="O338" s="37" t="e">
        <f t="shared" ref="O338" si="249">O256*O297</f>
        <v>#DIV/0!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3">
        <v>26</v>
      </c>
      <c r="B339" s="9" t="s">
        <v>31</v>
      </c>
      <c r="C339" s="37">
        <f t="shared" si="240"/>
        <v>1555126243133.1011</v>
      </c>
      <c r="D339" s="37">
        <f t="shared" si="240"/>
        <v>1210559270101.8789</v>
      </c>
      <c r="E339" s="37">
        <f t="shared" si="240"/>
        <v>1331431511535.8525</v>
      </c>
      <c r="F339" s="37">
        <f t="shared" si="240"/>
        <v>1465046849793.0366</v>
      </c>
      <c r="G339" s="37">
        <f t="shared" si="240"/>
        <v>1585452571961.8264</v>
      </c>
      <c r="H339" s="37">
        <f t="shared" si="240"/>
        <v>1735614294236.3318</v>
      </c>
      <c r="I339" s="37">
        <f t="shared" si="240"/>
        <v>1922004032936.967</v>
      </c>
      <c r="J339" s="37" t="e">
        <f t="shared" si="240"/>
        <v>#DIV/0!</v>
      </c>
      <c r="K339" s="37" t="e">
        <f t="shared" si="240"/>
        <v>#DIV/0!</v>
      </c>
      <c r="L339" s="37" t="e">
        <f t="shared" si="240"/>
        <v>#DIV/0!</v>
      </c>
      <c r="M339" s="37" t="e">
        <f t="shared" si="240"/>
        <v>#DIV/0!</v>
      </c>
      <c r="N339" s="37" t="e">
        <f t="shared" si="240"/>
        <v>#DIV/0!</v>
      </c>
      <c r="O339" s="37" t="e">
        <f t="shared" ref="O339" si="250">O257*O298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A340" s="12">
        <v>27</v>
      </c>
      <c r="B340" s="9" t="s">
        <v>32</v>
      </c>
      <c r="C340" s="37">
        <f t="shared" si="240"/>
        <v>4971101525798.5215</v>
      </c>
      <c r="D340" s="37">
        <f t="shared" si="240"/>
        <v>4109613451577.5317</v>
      </c>
      <c r="E340" s="37">
        <f t="shared" si="240"/>
        <v>4512598487533.6689</v>
      </c>
      <c r="F340" s="37">
        <f t="shared" si="240"/>
        <v>4837785307961.3398</v>
      </c>
      <c r="G340" s="37">
        <f t="shared" si="240"/>
        <v>5245565169622.1328</v>
      </c>
      <c r="H340" s="37">
        <f t="shared" si="240"/>
        <v>5605627316910.1543</v>
      </c>
      <c r="I340" s="37">
        <f t="shared" si="240"/>
        <v>6008521867724.5205</v>
      </c>
      <c r="J340" s="37" t="e">
        <f t="shared" si="240"/>
        <v>#DIV/0!</v>
      </c>
      <c r="K340" s="37" t="e">
        <f t="shared" si="240"/>
        <v>#DIV/0!</v>
      </c>
      <c r="L340" s="37" t="e">
        <f t="shared" si="240"/>
        <v>#DIV/0!</v>
      </c>
      <c r="M340" s="37" t="e">
        <f t="shared" si="240"/>
        <v>#DIV/0!</v>
      </c>
      <c r="N340" s="37" t="e">
        <f t="shared" si="240"/>
        <v>#DIV/0!</v>
      </c>
      <c r="O340" s="37" t="e">
        <f t="shared" ref="O340" si="251">O258*O299</f>
        <v>#DIV/0!</v>
      </c>
      <c r="P340"/>
      <c r="Q340"/>
      <c r="R340"/>
      <c r="S340"/>
      <c r="T340"/>
      <c r="U340"/>
      <c r="V340"/>
      <c r="W340"/>
    </row>
    <row r="341" spans="1:23" s="2" customFormat="1" ht="15" hidden="1">
      <c r="A341" s="12">
        <v>28</v>
      </c>
      <c r="B341" s="9" t="s">
        <v>33</v>
      </c>
      <c r="C341" s="37">
        <f t="shared" si="240"/>
        <v>3746918902905.0674</v>
      </c>
      <c r="D341" s="37">
        <f t="shared" si="240"/>
        <v>2983626887477.9878</v>
      </c>
      <c r="E341" s="37">
        <f t="shared" si="240"/>
        <v>3173947499274.9531</v>
      </c>
      <c r="F341" s="37">
        <f t="shared" si="240"/>
        <v>3395578191648.7109</v>
      </c>
      <c r="G341" s="37">
        <f t="shared" si="240"/>
        <v>3560686211752.7539</v>
      </c>
      <c r="H341" s="37">
        <f t="shared" si="240"/>
        <v>3827127950198.9736</v>
      </c>
      <c r="I341" s="37">
        <f t="shared" si="240"/>
        <v>4088720859231.2554</v>
      </c>
      <c r="J341" s="37" t="e">
        <f t="shared" si="240"/>
        <v>#DIV/0!</v>
      </c>
      <c r="K341" s="37" t="e">
        <f t="shared" si="240"/>
        <v>#DIV/0!</v>
      </c>
      <c r="L341" s="37" t="e">
        <f t="shared" si="240"/>
        <v>#DIV/0!</v>
      </c>
      <c r="M341" s="37" t="e">
        <f t="shared" si="240"/>
        <v>#DIV/0!</v>
      </c>
      <c r="N341" s="37" t="e">
        <f t="shared" si="240"/>
        <v>#DIV/0!</v>
      </c>
      <c r="O341" s="37" t="e">
        <f t="shared" ref="O341" si="252">O259*O300</f>
        <v>#DIV/0!</v>
      </c>
      <c r="P341"/>
      <c r="Q341"/>
      <c r="R341"/>
      <c r="S341"/>
      <c r="T341"/>
      <c r="U341"/>
      <c r="V341"/>
      <c r="W341"/>
    </row>
    <row r="342" spans="1:23" s="2" customFormat="1" ht="15" hidden="1">
      <c r="A342" s="13">
        <v>29</v>
      </c>
      <c r="B342" s="9" t="s">
        <v>34</v>
      </c>
      <c r="C342" s="37">
        <f t="shared" si="240"/>
        <v>3834994034245.0581</v>
      </c>
      <c r="D342" s="37">
        <f t="shared" si="240"/>
        <v>3003150703777.7695</v>
      </c>
      <c r="E342" s="37">
        <f t="shared" si="240"/>
        <v>3168415149457.3081</v>
      </c>
      <c r="F342" s="37">
        <f t="shared" si="240"/>
        <v>3466970467920.042</v>
      </c>
      <c r="G342" s="37">
        <f t="shared" si="240"/>
        <v>3719888261910.0088</v>
      </c>
      <c r="H342" s="37">
        <f t="shared" si="240"/>
        <v>3979694130660.29</v>
      </c>
      <c r="I342" s="37">
        <f t="shared" si="240"/>
        <v>4190339094320.7505</v>
      </c>
      <c r="J342" s="37" t="e">
        <f t="shared" si="240"/>
        <v>#DIV/0!</v>
      </c>
      <c r="K342" s="37" t="e">
        <f t="shared" si="240"/>
        <v>#DIV/0!</v>
      </c>
      <c r="L342" s="37" t="e">
        <f t="shared" si="240"/>
        <v>#DIV/0!</v>
      </c>
      <c r="M342" s="37" t="e">
        <f t="shared" si="240"/>
        <v>#DIV/0!</v>
      </c>
      <c r="N342" s="37" t="e">
        <f t="shared" si="240"/>
        <v>#DIV/0!</v>
      </c>
      <c r="O342" s="37" t="e">
        <f t="shared" ref="O342" si="253">O260*O301</f>
        <v>#DIV/0!</v>
      </c>
      <c r="P342"/>
      <c r="Q342"/>
      <c r="R342"/>
      <c r="S342"/>
      <c r="T342"/>
      <c r="U342"/>
      <c r="V342"/>
      <c r="W342"/>
    </row>
    <row r="343" spans="1:23" s="2" customFormat="1" ht="15" hidden="1">
      <c r="A343" s="12">
        <v>30</v>
      </c>
      <c r="B343" s="9" t="s">
        <v>35</v>
      </c>
      <c r="C343" s="37">
        <f t="shared" si="240"/>
        <v>735415644401.94177</v>
      </c>
      <c r="D343" s="37">
        <f t="shared" si="240"/>
        <v>825057499832.6676</v>
      </c>
      <c r="E343" s="37">
        <f t="shared" si="240"/>
        <v>939528603377.98218</v>
      </c>
      <c r="F343" s="37">
        <f t="shared" si="240"/>
        <v>1047138956701.0127</v>
      </c>
      <c r="G343" s="37">
        <f t="shared" si="240"/>
        <v>1183369576919.2446</v>
      </c>
      <c r="H343" s="37">
        <f t="shared" si="240"/>
        <v>1301279860148.0752</v>
      </c>
      <c r="I343" s="37">
        <f t="shared" si="240"/>
        <v>1436018326954.9414</v>
      </c>
      <c r="J343" s="37" t="e">
        <f t="shared" si="240"/>
        <v>#DIV/0!</v>
      </c>
      <c r="K343" s="37" t="e">
        <f t="shared" si="240"/>
        <v>#DIV/0!</v>
      </c>
      <c r="L343" s="37" t="e">
        <f t="shared" si="240"/>
        <v>#DIV/0!</v>
      </c>
      <c r="M343" s="37" t="e">
        <f t="shared" si="240"/>
        <v>#DIV/0!</v>
      </c>
      <c r="N343" s="37" t="e">
        <f t="shared" si="240"/>
        <v>#DIV/0!</v>
      </c>
      <c r="O343" s="37" t="e">
        <f t="shared" ref="O343" si="254">O261*O302</f>
        <v>#DIV/0!</v>
      </c>
      <c r="P343"/>
      <c r="Q343"/>
      <c r="R343"/>
      <c r="S343"/>
      <c r="T343"/>
      <c r="U343"/>
      <c r="V343"/>
      <c r="W343"/>
    </row>
    <row r="344" spans="1:23" s="2" customFormat="1" ht="15" hidden="1">
      <c r="A344" s="12">
        <v>31</v>
      </c>
      <c r="B344" s="9" t="s">
        <v>36</v>
      </c>
      <c r="C344" s="37">
        <f t="shared" si="240"/>
        <v>8362341707246.7002</v>
      </c>
      <c r="D344" s="37">
        <f t="shared" si="240"/>
        <v>8923172979935.9043</v>
      </c>
      <c r="E344" s="37">
        <f t="shared" si="240"/>
        <v>10139683685332.912</v>
      </c>
      <c r="F344" s="37">
        <f t="shared" si="240"/>
        <v>11294085997112.082</v>
      </c>
      <c r="G344" s="37">
        <f t="shared" si="240"/>
        <v>12785917101545.391</v>
      </c>
      <c r="H344" s="37">
        <f t="shared" si="240"/>
        <v>14114548907072.494</v>
      </c>
      <c r="I344" s="37">
        <f t="shared" si="240"/>
        <v>15656785816936.789</v>
      </c>
      <c r="J344" s="37" t="e">
        <f t="shared" si="240"/>
        <v>#DIV/0!</v>
      </c>
      <c r="K344" s="37" t="e">
        <f t="shared" si="240"/>
        <v>#DIV/0!</v>
      </c>
      <c r="L344" s="37" t="e">
        <f t="shared" si="240"/>
        <v>#DIV/0!</v>
      </c>
      <c r="M344" s="37" t="e">
        <f t="shared" si="240"/>
        <v>#DIV/0!</v>
      </c>
      <c r="N344" s="37" t="e">
        <f t="shared" si="240"/>
        <v>#DIV/0!</v>
      </c>
      <c r="O344" s="37" t="e">
        <f t="shared" ref="O344" si="255">O262*O303</f>
        <v>#DIV/0!</v>
      </c>
      <c r="P344"/>
      <c r="Q344"/>
      <c r="R344"/>
      <c r="S344"/>
      <c r="T344"/>
      <c r="U344"/>
      <c r="V344"/>
      <c r="W344"/>
    </row>
    <row r="345" spans="1:23" s="2" customFormat="1" ht="15" hidden="1">
      <c r="A345" s="13">
        <v>32</v>
      </c>
      <c r="B345" s="9" t="s">
        <v>37</v>
      </c>
      <c r="C345" s="37">
        <f t="shared" si="240"/>
        <v>999836942537.27625</v>
      </c>
      <c r="D345" s="37">
        <f t="shared" si="240"/>
        <v>1076971277863.264</v>
      </c>
      <c r="E345" s="37">
        <f t="shared" si="240"/>
        <v>1201368712899.9905</v>
      </c>
      <c r="F345" s="37">
        <f t="shared" si="240"/>
        <v>1294243994315.5203</v>
      </c>
      <c r="G345" s="37">
        <f t="shared" si="240"/>
        <v>1432039117340.9221</v>
      </c>
      <c r="H345" s="37">
        <f t="shared" si="240"/>
        <v>1555104845556.8372</v>
      </c>
      <c r="I345" s="37">
        <f t="shared" si="240"/>
        <v>1651446319639.1643</v>
      </c>
      <c r="J345" s="37" t="e">
        <f t="shared" si="240"/>
        <v>#DIV/0!</v>
      </c>
      <c r="K345" s="37" t="e">
        <f t="shared" si="240"/>
        <v>#DIV/0!</v>
      </c>
      <c r="L345" s="37" t="e">
        <f t="shared" si="240"/>
        <v>#DIV/0!</v>
      </c>
      <c r="M345" s="37" t="e">
        <f t="shared" si="240"/>
        <v>#DIV/0!</v>
      </c>
      <c r="N345" s="37" t="e">
        <f t="shared" si="240"/>
        <v>#DIV/0!</v>
      </c>
      <c r="O345" s="37" t="e">
        <f t="shared" ref="O345" si="256">O263*O304</f>
        <v>#DIV/0!</v>
      </c>
      <c r="P345"/>
      <c r="Q345"/>
      <c r="R345"/>
      <c r="S345"/>
      <c r="T345"/>
      <c r="U345"/>
      <c r="V345"/>
      <c r="W345"/>
    </row>
    <row r="346" spans="1:23" s="2" customFormat="1" ht="15" hidden="1">
      <c r="A346" s="12">
        <v>33</v>
      </c>
      <c r="B346" s="9" t="s">
        <v>38</v>
      </c>
      <c r="C346" s="37">
        <f t="shared" ref="C346:N348" si="257">C264*C305</f>
        <v>44275041721395.203</v>
      </c>
      <c r="D346" s="37">
        <f t="shared" si="257"/>
        <v>44957117319137.391</v>
      </c>
      <c r="E346" s="37">
        <f t="shared" si="257"/>
        <v>49754540013993.805</v>
      </c>
      <c r="F346" s="37">
        <f t="shared" si="257"/>
        <v>54428921929256.766</v>
      </c>
      <c r="G346" s="37">
        <f t="shared" si="257"/>
        <v>59712657223037.648</v>
      </c>
      <c r="H346" s="37">
        <f t="shared" si="257"/>
        <v>66074102325864.172</v>
      </c>
      <c r="I346" s="37">
        <f t="shared" si="257"/>
        <v>71957833845448.203</v>
      </c>
      <c r="J346" s="37" t="e">
        <f t="shared" si="257"/>
        <v>#DIV/0!</v>
      </c>
      <c r="K346" s="37" t="e">
        <f t="shared" si="257"/>
        <v>#DIV/0!</v>
      </c>
      <c r="L346" s="37" t="e">
        <f t="shared" si="257"/>
        <v>#DIV/0!</v>
      </c>
      <c r="M346" s="37" t="e">
        <f t="shared" si="257"/>
        <v>#DIV/0!</v>
      </c>
      <c r="N346" s="37" t="e">
        <f t="shared" si="257"/>
        <v>#DIV/0!</v>
      </c>
      <c r="O346" s="37" t="e">
        <f t="shared" ref="O346" si="258">O264*O305</f>
        <v>#DIV/0!</v>
      </c>
      <c r="P346"/>
      <c r="Q346"/>
      <c r="R346"/>
      <c r="S346"/>
      <c r="T346"/>
      <c r="U346"/>
      <c r="V346"/>
      <c r="W346"/>
    </row>
    <row r="347" spans="1:23" s="2" customFormat="1" ht="15" hidden="1">
      <c r="A347" s="12">
        <v>34</v>
      </c>
      <c r="B347" s="9" t="s">
        <v>39</v>
      </c>
      <c r="C347" s="37">
        <f t="shared" si="257"/>
        <v>107950921652.91199</v>
      </c>
      <c r="D347" s="37">
        <f t="shared" si="257"/>
        <v>62951362314.062798</v>
      </c>
      <c r="E347" s="37">
        <f t="shared" si="257"/>
        <v>72668114745.30928</v>
      </c>
      <c r="F347" s="37">
        <f t="shared" si="257"/>
        <v>77138332208.150345</v>
      </c>
      <c r="G347" s="37">
        <f t="shared" si="257"/>
        <v>83585912550.540344</v>
      </c>
      <c r="H347" s="37">
        <f t="shared" si="257"/>
        <v>89365577712.520477</v>
      </c>
      <c r="I347" s="37">
        <f t="shared" si="257"/>
        <v>103095631688.99393</v>
      </c>
      <c r="J347" s="37" t="e">
        <f t="shared" si="257"/>
        <v>#DIV/0!</v>
      </c>
      <c r="K347" s="37" t="e">
        <f t="shared" si="257"/>
        <v>#DIV/0!</v>
      </c>
      <c r="L347" s="37" t="e">
        <f t="shared" si="257"/>
        <v>#DIV/0!</v>
      </c>
      <c r="M347" s="37" t="e">
        <f t="shared" si="257"/>
        <v>#DIV/0!</v>
      </c>
      <c r="N347" s="37" t="e">
        <f t="shared" si="257"/>
        <v>#DIV/0!</v>
      </c>
      <c r="O347" s="37" t="e">
        <f t="shared" ref="O347" si="259">O265*O306</f>
        <v>#DIV/0!</v>
      </c>
      <c r="P347"/>
      <c r="Q347"/>
      <c r="R347"/>
      <c r="S347"/>
      <c r="T347"/>
      <c r="U347"/>
      <c r="V347"/>
      <c r="W347"/>
    </row>
    <row r="348" spans="1:23" s="2" customFormat="1" ht="15" hidden="1">
      <c r="A348" s="13">
        <v>35</v>
      </c>
      <c r="B348" s="9" t="s">
        <v>40</v>
      </c>
      <c r="C348" s="37">
        <f t="shared" si="257"/>
        <v>583854364524.30847</v>
      </c>
      <c r="D348" s="37">
        <f t="shared" si="257"/>
        <v>702283802931.39026</v>
      </c>
      <c r="E348" s="37">
        <f t="shared" si="257"/>
        <v>815660305455.11658</v>
      </c>
      <c r="F348" s="37">
        <f t="shared" si="257"/>
        <v>855347510400.15039</v>
      </c>
      <c r="G348" s="37">
        <f t="shared" si="257"/>
        <v>959825923457.30432</v>
      </c>
      <c r="H348" s="37">
        <f t="shared" si="257"/>
        <v>1054244329446.4917</v>
      </c>
      <c r="I348" s="37">
        <f t="shared" si="257"/>
        <v>1180158876620.7805</v>
      </c>
      <c r="J348" s="37" t="e">
        <f t="shared" si="257"/>
        <v>#DIV/0!</v>
      </c>
      <c r="K348" s="37" t="e">
        <f t="shared" si="257"/>
        <v>#DIV/0!</v>
      </c>
      <c r="L348" s="37" t="e">
        <f t="shared" si="257"/>
        <v>#DIV/0!</v>
      </c>
      <c r="M348" s="37" t="e">
        <f t="shared" si="257"/>
        <v>#DIV/0!</v>
      </c>
      <c r="N348" s="37" t="e">
        <f t="shared" si="257"/>
        <v>#DIV/0!</v>
      </c>
      <c r="O348" s="37" t="e">
        <f t="shared" ref="O348" si="260">O266*O307</f>
        <v>#DIV/0!</v>
      </c>
      <c r="P348"/>
      <c r="Q348"/>
      <c r="R348"/>
      <c r="S348"/>
      <c r="T348"/>
      <c r="U348"/>
      <c r="V348"/>
      <c r="W348"/>
    </row>
    <row r="349" spans="1:23" s="2" customFormat="1" ht="15" hidden="1">
      <c r="A349" s="14"/>
      <c r="B349" s="7" t="s">
        <v>50</v>
      </c>
      <c r="C349" s="33">
        <f t="shared" ref="C349:I349" si="261">(SUM(C314:C348))</f>
        <v>185270891779520.97</v>
      </c>
      <c r="D349" s="33">
        <f t="shared" si="261"/>
        <v>144637468861712.59</v>
      </c>
      <c r="E349" s="33">
        <f t="shared" si="261"/>
        <v>156965603454519.81</v>
      </c>
      <c r="F349" s="33">
        <f t="shared" si="261"/>
        <v>168993185263298.63</v>
      </c>
      <c r="G349" s="33">
        <f t="shared" si="261"/>
        <v>183202402870408.38</v>
      </c>
      <c r="H349" s="33">
        <f t="shared" si="261"/>
        <v>198800308831467.81</v>
      </c>
      <c r="I349" s="33">
        <f t="shared" si="261"/>
        <v>213157285096458</v>
      </c>
      <c r="J349" s="33" t="e">
        <f t="shared" ref="J349:N349" si="262">(SUM(J314:J348))</f>
        <v>#DIV/0!</v>
      </c>
      <c r="K349" s="33" t="e">
        <f t="shared" si="262"/>
        <v>#DIV/0!</v>
      </c>
      <c r="L349" s="33" t="e">
        <f t="shared" si="262"/>
        <v>#DIV/0!</v>
      </c>
      <c r="M349" s="33" t="e">
        <f t="shared" si="262"/>
        <v>#DIV/0!</v>
      </c>
      <c r="N349" s="33" t="e">
        <f t="shared" si="262"/>
        <v>#DIV/0!</v>
      </c>
      <c r="O349" s="33" t="e">
        <f t="shared" ref="O349" si="263">(SUM(O314:O348))</f>
        <v>#DIV/0!</v>
      </c>
      <c r="P349"/>
      <c r="Q349"/>
      <c r="R349"/>
      <c r="S349"/>
      <c r="T349"/>
      <c r="U349"/>
      <c r="V349"/>
      <c r="W349"/>
    </row>
    <row r="350" spans="1:23" s="2" customFormat="1" ht="15" hidden="1">
      <c r="A350" s="1"/>
      <c r="B350" s="1"/>
      <c r="C350" s="1"/>
      <c r="D350" s="1"/>
      <c r="E350" s="1"/>
      <c r="F350" s="1"/>
      <c r="G350" s="1"/>
      <c r="H350" s="1"/>
      <c r="P350"/>
      <c r="Q350"/>
      <c r="R350"/>
      <c r="S350"/>
      <c r="T350"/>
      <c r="U350"/>
      <c r="V350"/>
      <c r="W350"/>
    </row>
    <row r="351" spans="1:23" s="2" customFormat="1" ht="15" hidden="1">
      <c r="A351" s="1"/>
      <c r="B351" s="1"/>
      <c r="C351" s="1"/>
      <c r="D351" s="1"/>
      <c r="E351" s="1"/>
      <c r="F351" s="1"/>
      <c r="G351" s="1"/>
      <c r="H351" s="1"/>
      <c r="P351"/>
      <c r="Q351"/>
      <c r="R351"/>
      <c r="S351"/>
      <c r="T351"/>
      <c r="U351"/>
      <c r="V351"/>
      <c r="W351"/>
    </row>
    <row r="352" spans="1:23" s="2" customFormat="1" ht="15" hidden="1">
      <c r="A352" s="1"/>
      <c r="B352" s="51" t="s">
        <v>56</v>
      </c>
      <c r="C352" s="7">
        <f>C313</f>
        <v>2010</v>
      </c>
      <c r="D352" s="7">
        <f t="shared" ref="D352:N352" si="264">D313</f>
        <v>2011</v>
      </c>
      <c r="E352" s="7">
        <f t="shared" si="264"/>
        <v>2012</v>
      </c>
      <c r="F352" s="7">
        <f t="shared" si="264"/>
        <v>2013</v>
      </c>
      <c r="G352" s="7">
        <f t="shared" si="264"/>
        <v>2014</v>
      </c>
      <c r="H352" s="7">
        <f t="shared" si="264"/>
        <v>2015</v>
      </c>
      <c r="I352" s="7">
        <f t="shared" si="264"/>
        <v>2016</v>
      </c>
      <c r="J352" s="7">
        <f t="shared" si="264"/>
        <v>2017</v>
      </c>
      <c r="K352" s="7">
        <f t="shared" si="264"/>
        <v>2018</v>
      </c>
      <c r="L352" s="7">
        <f t="shared" si="264"/>
        <v>2019</v>
      </c>
      <c r="M352" s="7">
        <f t="shared" si="264"/>
        <v>2020</v>
      </c>
      <c r="N352" s="7">
        <f t="shared" si="264"/>
        <v>2021</v>
      </c>
      <c r="O352" s="7">
        <f t="shared" ref="O352" si="265">O313</f>
        <v>2022</v>
      </c>
      <c r="P352"/>
      <c r="Q352"/>
      <c r="R352"/>
      <c r="S352"/>
      <c r="T352"/>
      <c r="U352"/>
      <c r="V352"/>
      <c r="W352"/>
    </row>
    <row r="353" spans="1:23" s="2" customFormat="1" ht="15" hidden="1">
      <c r="A353" s="1"/>
      <c r="B353" s="52"/>
      <c r="C353" s="38">
        <f t="shared" ref="C353:H353" si="266">SQRT(C349)/C144*100</f>
        <v>68.182704550641503</v>
      </c>
      <c r="D353" s="38">
        <f t="shared" si="266"/>
        <v>63.480026863794627</v>
      </c>
      <c r="E353" s="38">
        <f t="shared" si="266"/>
        <v>63.093042978638294</v>
      </c>
      <c r="F353" s="38">
        <f t="shared" si="266"/>
        <v>62.760451653276952</v>
      </c>
      <c r="G353" s="38">
        <f t="shared" si="266"/>
        <v>62.376907145187289</v>
      </c>
      <c r="H353" s="38">
        <f t="shared" si="266"/>
        <v>62.271781693432835</v>
      </c>
      <c r="I353" s="38">
        <f>SQRT(I349)/I144*100</f>
        <v>61.717725546184866</v>
      </c>
      <c r="J353" s="38" t="e">
        <f t="shared" ref="J353:N353" si="267">SQRT(J349)/J144*100</f>
        <v>#DIV/0!</v>
      </c>
      <c r="K353" s="38" t="e">
        <f t="shared" si="267"/>
        <v>#DIV/0!</v>
      </c>
      <c r="L353" s="38" t="e">
        <f t="shared" si="267"/>
        <v>#DIV/0!</v>
      </c>
      <c r="M353" s="38" t="e">
        <f t="shared" si="267"/>
        <v>#DIV/0!</v>
      </c>
      <c r="N353" s="38" t="e">
        <f t="shared" si="267"/>
        <v>#DIV/0!</v>
      </c>
      <c r="O353" s="38" t="e">
        <f t="shared" ref="O353" si="268">SQRT(O349)/O144*100</f>
        <v>#DIV/0!</v>
      </c>
      <c r="P353"/>
      <c r="Q353"/>
      <c r="R353"/>
      <c r="S353"/>
      <c r="T353"/>
      <c r="U353"/>
      <c r="V353"/>
      <c r="W353"/>
    </row>
    <row r="354" spans="1:23" s="2" customFormat="1" ht="15" hidden="1">
      <c r="C354" s="39"/>
      <c r="D354" s="39"/>
      <c r="E354" s="39"/>
      <c r="F354" s="39"/>
      <c r="G354" s="39"/>
      <c r="H354" s="39"/>
      <c r="P354"/>
      <c r="Q354"/>
      <c r="R354"/>
      <c r="S354"/>
      <c r="T354"/>
      <c r="U354"/>
      <c r="V354"/>
      <c r="W354"/>
    </row>
    <row r="355" spans="1:23" s="2" customFormat="1" ht="15" hidden="1">
      <c r="P355"/>
      <c r="Q355"/>
      <c r="R355"/>
      <c r="S355"/>
      <c r="T355"/>
      <c r="U355"/>
      <c r="V355"/>
      <c r="W355"/>
    </row>
    <row r="356" spans="1:23" s="2" customFormat="1" ht="15">
      <c r="P356"/>
      <c r="Q356"/>
      <c r="R356"/>
      <c r="S356"/>
      <c r="T356"/>
      <c r="U356"/>
      <c r="V356"/>
      <c r="W356"/>
    </row>
  </sheetData>
  <mergeCells count="14">
    <mergeCell ref="A311:H311"/>
    <mergeCell ref="B352:B353"/>
    <mergeCell ref="B92:B93"/>
    <mergeCell ref="A105:H105"/>
    <mergeCell ref="A147:H147"/>
    <mergeCell ref="A188:H188"/>
    <mergeCell ref="A229:H229"/>
    <mergeCell ref="A270:H270"/>
    <mergeCell ref="A81:H81"/>
    <mergeCell ref="A11:H11"/>
    <mergeCell ref="A23:H23"/>
    <mergeCell ref="A35:L35"/>
    <mergeCell ref="A59:H59"/>
    <mergeCell ref="A70:H7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7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3077" r:id="rId4"/>
      </mc:Fallback>
    </mc:AlternateContent>
    <mc:AlternateContent xmlns:mc="http://schemas.openxmlformats.org/markup-compatibility/2006">
      <mc:Choice Requires="x14">
        <oleObject progId="Equation.3" shapeId="3078" r:id="rId6">
          <objectPr defaultSize="0" autoPict="0" r:id="rId7">
            <anchor moveWithCells="1">
              <from>
                <xdr:col>1</xdr:col>
                <xdr:colOff>640080</xdr:colOff>
                <xdr:row>19</xdr:row>
                <xdr:rowOff>0</xdr:rowOff>
              </from>
              <to>
                <xdr:col>1</xdr:col>
                <xdr:colOff>792480</xdr:colOff>
                <xdr:row>20</xdr:row>
                <xdr:rowOff>38100</xdr:rowOff>
              </to>
            </anchor>
          </objectPr>
        </oleObject>
      </mc:Choice>
      <mc:Fallback>
        <oleObject progId="Equation.3" shapeId="3078" r:id="rId6"/>
      </mc:Fallback>
    </mc:AlternateContent>
    <mc:AlternateContent xmlns:mc="http://schemas.openxmlformats.org/markup-compatibility/2006">
      <mc:Choice Requires="x14">
        <oleObject progId="Equation.3" shapeId="3080" r:id="rId8">
          <objectPr defaultSize="0" autoPict="0" r:id="rId9">
            <anchor moveWithCells="1">
              <from>
                <xdr:col>0</xdr:col>
                <xdr:colOff>274320</xdr:colOff>
                <xdr:row>58</xdr:row>
                <xdr:rowOff>0</xdr:rowOff>
              </from>
              <to>
                <xdr:col>1</xdr:col>
                <xdr:colOff>68580</xdr:colOff>
                <xdr:row>59</xdr:row>
                <xdr:rowOff>38100</xdr:rowOff>
              </to>
            </anchor>
          </objectPr>
        </oleObject>
      </mc:Choice>
      <mc:Fallback>
        <oleObject progId="Equation.3" shapeId="3080" r:id="rId8"/>
      </mc:Fallback>
    </mc:AlternateContent>
    <mc:AlternateContent xmlns:mc="http://schemas.openxmlformats.org/markup-compatibility/2006">
      <mc:Choice Requires="x14">
        <oleObject progId="Equation.3" shapeId="3081" r:id="rId10">
          <objectPr defaultSize="0" autoPict="0" r:id="rId9">
            <anchor moveWithCells="1">
              <from>
                <xdr:col>0</xdr:col>
                <xdr:colOff>274320</xdr:colOff>
                <xdr:row>80</xdr:row>
                <xdr:rowOff>0</xdr:rowOff>
              </from>
              <to>
                <xdr:col>1</xdr:col>
                <xdr:colOff>68580</xdr:colOff>
                <xdr:row>81</xdr:row>
                <xdr:rowOff>38100</xdr:rowOff>
              </to>
            </anchor>
          </objectPr>
        </oleObject>
      </mc:Choice>
      <mc:Fallback>
        <oleObject progId="Equation.3" shapeId="3081" r:id="rId10"/>
      </mc:Fallback>
    </mc:AlternateContent>
    <mc:AlternateContent xmlns:mc="http://schemas.openxmlformats.org/markup-compatibility/2006">
      <mc:Choice Requires="x14">
        <oleObject progId="Equation.3" shapeId="3082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3082" r:id="rId11"/>
      </mc:Fallback>
    </mc:AlternateContent>
    <mc:AlternateContent xmlns:mc="http://schemas.openxmlformats.org/markup-compatibility/2006">
      <mc:Choice Requires="x14">
        <oleObject progId="Equation.3" shapeId="3087" r:id="rId12">
          <objectPr defaultSize="0" autoPict="0" r:id="rId5">
            <anchor moveWithCells="1" sizeWithCells="1">
              <from>
                <xdr:col>3</xdr:col>
                <xdr:colOff>68580</xdr:colOff>
                <xdr:row>94</xdr:row>
                <xdr:rowOff>106680</xdr:rowOff>
              </from>
              <to>
                <xdr:col>4</xdr:col>
                <xdr:colOff>609600</xdr:colOff>
                <xdr:row>99</xdr:row>
                <xdr:rowOff>137160</xdr:rowOff>
              </to>
            </anchor>
          </objectPr>
        </oleObject>
      </mc:Choice>
      <mc:Fallback>
        <oleObject progId="Equation.3" shapeId="3087" r:id="rId12"/>
      </mc:Fallback>
    </mc:AlternateContent>
    <mc:AlternateContent xmlns:mc="http://schemas.openxmlformats.org/markup-compatibility/2006">
      <mc:Choice Requires="x14">
        <oleObject progId="Equation.3" shapeId="3091" r:id="rId13">
          <objectPr defaultSize="0" autoPict="0" r:id="rId7">
            <anchor moveWithCells="1">
              <from>
                <xdr:col>1</xdr:col>
                <xdr:colOff>640080</xdr:colOff>
                <xdr:row>43</xdr:row>
                <xdr:rowOff>0</xdr:rowOff>
              </from>
              <to>
                <xdr:col>1</xdr:col>
                <xdr:colOff>792480</xdr:colOff>
                <xdr:row>44</xdr:row>
                <xdr:rowOff>38100</xdr:rowOff>
              </to>
            </anchor>
          </objectPr>
        </oleObject>
      </mc:Choice>
      <mc:Fallback>
        <oleObject progId="Equation.3" shapeId="3091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2"/>
  <sheetViews>
    <sheetView workbookViewId="0">
      <pane xSplit="2" ySplit="13" topLeftCell="M83" activePane="bottomRight" state="frozen"/>
      <selection activeCell="Q17" sqref="Q17"/>
      <selection pane="topRight" activeCell="Q17" sqref="Q17"/>
      <selection pane="bottomLeft" activeCell="Q17" sqref="Q17"/>
      <selection pane="bottomRight" activeCell="T349" sqref="T349:X352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9" width="16.6640625" bestFit="1" customWidth="1"/>
    <col min="10" max="15" width="13" customWidth="1"/>
  </cols>
  <sheetData>
    <row r="1" spans="1:23" ht="1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27</v>
      </c>
      <c r="B14" s="9" t="s">
        <v>32</v>
      </c>
      <c r="C14" s="10">
        <v>11282196.101690512</v>
      </c>
      <c r="D14" s="10">
        <v>12497538.53090314</v>
      </c>
      <c r="E14" s="10">
        <v>13635672.542861335</v>
      </c>
      <c r="F14" s="10">
        <v>15032617.790097728</v>
      </c>
      <c r="G14" s="10">
        <v>16751917.315112514</v>
      </c>
      <c r="H14" s="10">
        <v>18491385.490190778</v>
      </c>
      <c r="I14" s="10">
        <v>20213315.710000005</v>
      </c>
      <c r="J14" s="10">
        <v>21860524.169999998</v>
      </c>
      <c r="K14" s="10">
        <v>23670900.255148403</v>
      </c>
      <c r="L14" s="10">
        <v>25483601.774039462</v>
      </c>
      <c r="M14" s="10">
        <v>25820813.335400142</v>
      </c>
      <c r="N14" s="10">
        <v>27443892.730381373</v>
      </c>
      <c r="O14" s="10">
        <v>29948827.676707145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28</v>
      </c>
      <c r="B15" s="9" t="s">
        <v>33</v>
      </c>
      <c r="C15" s="10">
        <v>15106509.911932988</v>
      </c>
      <c r="D15" s="10">
        <v>17194572.018817998</v>
      </c>
      <c r="E15" s="10">
        <v>18761760.129383761</v>
      </c>
      <c r="F15" s="10">
        <v>20767110.982256532</v>
      </c>
      <c r="G15" s="10">
        <v>23108651.431679994</v>
      </c>
      <c r="H15" s="10">
        <v>25608642.435036451</v>
      </c>
      <c r="I15" s="10">
        <v>28025643.382399995</v>
      </c>
      <c r="J15" s="10">
        <v>30278514.248142347</v>
      </c>
      <c r="K15" s="10">
        <v>32770354.499999996</v>
      </c>
      <c r="L15" s="10">
        <v>35217969.609999999</v>
      </c>
      <c r="M15" s="10">
        <v>35299977.858777262</v>
      </c>
      <c r="N15" s="10">
        <v>37334993.584103018</v>
      </c>
      <c r="O15" s="10">
        <v>40781386.160000004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3">
        <v>29</v>
      </c>
      <c r="B16" s="9" t="s">
        <v>34</v>
      </c>
      <c r="C16" s="10">
        <v>20158107.770563018</v>
      </c>
      <c r="D16" s="10">
        <v>22903892.79432958</v>
      </c>
      <c r="E16" s="10">
        <v>24668258.205242392</v>
      </c>
      <c r="F16" s="10">
        <v>27437547.114930961</v>
      </c>
      <c r="G16" s="10">
        <v>30899921.710292079</v>
      </c>
      <c r="H16" s="10">
        <v>34444079.417828269</v>
      </c>
      <c r="I16" s="10">
        <v>37448715.499999993</v>
      </c>
      <c r="J16" s="10">
        <v>39963111.449999988</v>
      </c>
      <c r="K16" s="10">
        <v>42973395.359999999</v>
      </c>
      <c r="L16" s="10">
        <v>46178657.579999998</v>
      </c>
      <c r="M16" s="10">
        <v>47058595.600000001</v>
      </c>
      <c r="N16" s="10">
        <v>48966236.57</v>
      </c>
      <c r="O16" s="10">
        <v>53771057.502345532</v>
      </c>
      <c r="Q16" s="11"/>
      <c r="R16" s="11"/>
      <c r="S16" s="11"/>
      <c r="T16" s="11"/>
      <c r="U16" s="11"/>
      <c r="V16" s="11"/>
      <c r="W16" s="11"/>
    </row>
    <row r="17" spans="1:24" s="2" customFormat="1" ht="15.6" thickBot="1">
      <c r="A17" s="13">
        <v>76</v>
      </c>
      <c r="B17" s="9" t="s">
        <v>40</v>
      </c>
      <c r="C17" s="43">
        <v>6895713.3343711598</v>
      </c>
      <c r="D17" s="43">
        <v>7752829.1213206742</v>
      </c>
      <c r="E17" s="43">
        <v>8371206.0146105085</v>
      </c>
      <c r="F17" s="43">
        <v>9136585.5234130323</v>
      </c>
      <c r="G17" s="43">
        <v>10060187.385175839</v>
      </c>
      <c r="H17" s="43">
        <v>10979950.429494798</v>
      </c>
      <c r="I17" s="43">
        <v>11963075.450263193</v>
      </c>
      <c r="J17" s="43">
        <v>12996752.278673116</v>
      </c>
      <c r="K17" s="43">
        <v>14104486.25972</v>
      </c>
      <c r="L17" s="43">
        <v>15284713.52</v>
      </c>
      <c r="M17" s="43">
        <v>15224684.620000001</v>
      </c>
      <c r="N17" s="43">
        <v>16017044.530000001</v>
      </c>
      <c r="O17" s="43">
        <v>17706313.129999999</v>
      </c>
      <c r="Q17" s="11"/>
      <c r="R17" s="11"/>
      <c r="S17" s="11"/>
      <c r="T17" s="11"/>
      <c r="U17" s="11"/>
      <c r="V17" s="11"/>
      <c r="W17" s="11"/>
    </row>
    <row r="18" spans="1:24" s="2" customFormat="1" ht="15">
      <c r="A18" s="14"/>
      <c r="B18" s="15" t="s">
        <v>41</v>
      </c>
      <c r="C18" s="16">
        <f t="shared" ref="C18:N18" si="0">SUM(C14:C17)</f>
        <v>53442527.118557669</v>
      </c>
      <c r="D18" s="16">
        <f t="shared" si="0"/>
        <v>60348832.465371393</v>
      </c>
      <c r="E18" s="16">
        <f t="shared" si="0"/>
        <v>65436896.892097995</v>
      </c>
      <c r="F18" s="16">
        <f t="shared" si="0"/>
        <v>72373861.41069825</v>
      </c>
      <c r="G18" s="16">
        <f t="shared" si="0"/>
        <v>80820677.842260435</v>
      </c>
      <c r="H18" s="16">
        <f t="shared" si="0"/>
        <v>89524057.772550285</v>
      </c>
      <c r="I18" s="16">
        <f t="shared" si="0"/>
        <v>97650750.042663172</v>
      </c>
      <c r="J18" s="16">
        <f t="shared" si="0"/>
        <v>105098902.14681545</v>
      </c>
      <c r="K18" s="16">
        <f t="shared" si="0"/>
        <v>113519136.37486839</v>
      </c>
      <c r="L18" s="16">
        <f t="shared" si="0"/>
        <v>122164942.48403946</v>
      </c>
      <c r="M18" s="16">
        <f t="shared" si="0"/>
        <v>123404071.41417742</v>
      </c>
      <c r="N18" s="16">
        <f t="shared" si="0"/>
        <v>129762167.41448438</v>
      </c>
      <c r="O18" s="16">
        <f t="shared" ref="O18" si="1">SUM(O14:O17)</f>
        <v>142207584.46905267</v>
      </c>
      <c r="P18"/>
      <c r="Q18"/>
      <c r="R18"/>
      <c r="S18"/>
      <c r="T18"/>
      <c r="U18"/>
      <c r="V18"/>
      <c r="W18"/>
    </row>
    <row r="19" spans="1:24" s="2" customFormat="1" ht="15">
      <c r="A19" s="17"/>
      <c r="B19" s="18" t="s">
        <v>42</v>
      </c>
      <c r="C19" s="19">
        <f t="shared" ref="C19:N19" si="2">AVERAGE(C14:C17)</f>
        <v>13360631.779639417</v>
      </c>
      <c r="D19" s="19">
        <f t="shared" si="2"/>
        <v>15087208.116342848</v>
      </c>
      <c r="E19" s="19">
        <f t="shared" si="2"/>
        <v>16359224.223024499</v>
      </c>
      <c r="F19" s="19">
        <f t="shared" si="2"/>
        <v>18093465.352674562</v>
      </c>
      <c r="G19" s="19">
        <f t="shared" si="2"/>
        <v>20205169.460565109</v>
      </c>
      <c r="H19" s="19">
        <f t="shared" si="2"/>
        <v>22381014.443137571</v>
      </c>
      <c r="I19" s="19">
        <f t="shared" si="2"/>
        <v>24412687.510665793</v>
      </c>
      <c r="J19" s="19">
        <f t="shared" si="2"/>
        <v>26274725.536703862</v>
      </c>
      <c r="K19" s="19">
        <f t="shared" si="2"/>
        <v>28379784.093717098</v>
      </c>
      <c r="L19" s="19">
        <f t="shared" si="2"/>
        <v>30541235.621009864</v>
      </c>
      <c r="M19" s="19">
        <f t="shared" si="2"/>
        <v>30851017.853544354</v>
      </c>
      <c r="N19" s="19">
        <f t="shared" si="2"/>
        <v>32440541.853621095</v>
      </c>
      <c r="O19" s="19">
        <f t="shared" ref="O19" si="3">AVERAGE(O14:O17)</f>
        <v>35551896.117263168</v>
      </c>
      <c r="P19"/>
      <c r="Q19"/>
      <c r="R19"/>
      <c r="S19"/>
      <c r="T19"/>
      <c r="U19"/>
      <c r="V19"/>
      <c r="W19"/>
    </row>
    <row r="20" spans="1:24" s="2" customFormat="1" ht="15">
      <c r="A20" s="1"/>
      <c r="B20" s="1"/>
      <c r="C20" s="20"/>
      <c r="D20" s="20"/>
      <c r="E20" s="20"/>
      <c r="F20" s="20"/>
      <c r="G20" s="20"/>
      <c r="H20" s="20"/>
      <c r="P20"/>
      <c r="Q20"/>
      <c r="R20"/>
      <c r="S20"/>
      <c r="T20"/>
      <c r="U20"/>
      <c r="V20"/>
      <c r="W20"/>
    </row>
    <row r="21" spans="1:24" s="2" customFormat="1" ht="15">
      <c r="A21" s="5" t="s">
        <v>43</v>
      </c>
      <c r="B21" s="1"/>
      <c r="C21" s="20"/>
      <c r="D21" s="20"/>
      <c r="E21" s="20"/>
      <c r="F21" s="20"/>
      <c r="G21" s="20"/>
      <c r="H21" s="20"/>
      <c r="P21"/>
      <c r="Q21"/>
      <c r="R21"/>
      <c r="S21"/>
      <c r="T21"/>
      <c r="U21"/>
      <c r="V21"/>
      <c r="W21"/>
    </row>
    <row r="22" spans="1:24" s="2" customFormat="1" ht="15">
      <c r="A22" s="50" t="str">
        <f>'[1]Indek William tanpa migas'!A53:H53</f>
        <v>PENDUDUK PROPINSI JAWA TENGAH TAHUN 2010 - 2020</v>
      </c>
      <c r="B22" s="50"/>
      <c r="C22" s="50"/>
      <c r="D22" s="50"/>
      <c r="E22" s="50"/>
      <c r="F22" s="50"/>
      <c r="G22" s="50"/>
      <c r="H22" s="50"/>
      <c r="P22"/>
      <c r="Q22"/>
      <c r="R22"/>
      <c r="S22"/>
      <c r="T22"/>
      <c r="U22"/>
      <c r="V22"/>
      <c r="W22"/>
    </row>
    <row r="23" spans="1:24" s="2" customFormat="1" ht="15">
      <c r="A23" s="1"/>
      <c r="B23" s="1"/>
      <c r="C23" s="1"/>
      <c r="D23" s="1"/>
      <c r="E23" s="1"/>
      <c r="F23" s="1"/>
      <c r="G23" s="1"/>
      <c r="H23" s="1"/>
      <c r="P23"/>
      <c r="Q23"/>
      <c r="R23"/>
      <c r="S23"/>
      <c r="T23"/>
      <c r="U23"/>
      <c r="V23">
        <v>2020</v>
      </c>
      <c r="W23">
        <v>2021</v>
      </c>
      <c r="X23">
        <v>2022</v>
      </c>
    </row>
    <row r="24" spans="1:24" s="2" customFormat="1" ht="15">
      <c r="A24" s="6" t="s">
        <v>4</v>
      </c>
      <c r="B24" s="7" t="s">
        <v>5</v>
      </c>
      <c r="C24" s="7">
        <f t="shared" ref="C24:N24" si="4">C13</f>
        <v>2010</v>
      </c>
      <c r="D24" s="7">
        <f t="shared" si="4"/>
        <v>2011</v>
      </c>
      <c r="E24" s="7">
        <f t="shared" si="4"/>
        <v>2012</v>
      </c>
      <c r="F24" s="7">
        <f t="shared" si="4"/>
        <v>2013</v>
      </c>
      <c r="G24" s="7">
        <f t="shared" si="4"/>
        <v>2014</v>
      </c>
      <c r="H24" s="7">
        <f t="shared" si="4"/>
        <v>2015</v>
      </c>
      <c r="I24" s="7">
        <f t="shared" si="4"/>
        <v>2016</v>
      </c>
      <c r="J24" s="7">
        <f t="shared" si="4"/>
        <v>2017</v>
      </c>
      <c r="K24" s="7">
        <f t="shared" si="4"/>
        <v>2018</v>
      </c>
      <c r="L24" s="7">
        <f t="shared" si="4"/>
        <v>2019</v>
      </c>
      <c r="M24" s="7">
        <f t="shared" si="4"/>
        <v>2020</v>
      </c>
      <c r="N24" s="7">
        <f t="shared" si="4"/>
        <v>2021</v>
      </c>
      <c r="O24" s="7">
        <f t="shared" ref="O24" si="5">O13</f>
        <v>2022</v>
      </c>
      <c r="P24"/>
      <c r="Q24"/>
      <c r="R24"/>
      <c r="S24"/>
      <c r="T24" t="s">
        <v>68</v>
      </c>
      <c r="U24"/>
      <c r="V24">
        <v>64.841154669362993</v>
      </c>
      <c r="W24">
        <v>62.376156845124797</v>
      </c>
      <c r="X24">
        <v>62.011518810227884</v>
      </c>
    </row>
    <row r="25" spans="1:24" s="2" customFormat="1" ht="15">
      <c r="A25" s="12">
        <v>27</v>
      </c>
      <c r="B25" s="9" t="s">
        <v>32</v>
      </c>
      <c r="C25" s="21">
        <v>1263584</v>
      </c>
      <c r="D25" s="21">
        <v>1269219</v>
      </c>
      <c r="E25" s="21">
        <v>1274606</v>
      </c>
      <c r="F25" s="21">
        <v>1279581</v>
      </c>
      <c r="G25" s="21">
        <v>1284171</v>
      </c>
      <c r="H25" s="21">
        <v>1288577</v>
      </c>
      <c r="I25" s="21">
        <v>1292609</v>
      </c>
      <c r="J25" s="21">
        <v>1296281</v>
      </c>
      <c r="K25" s="21">
        <v>1299724</v>
      </c>
      <c r="L25" s="21">
        <v>1296559</v>
      </c>
      <c r="M25" s="21">
        <v>1467454</v>
      </c>
      <c r="N25" s="21">
        <v>1484209</v>
      </c>
      <c r="O25" s="21">
        <v>1500754</v>
      </c>
      <c r="P25"/>
      <c r="Q25"/>
      <c r="R25"/>
      <c r="S25"/>
      <c r="T25" t="s">
        <v>69</v>
      </c>
      <c r="U25"/>
      <c r="V25">
        <v>57.97498575346998</v>
      </c>
      <c r="W25">
        <v>57.372929845390964</v>
      </c>
      <c r="X25">
        <v>57.262396892827333</v>
      </c>
    </row>
    <row r="26" spans="1:24" s="2" customFormat="1" ht="15">
      <c r="A26" s="12">
        <v>28</v>
      </c>
      <c r="B26" s="9" t="s">
        <v>33</v>
      </c>
      <c r="C26" s="21">
        <v>1397193</v>
      </c>
      <c r="D26" s="21">
        <v>1403427</v>
      </c>
      <c r="E26" s="21">
        <v>1409424</v>
      </c>
      <c r="F26" s="21">
        <v>1414983</v>
      </c>
      <c r="G26" s="21">
        <v>1420106</v>
      </c>
      <c r="H26" s="21">
        <v>1424891</v>
      </c>
      <c r="I26" s="21">
        <v>1429386</v>
      </c>
      <c r="J26" s="21">
        <v>1433515</v>
      </c>
      <c r="K26" s="21">
        <v>1437225</v>
      </c>
      <c r="L26" s="21">
        <v>1433464</v>
      </c>
      <c r="M26" s="21">
        <v>1593360</v>
      </c>
      <c r="N26" s="21">
        <v>1608611</v>
      </c>
      <c r="O26" s="21">
        <v>1623595</v>
      </c>
      <c r="P26"/>
      <c r="Q26"/>
      <c r="R26"/>
      <c r="S26"/>
      <c r="T26" t="s">
        <v>70</v>
      </c>
      <c r="U26"/>
      <c r="V26"/>
      <c r="W26"/>
    </row>
    <row r="27" spans="1:24" s="2" customFormat="1" ht="15">
      <c r="A27" s="13">
        <v>29</v>
      </c>
      <c r="B27" s="9" t="s">
        <v>34</v>
      </c>
      <c r="C27" s="21">
        <v>1736782</v>
      </c>
      <c r="D27" s="21">
        <v>1746613</v>
      </c>
      <c r="E27" s="21">
        <v>1756018</v>
      </c>
      <c r="F27" s="21">
        <v>1764982</v>
      </c>
      <c r="G27" s="21">
        <v>1773373</v>
      </c>
      <c r="H27" s="21">
        <v>1781379</v>
      </c>
      <c r="I27" s="21">
        <v>1788880</v>
      </c>
      <c r="J27" s="21">
        <v>1796004</v>
      </c>
      <c r="K27" s="21">
        <v>1802829</v>
      </c>
      <c r="L27" s="21">
        <v>1800142</v>
      </c>
      <c r="M27" s="21">
        <v>1974410</v>
      </c>
      <c r="N27" s="21">
        <v>1992685</v>
      </c>
      <c r="O27" s="21">
        <v>2010617</v>
      </c>
      <c r="P27"/>
      <c r="Q27"/>
      <c r="R27"/>
      <c r="S27"/>
      <c r="T27"/>
      <c r="U27"/>
      <c r="V27"/>
      <c r="W27"/>
    </row>
    <row r="28" spans="1:24" s="2" customFormat="1" ht="15">
      <c r="A28" s="13">
        <v>76</v>
      </c>
      <c r="B28" s="9" t="s">
        <v>40</v>
      </c>
      <c r="C28" s="22">
        <v>240005</v>
      </c>
      <c r="D28" s="22">
        <v>241326</v>
      </c>
      <c r="E28" s="22">
        <v>242714</v>
      </c>
      <c r="F28" s="22">
        <v>243901</v>
      </c>
      <c r="G28" s="22">
        <v>244978</v>
      </c>
      <c r="H28" s="22">
        <v>246119</v>
      </c>
      <c r="I28" s="22">
        <v>247212</v>
      </c>
      <c r="J28" s="22">
        <v>248094</v>
      </c>
      <c r="K28" s="22">
        <v>249003</v>
      </c>
      <c r="L28" s="22">
        <v>248635</v>
      </c>
      <c r="M28" s="22">
        <v>273214</v>
      </c>
      <c r="N28" s="22">
        <v>275781</v>
      </c>
      <c r="O28" s="22">
        <v>278299</v>
      </c>
      <c r="P28"/>
      <c r="Q28"/>
      <c r="R28"/>
      <c r="S28"/>
      <c r="T28"/>
      <c r="U28"/>
      <c r="V28"/>
      <c r="W28"/>
    </row>
    <row r="29" spans="1:24" s="2" customFormat="1" ht="15">
      <c r="A29" s="14"/>
      <c r="B29" s="7" t="s">
        <v>62</v>
      </c>
      <c r="C29" s="16">
        <f t="shared" ref="C29:N29" si="6">SUM(C25:C28)</f>
        <v>4637564</v>
      </c>
      <c r="D29" s="16">
        <f t="shared" si="6"/>
        <v>4660585</v>
      </c>
      <c r="E29" s="16">
        <f t="shared" si="6"/>
        <v>4682762</v>
      </c>
      <c r="F29" s="16">
        <f t="shared" si="6"/>
        <v>4703447</v>
      </c>
      <c r="G29" s="16">
        <f t="shared" si="6"/>
        <v>4722628</v>
      </c>
      <c r="H29" s="16">
        <f t="shared" si="6"/>
        <v>4740966</v>
      </c>
      <c r="I29" s="16">
        <f t="shared" si="6"/>
        <v>4758087</v>
      </c>
      <c r="J29" s="16">
        <f t="shared" si="6"/>
        <v>4773894</v>
      </c>
      <c r="K29" s="16">
        <f t="shared" si="6"/>
        <v>4788781</v>
      </c>
      <c r="L29" s="16">
        <f t="shared" si="6"/>
        <v>4778800</v>
      </c>
      <c r="M29" s="16">
        <f t="shared" si="6"/>
        <v>5308438</v>
      </c>
      <c r="N29" s="16">
        <f t="shared" si="6"/>
        <v>5361286</v>
      </c>
      <c r="O29" s="16">
        <f t="shared" ref="O29" si="7">SUM(O25:O28)</f>
        <v>5413265</v>
      </c>
      <c r="P29"/>
      <c r="Q29"/>
      <c r="R29"/>
      <c r="S29"/>
      <c r="T29"/>
      <c r="U29"/>
      <c r="V29"/>
      <c r="W29"/>
    </row>
    <row r="30" spans="1:24" s="2" customFormat="1" ht="15">
      <c r="A30" s="1"/>
      <c r="B30" s="1"/>
      <c r="C30" s="1"/>
      <c r="D30" s="1"/>
      <c r="E30" s="1"/>
      <c r="F30" s="1"/>
      <c r="G30" s="1"/>
      <c r="H30" s="1"/>
      <c r="P30"/>
      <c r="Q30"/>
      <c r="R30"/>
      <c r="S30"/>
      <c r="T30"/>
      <c r="U30"/>
      <c r="V30"/>
      <c r="W30"/>
    </row>
    <row r="31" spans="1:24" s="2" customFormat="1" ht="15">
      <c r="A31" s="5" t="s">
        <v>45</v>
      </c>
      <c r="B31" s="1"/>
      <c r="C31" s="1"/>
      <c r="D31" s="1"/>
      <c r="E31" s="1"/>
      <c r="F31" s="1"/>
      <c r="G31" s="1"/>
      <c r="H31" s="1"/>
      <c r="P31"/>
      <c r="Q31"/>
      <c r="R31"/>
      <c r="S31"/>
      <c r="T31"/>
      <c r="U31"/>
      <c r="V31"/>
      <c r="W31"/>
    </row>
    <row r="32" spans="1:24" s="2" customFormat="1" ht="15">
      <c r="A32" s="5"/>
      <c r="B32" s="1"/>
      <c r="C32" s="1"/>
      <c r="D32" s="1"/>
      <c r="E32" s="1"/>
      <c r="F32" s="1"/>
      <c r="G32" s="1"/>
      <c r="H32" s="1"/>
      <c r="P32"/>
      <c r="Q32"/>
      <c r="R32"/>
      <c r="S32"/>
      <c r="T32"/>
      <c r="U32"/>
      <c r="V32"/>
      <c r="W32"/>
    </row>
    <row r="33" spans="1:23" s="2" customFormat="1" ht="15">
      <c r="A33" s="50" t="s">
        <v>46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P33"/>
      <c r="Q33"/>
      <c r="R33"/>
      <c r="S33"/>
      <c r="T33"/>
      <c r="U33"/>
      <c r="V33"/>
      <c r="W33"/>
    </row>
    <row r="34" spans="1:23" s="2" customFormat="1" ht="36.6">
      <c r="A34" s="23" t="s">
        <v>47</v>
      </c>
      <c r="B34" s="1"/>
      <c r="C34" s="1"/>
      <c r="D34" s="1"/>
      <c r="E34" s="1"/>
      <c r="F34" s="1"/>
      <c r="G34" s="1"/>
      <c r="H34" s="1"/>
      <c r="P34"/>
      <c r="Q34"/>
      <c r="R34"/>
      <c r="S34"/>
      <c r="T34"/>
      <c r="U34"/>
      <c r="V34"/>
      <c r="W34"/>
    </row>
    <row r="35" spans="1:23" s="2" customFormat="1" ht="15">
      <c r="A35" s="6" t="s">
        <v>4</v>
      </c>
      <c r="B35" s="7" t="s">
        <v>5</v>
      </c>
      <c r="C35" s="7">
        <f t="shared" ref="C35:N35" si="8">C24</f>
        <v>2010</v>
      </c>
      <c r="D35" s="7">
        <f t="shared" si="8"/>
        <v>2011</v>
      </c>
      <c r="E35" s="7">
        <f t="shared" si="8"/>
        <v>2012</v>
      </c>
      <c r="F35" s="7">
        <f t="shared" si="8"/>
        <v>2013</v>
      </c>
      <c r="G35" s="7">
        <f t="shared" si="8"/>
        <v>2014</v>
      </c>
      <c r="H35" s="7">
        <f t="shared" si="8"/>
        <v>2015</v>
      </c>
      <c r="I35" s="7">
        <f t="shared" si="8"/>
        <v>2016</v>
      </c>
      <c r="J35" s="7">
        <f t="shared" si="8"/>
        <v>2017</v>
      </c>
      <c r="K35" s="7">
        <f t="shared" si="8"/>
        <v>2018</v>
      </c>
      <c r="L35" s="7">
        <f t="shared" si="8"/>
        <v>2019</v>
      </c>
      <c r="M35" s="7">
        <f t="shared" si="8"/>
        <v>2020</v>
      </c>
      <c r="N35" s="7">
        <f t="shared" si="8"/>
        <v>2021</v>
      </c>
      <c r="O35" s="7">
        <f t="shared" ref="O35" si="9">O24</f>
        <v>2022</v>
      </c>
      <c r="P35"/>
      <c r="Q35"/>
      <c r="R35"/>
      <c r="S35"/>
      <c r="T35"/>
      <c r="U35"/>
      <c r="V35"/>
      <c r="W35"/>
    </row>
    <row r="36" spans="1:23" s="2" customFormat="1" ht="15">
      <c r="A36" s="12">
        <v>27</v>
      </c>
      <c r="B36" s="9" t="s">
        <v>32</v>
      </c>
      <c r="C36" s="10">
        <f t="shared" ref="C36:N36" si="10">C14/C25*1000000</f>
        <v>8928726.6233906988</v>
      </c>
      <c r="D36" s="10">
        <f t="shared" si="10"/>
        <v>9846636.814374147</v>
      </c>
      <c r="E36" s="10">
        <f t="shared" si="10"/>
        <v>10697951.008281253</v>
      </c>
      <c r="F36" s="10">
        <f t="shared" si="10"/>
        <v>11748078.308522657</v>
      </c>
      <c r="G36" s="10">
        <f t="shared" si="10"/>
        <v>13044927.283915082</v>
      </c>
      <c r="H36" s="10">
        <f t="shared" si="10"/>
        <v>14350237.11442217</v>
      </c>
      <c r="I36" s="10">
        <f t="shared" si="10"/>
        <v>15637610.220878862</v>
      </c>
      <c r="J36" s="10">
        <f t="shared" si="10"/>
        <v>16864031.926719591</v>
      </c>
      <c r="K36" s="10">
        <f t="shared" si="10"/>
        <v>18212251.412721779</v>
      </c>
      <c r="L36" s="10">
        <f t="shared" si="10"/>
        <v>19654795.326737512</v>
      </c>
      <c r="M36" s="10">
        <f t="shared" si="10"/>
        <v>17595654.33424158</v>
      </c>
      <c r="N36" s="10">
        <f t="shared" si="10"/>
        <v>18490585.039156459</v>
      </c>
      <c r="O36" s="10">
        <f t="shared" ref="O36" si="11">O14/O25*1000000</f>
        <v>19955853.975206558</v>
      </c>
      <c r="P36"/>
      <c r="Q36"/>
      <c r="R36"/>
      <c r="S36"/>
      <c r="T36"/>
      <c r="U36"/>
      <c r="V36"/>
      <c r="W36"/>
    </row>
    <row r="37" spans="1:23" s="2" customFormat="1" ht="15">
      <c r="A37" s="12">
        <v>28</v>
      </c>
      <c r="B37" s="9" t="s">
        <v>33</v>
      </c>
      <c r="C37" s="10">
        <f t="shared" ref="C37:N37" si="12">C15/C26*1000000</f>
        <v>10812042.367756629</v>
      </c>
      <c r="D37" s="10">
        <f t="shared" si="12"/>
        <v>12251846.386607923</v>
      </c>
      <c r="E37" s="10">
        <f t="shared" si="12"/>
        <v>13311650.808687635</v>
      </c>
      <c r="F37" s="10">
        <f t="shared" si="12"/>
        <v>14676579.847430345</v>
      </c>
      <c r="G37" s="10">
        <f t="shared" si="12"/>
        <v>16272483.484810283</v>
      </c>
      <c r="H37" s="10">
        <f t="shared" si="12"/>
        <v>17972351.874660201</v>
      </c>
      <c r="I37" s="10">
        <f t="shared" si="12"/>
        <v>19606770.587091237</v>
      </c>
      <c r="J37" s="10">
        <f t="shared" si="12"/>
        <v>21121867.750349559</v>
      </c>
      <c r="K37" s="10">
        <f t="shared" si="12"/>
        <v>22801130.303188432</v>
      </c>
      <c r="L37" s="10">
        <f t="shared" si="12"/>
        <v>24568436.744836282</v>
      </c>
      <c r="M37" s="10">
        <f t="shared" si="12"/>
        <v>22154427.033926584</v>
      </c>
      <c r="N37" s="10">
        <f t="shared" si="12"/>
        <v>23209460.574435346</v>
      </c>
      <c r="O37" s="10">
        <f t="shared" ref="O37" si="13">O15/O26*1000000</f>
        <v>25117955.007252425</v>
      </c>
      <c r="P37"/>
      <c r="Q37"/>
      <c r="R37"/>
      <c r="S37"/>
      <c r="T37"/>
      <c r="U37"/>
      <c r="V37"/>
      <c r="W37"/>
    </row>
    <row r="38" spans="1:23" s="2" customFormat="1" ht="15">
      <c r="A38" s="13">
        <v>29</v>
      </c>
      <c r="B38" s="9" t="s">
        <v>34</v>
      </c>
      <c r="C38" s="10">
        <f t="shared" ref="C38:N38" si="14">C16/C27*1000000</f>
        <v>11606584.920020485</v>
      </c>
      <c r="D38" s="10">
        <f t="shared" si="14"/>
        <v>13113318.6311619</v>
      </c>
      <c r="E38" s="10">
        <f t="shared" si="14"/>
        <v>14047839.034248164</v>
      </c>
      <c r="F38" s="10">
        <f t="shared" si="14"/>
        <v>15545511.010838049</v>
      </c>
      <c r="G38" s="10">
        <f t="shared" si="14"/>
        <v>17424378.125917152</v>
      </c>
      <c r="H38" s="10">
        <f t="shared" si="14"/>
        <v>19335626.735146347</v>
      </c>
      <c r="I38" s="10">
        <f t="shared" si="14"/>
        <v>20934168.585930858</v>
      </c>
      <c r="J38" s="10">
        <f t="shared" si="14"/>
        <v>22251126.083238117</v>
      </c>
      <c r="K38" s="10">
        <f t="shared" si="14"/>
        <v>23836645.272513367</v>
      </c>
      <c r="L38" s="10">
        <f t="shared" si="14"/>
        <v>25652786.04687852</v>
      </c>
      <c r="M38" s="10">
        <f t="shared" si="14"/>
        <v>23834257.119848464</v>
      </c>
      <c r="N38" s="10">
        <f t="shared" si="14"/>
        <v>24572994.010593746</v>
      </c>
      <c r="O38" s="10">
        <f t="shared" ref="O38" si="15">O16/O27*1000000</f>
        <v>26743560.559940323</v>
      </c>
      <c r="P38"/>
      <c r="Q38"/>
      <c r="R38"/>
      <c r="S38"/>
      <c r="T38"/>
      <c r="U38"/>
      <c r="V38"/>
      <c r="W38"/>
    </row>
    <row r="39" spans="1:23" s="2" customFormat="1" ht="15">
      <c r="A39" s="13">
        <v>76</v>
      </c>
      <c r="B39" s="9" t="s">
        <v>40</v>
      </c>
      <c r="C39" s="10">
        <f t="shared" ref="C39:N39" si="16">C17/C28*1000000</f>
        <v>28731540.31945651</v>
      </c>
      <c r="D39" s="10">
        <f t="shared" si="16"/>
        <v>32125958.750075314</v>
      </c>
      <c r="E39" s="10">
        <f t="shared" si="16"/>
        <v>34490000.637006968</v>
      </c>
      <c r="F39" s="10">
        <f t="shared" si="16"/>
        <v>37460221.661301233</v>
      </c>
      <c r="G39" s="10">
        <f t="shared" si="16"/>
        <v>41065676.85741511</v>
      </c>
      <c r="H39" s="10">
        <f t="shared" si="16"/>
        <v>44612364.057609528</v>
      </c>
      <c r="I39" s="10">
        <f t="shared" si="16"/>
        <v>48391969.039784446</v>
      </c>
      <c r="J39" s="10">
        <f t="shared" si="16"/>
        <v>52386403.051557533</v>
      </c>
      <c r="K39" s="10">
        <f t="shared" si="16"/>
        <v>56643840.675493866</v>
      </c>
      <c r="L39" s="10">
        <f t="shared" si="16"/>
        <v>61474504.87662638</v>
      </c>
      <c r="M39" s="10">
        <f t="shared" si="16"/>
        <v>55724394.137928516</v>
      </c>
      <c r="N39" s="10">
        <f t="shared" si="16"/>
        <v>58078854.344570518</v>
      </c>
      <c r="O39" s="10">
        <f t="shared" ref="O39" si="17">O17/O28*1000000</f>
        <v>63623344.424521826</v>
      </c>
      <c r="P39"/>
      <c r="Q39"/>
      <c r="R39"/>
      <c r="S39"/>
      <c r="T39"/>
      <c r="U39"/>
      <c r="V39"/>
      <c r="W39"/>
    </row>
    <row r="40" spans="1:23" s="2" customFormat="1" ht="15">
      <c r="A40" s="14"/>
      <c r="B40" s="15" t="s">
        <v>41</v>
      </c>
      <c r="C40" s="16">
        <f t="shared" ref="C40:N40" si="18">SUM(C36:C39)</f>
        <v>60078894.230624326</v>
      </c>
      <c r="D40" s="16">
        <f t="shared" si="18"/>
        <v>67337760.582219288</v>
      </c>
      <c r="E40" s="16">
        <f t="shared" si="18"/>
        <v>72547441.48822403</v>
      </c>
      <c r="F40" s="16">
        <f t="shared" si="18"/>
        <v>79430390.828092277</v>
      </c>
      <c r="G40" s="16">
        <f t="shared" si="18"/>
        <v>87807465.752057627</v>
      </c>
      <c r="H40" s="16">
        <f t="shared" si="18"/>
        <v>96270579.781838253</v>
      </c>
      <c r="I40" s="16">
        <f t="shared" si="18"/>
        <v>104570518.43368541</v>
      </c>
      <c r="J40" s="16">
        <f t="shared" si="18"/>
        <v>112623428.81186479</v>
      </c>
      <c r="K40" s="16">
        <f t="shared" si="18"/>
        <v>121493867.66391745</v>
      </c>
      <c r="L40" s="16">
        <f t="shared" si="18"/>
        <v>131350522.99507868</v>
      </c>
      <c r="M40" s="16">
        <f t="shared" si="18"/>
        <v>119308732.62594514</v>
      </c>
      <c r="N40" s="16">
        <f t="shared" si="18"/>
        <v>124351893.96875606</v>
      </c>
      <c r="O40" s="16">
        <f t="shared" ref="O40" si="19">SUM(O36:O39)</f>
        <v>135440713.96692112</v>
      </c>
      <c r="P40"/>
      <c r="Q40"/>
      <c r="R40"/>
      <c r="S40"/>
      <c r="T40"/>
      <c r="U40"/>
      <c r="V40"/>
      <c r="W40"/>
    </row>
    <row r="41" spans="1:23" s="2" customFormat="1" ht="15">
      <c r="A41" s="17"/>
      <c r="B41" s="18" t="s">
        <v>42</v>
      </c>
      <c r="C41" s="19">
        <f t="shared" ref="C41:N41" si="20">AVERAGE(C36:C39)</f>
        <v>15019723.557656081</v>
      </c>
      <c r="D41" s="19">
        <f t="shared" si="20"/>
        <v>16834440.145554822</v>
      </c>
      <c r="E41" s="19">
        <f t="shared" si="20"/>
        <v>18136860.372056007</v>
      </c>
      <c r="F41" s="19">
        <f t="shared" si="20"/>
        <v>19857597.707023069</v>
      </c>
      <c r="G41" s="19">
        <f t="shared" si="20"/>
        <v>21951866.438014407</v>
      </c>
      <c r="H41" s="19">
        <f t="shared" si="20"/>
        <v>24067644.945459563</v>
      </c>
      <c r="I41" s="19">
        <f t="shared" si="20"/>
        <v>26142629.608421352</v>
      </c>
      <c r="J41" s="19">
        <f t="shared" si="20"/>
        <v>28155857.202966198</v>
      </c>
      <c r="K41" s="19">
        <f t="shared" si="20"/>
        <v>30373466.915979363</v>
      </c>
      <c r="L41" s="19">
        <f t="shared" si="20"/>
        <v>32837630.748769671</v>
      </c>
      <c r="M41" s="19">
        <f t="shared" si="20"/>
        <v>29827183.156486284</v>
      </c>
      <c r="N41" s="19">
        <f t="shared" si="20"/>
        <v>31087973.492189016</v>
      </c>
      <c r="O41" s="19">
        <f t="shared" ref="O41" si="21">AVERAGE(O36:O39)</f>
        <v>33860178.49173028</v>
      </c>
      <c r="P41"/>
      <c r="Q41"/>
      <c r="R41"/>
      <c r="S41"/>
      <c r="T41"/>
      <c r="U41"/>
      <c r="V41"/>
      <c r="W41"/>
    </row>
    <row r="42" spans="1:23" s="2" customFormat="1" ht="15">
      <c r="A42" s="24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7"/>
      <c r="N42" s="19"/>
      <c r="O42" s="19"/>
      <c r="P42"/>
      <c r="Q42"/>
      <c r="R42"/>
      <c r="S42"/>
      <c r="T42"/>
      <c r="U42"/>
      <c r="V42"/>
      <c r="W42"/>
    </row>
    <row r="43" spans="1:23" s="2" customFormat="1" ht="15">
      <c r="A43" s="5" t="s">
        <v>48</v>
      </c>
      <c r="B43" s="28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7"/>
      <c r="N43" s="19"/>
      <c r="O43" s="19"/>
      <c r="P43"/>
      <c r="Q43"/>
      <c r="R43"/>
      <c r="S43"/>
      <c r="T43"/>
      <c r="U43"/>
      <c r="V43"/>
      <c r="W43"/>
    </row>
    <row r="44" spans="1:23" s="2" customFormat="1" ht="15">
      <c r="A44" s="5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7"/>
      <c r="N44" s="19"/>
      <c r="O44" s="19"/>
      <c r="P44"/>
      <c r="Q44"/>
      <c r="R44"/>
      <c r="S44"/>
      <c r="T44"/>
      <c r="U44"/>
      <c r="V44"/>
      <c r="W44"/>
    </row>
    <row r="45" spans="1:23" s="2" customFormat="1" ht="15">
      <c r="A45" s="5"/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7"/>
      <c r="N45" s="19"/>
      <c r="O45" s="19"/>
      <c r="P45"/>
      <c r="Q45"/>
      <c r="R45"/>
      <c r="S45"/>
      <c r="T45"/>
      <c r="U45"/>
      <c r="V45"/>
      <c r="W45"/>
    </row>
    <row r="46" spans="1:23" s="2" customFormat="1" ht="36.6">
      <c r="A46" s="23" t="s">
        <v>49</v>
      </c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27"/>
      <c r="N46" s="19"/>
      <c r="O46" s="19"/>
      <c r="P46"/>
      <c r="Q46"/>
      <c r="R46"/>
      <c r="S46"/>
      <c r="T46"/>
      <c r="U46"/>
      <c r="V46"/>
      <c r="W46"/>
    </row>
    <row r="47" spans="1:23" s="2" customFormat="1" ht="15">
      <c r="A47" s="6" t="s">
        <v>4</v>
      </c>
      <c r="B47" s="7" t="s">
        <v>5</v>
      </c>
      <c r="C47" s="7">
        <f t="shared" ref="C47:N47" si="22">C24</f>
        <v>2010</v>
      </c>
      <c r="D47" s="7">
        <f t="shared" si="22"/>
        <v>2011</v>
      </c>
      <c r="E47" s="7">
        <f t="shared" si="22"/>
        <v>2012</v>
      </c>
      <c r="F47" s="7">
        <f t="shared" si="22"/>
        <v>2013</v>
      </c>
      <c r="G47" s="7">
        <f t="shared" si="22"/>
        <v>2014</v>
      </c>
      <c r="H47" s="7">
        <f t="shared" si="22"/>
        <v>2015</v>
      </c>
      <c r="I47" s="7">
        <f t="shared" si="22"/>
        <v>2016</v>
      </c>
      <c r="J47" s="7">
        <f t="shared" si="22"/>
        <v>2017</v>
      </c>
      <c r="K47" s="7">
        <f t="shared" si="22"/>
        <v>2018</v>
      </c>
      <c r="L47" s="7">
        <f t="shared" si="22"/>
        <v>2019</v>
      </c>
      <c r="M47" s="7">
        <f t="shared" si="22"/>
        <v>2020</v>
      </c>
      <c r="N47" s="7">
        <f t="shared" si="22"/>
        <v>2021</v>
      </c>
      <c r="O47" s="7">
        <f t="shared" ref="O47" si="23">O24</f>
        <v>2022</v>
      </c>
      <c r="P47"/>
      <c r="Q47"/>
      <c r="R47"/>
      <c r="S47"/>
      <c r="T47"/>
      <c r="U47"/>
      <c r="V47"/>
      <c r="W47"/>
    </row>
    <row r="48" spans="1:23" s="2" customFormat="1" ht="15">
      <c r="A48" s="12">
        <v>27</v>
      </c>
      <c r="B48" s="9" t="s">
        <v>32</v>
      </c>
      <c r="C48" s="32">
        <f t="shared" ref="C48:N48" si="24">C36-C$41</f>
        <v>-6090996.9342653826</v>
      </c>
      <c r="D48" s="32">
        <f t="shared" si="24"/>
        <v>-6987803.331180675</v>
      </c>
      <c r="E48" s="32">
        <f t="shared" si="24"/>
        <v>-7438909.3637747541</v>
      </c>
      <c r="F48" s="32">
        <f t="shared" si="24"/>
        <v>-8109519.3985004127</v>
      </c>
      <c r="G48" s="32">
        <f t="shared" si="24"/>
        <v>-8906939.1540993247</v>
      </c>
      <c r="H48" s="32">
        <f t="shared" si="24"/>
        <v>-9717407.8310373928</v>
      </c>
      <c r="I48" s="32">
        <f t="shared" si="24"/>
        <v>-10505019.38754249</v>
      </c>
      <c r="J48" s="32">
        <f t="shared" si="24"/>
        <v>-11291825.276246607</v>
      </c>
      <c r="K48" s="32">
        <f t="shared" si="24"/>
        <v>-12161215.503257584</v>
      </c>
      <c r="L48" s="32">
        <f t="shared" si="24"/>
        <v>-13182835.422032159</v>
      </c>
      <c r="M48" s="32">
        <f t="shared" si="24"/>
        <v>-12231528.822244704</v>
      </c>
      <c r="N48" s="32">
        <f t="shared" si="24"/>
        <v>-12597388.453032557</v>
      </c>
      <c r="O48" s="32">
        <f t="shared" ref="O48" si="25">O36-O$41</f>
        <v>-13904324.516523723</v>
      </c>
      <c r="P48"/>
      <c r="Q48"/>
      <c r="R48"/>
      <c r="S48"/>
      <c r="T48"/>
      <c r="U48"/>
      <c r="V48"/>
      <c r="W48"/>
    </row>
    <row r="49" spans="1:23" s="2" customFormat="1" ht="15">
      <c r="A49" s="12">
        <v>28</v>
      </c>
      <c r="B49" s="9" t="s">
        <v>33</v>
      </c>
      <c r="C49" s="32">
        <f t="shared" ref="C49:N49" si="26">C37-C$41</f>
        <v>-4207681.189899452</v>
      </c>
      <c r="D49" s="32">
        <f t="shared" si="26"/>
        <v>-4582593.7589468993</v>
      </c>
      <c r="E49" s="32">
        <f t="shared" si="26"/>
        <v>-4825209.5633683726</v>
      </c>
      <c r="F49" s="32">
        <f t="shared" si="26"/>
        <v>-5181017.8595927246</v>
      </c>
      <c r="G49" s="32">
        <f t="shared" si="26"/>
        <v>-5679382.9532041233</v>
      </c>
      <c r="H49" s="32">
        <f t="shared" si="26"/>
        <v>-6095293.0707993619</v>
      </c>
      <c r="I49" s="32">
        <f t="shared" si="26"/>
        <v>-6535859.0213301145</v>
      </c>
      <c r="J49" s="32">
        <f t="shared" si="26"/>
        <v>-7033989.4526166394</v>
      </c>
      <c r="K49" s="32">
        <f t="shared" si="26"/>
        <v>-7572336.612790931</v>
      </c>
      <c r="L49" s="32">
        <f t="shared" si="26"/>
        <v>-8269194.0039333887</v>
      </c>
      <c r="M49" s="32">
        <f t="shared" si="26"/>
        <v>-7672756.1225597002</v>
      </c>
      <c r="N49" s="32">
        <f t="shared" si="26"/>
        <v>-7878512.9177536704</v>
      </c>
      <c r="O49" s="32">
        <f t="shared" ref="O49" si="27">O37-O$41</f>
        <v>-8742223.4844778553</v>
      </c>
      <c r="P49"/>
      <c r="Q49"/>
      <c r="R49"/>
      <c r="S49"/>
      <c r="T49"/>
      <c r="U49"/>
      <c r="V49"/>
      <c r="W49"/>
    </row>
    <row r="50" spans="1:23" s="2" customFormat="1" ht="15">
      <c r="A50" s="13">
        <v>29</v>
      </c>
      <c r="B50" s="9" t="s">
        <v>34</v>
      </c>
      <c r="C50" s="32">
        <f t="shared" ref="C50:N50" si="28">C38-C$41</f>
        <v>-3413138.6376355961</v>
      </c>
      <c r="D50" s="32">
        <f t="shared" si="28"/>
        <v>-3721121.5143929217</v>
      </c>
      <c r="E50" s="32">
        <f t="shared" si="28"/>
        <v>-4089021.3378078435</v>
      </c>
      <c r="F50" s="32">
        <f t="shared" si="28"/>
        <v>-4312086.6961850207</v>
      </c>
      <c r="G50" s="32">
        <f t="shared" si="28"/>
        <v>-4527488.3120972551</v>
      </c>
      <c r="H50" s="32">
        <f t="shared" si="28"/>
        <v>-4732018.2103132159</v>
      </c>
      <c r="I50" s="32">
        <f t="shared" si="28"/>
        <v>-5208461.022490494</v>
      </c>
      <c r="J50" s="32">
        <f t="shared" si="28"/>
        <v>-5904731.1197280809</v>
      </c>
      <c r="K50" s="32">
        <f t="shared" si="28"/>
        <v>-6536821.6434659958</v>
      </c>
      <c r="L50" s="32">
        <f t="shared" si="28"/>
        <v>-7184844.7018911503</v>
      </c>
      <c r="M50" s="32">
        <f t="shared" si="28"/>
        <v>-5992926.0366378203</v>
      </c>
      <c r="N50" s="32">
        <f t="shared" si="28"/>
        <v>-6514979.4815952703</v>
      </c>
      <c r="O50" s="32">
        <f t="shared" ref="O50" si="29">O38-O$41</f>
        <v>-7116617.931789957</v>
      </c>
      <c r="P50"/>
      <c r="Q50"/>
      <c r="R50"/>
      <c r="S50"/>
      <c r="T50"/>
      <c r="U50"/>
      <c r="V50"/>
      <c r="W50"/>
    </row>
    <row r="51" spans="1:23" s="2" customFormat="1" ht="15">
      <c r="A51" s="13">
        <v>76</v>
      </c>
      <c r="B51" s="9" t="s">
        <v>40</v>
      </c>
      <c r="C51" s="32">
        <f t="shared" ref="C51:N51" si="30">C39-C$41</f>
        <v>13711816.761800429</v>
      </c>
      <c r="D51" s="32">
        <f t="shared" si="30"/>
        <v>15291518.604520492</v>
      </c>
      <c r="E51" s="32">
        <f t="shared" si="30"/>
        <v>16353140.264950961</v>
      </c>
      <c r="F51" s="32">
        <f t="shared" si="30"/>
        <v>17602623.954278164</v>
      </c>
      <c r="G51" s="32">
        <f t="shared" si="30"/>
        <v>19113810.419400703</v>
      </c>
      <c r="H51" s="32">
        <f t="shared" si="30"/>
        <v>20544719.112149965</v>
      </c>
      <c r="I51" s="32">
        <f t="shared" si="30"/>
        <v>22249339.431363095</v>
      </c>
      <c r="J51" s="32">
        <f t="shared" si="30"/>
        <v>24230545.848591335</v>
      </c>
      <c r="K51" s="32">
        <f t="shared" si="30"/>
        <v>26270373.759514503</v>
      </c>
      <c r="L51" s="32">
        <f t="shared" si="30"/>
        <v>28636874.127856709</v>
      </c>
      <c r="M51" s="32">
        <f t="shared" si="30"/>
        <v>25897210.981442232</v>
      </c>
      <c r="N51" s="32">
        <f t="shared" si="30"/>
        <v>26990880.852381501</v>
      </c>
      <c r="O51" s="32">
        <f t="shared" ref="O51" si="31">O39-O$41</f>
        <v>29763165.932791546</v>
      </c>
      <c r="P51"/>
      <c r="Q51"/>
      <c r="R51"/>
      <c r="S51"/>
      <c r="T51"/>
      <c r="U51"/>
      <c r="V51"/>
      <c r="W51"/>
    </row>
    <row r="52" spans="1:23" s="2" customFormat="1" ht="15">
      <c r="A52" s="14"/>
      <c r="B52" s="7" t="s">
        <v>50</v>
      </c>
      <c r="C52" s="16">
        <f t="shared" ref="C52:N52" si="32">SUM(C48:C51)</f>
        <v>0</v>
      </c>
      <c r="D52" s="16">
        <f t="shared" si="32"/>
        <v>0</v>
      </c>
      <c r="E52" s="16">
        <f t="shared" si="32"/>
        <v>0</v>
      </c>
      <c r="F52" s="16">
        <f t="shared" si="32"/>
        <v>0</v>
      </c>
      <c r="G52" s="16">
        <f t="shared" si="32"/>
        <v>0</v>
      </c>
      <c r="H52" s="16">
        <f t="shared" si="32"/>
        <v>0</v>
      </c>
      <c r="I52" s="16">
        <f t="shared" si="32"/>
        <v>0</v>
      </c>
      <c r="J52" s="16">
        <f t="shared" si="32"/>
        <v>0</v>
      </c>
      <c r="K52" s="16">
        <f t="shared" si="32"/>
        <v>0</v>
      </c>
      <c r="L52" s="16">
        <f t="shared" si="32"/>
        <v>0</v>
      </c>
      <c r="M52" s="16">
        <f t="shared" si="32"/>
        <v>0</v>
      </c>
      <c r="N52" s="16">
        <f t="shared" si="32"/>
        <v>0</v>
      </c>
      <c r="O52" s="16">
        <f t="shared" ref="O52" si="33">SUM(O48:O51)</f>
        <v>0</v>
      </c>
      <c r="P52"/>
      <c r="Q52"/>
      <c r="R52"/>
      <c r="S52"/>
      <c r="T52"/>
      <c r="U52"/>
      <c r="V52"/>
      <c r="W52"/>
    </row>
    <row r="53" spans="1:23" s="2" customFormat="1" ht="15">
      <c r="A53" s="1"/>
      <c r="B53" s="1"/>
      <c r="C53" s="1"/>
      <c r="D53" s="1"/>
      <c r="E53" s="1"/>
      <c r="F53" s="1"/>
      <c r="G53" s="1"/>
      <c r="H53" s="1"/>
      <c r="P53"/>
      <c r="Q53"/>
      <c r="R53"/>
      <c r="S53"/>
      <c r="T53"/>
      <c r="U53"/>
      <c r="V53"/>
      <c r="W53"/>
    </row>
    <row r="54" spans="1:23" s="2" customFormat="1" ht="15">
      <c r="A54" s="5" t="s">
        <v>48</v>
      </c>
      <c r="B54" s="1"/>
      <c r="C54" s="1"/>
      <c r="D54" s="1"/>
      <c r="E54" s="1"/>
      <c r="F54" s="1"/>
      <c r="G54" s="1"/>
      <c r="H54" s="1"/>
      <c r="P54"/>
      <c r="Q54"/>
      <c r="R54"/>
      <c r="S54"/>
      <c r="T54"/>
      <c r="U54"/>
      <c r="V54"/>
      <c r="W54"/>
    </row>
    <row r="55" spans="1:23" s="2" customFormat="1" ht="15">
      <c r="A55" s="49" t="s">
        <v>51</v>
      </c>
      <c r="B55" s="49"/>
      <c r="C55" s="49"/>
      <c r="D55" s="49"/>
      <c r="E55" s="49"/>
      <c r="F55" s="49"/>
      <c r="G55" s="49"/>
      <c r="H55" s="49"/>
      <c r="P55"/>
      <c r="Q55"/>
      <c r="R55"/>
      <c r="S55"/>
      <c r="T55"/>
      <c r="U55"/>
      <c r="V55"/>
      <c r="W55"/>
    </row>
    <row r="56" spans="1:23" s="2" customFormat="1" ht="15">
      <c r="A56" s="1"/>
      <c r="B56" s="1"/>
      <c r="C56" s="1"/>
      <c r="D56" s="1"/>
      <c r="E56" s="1"/>
      <c r="F56" s="1"/>
      <c r="G56" s="1"/>
      <c r="H56" s="1"/>
      <c r="P56"/>
      <c r="Q56"/>
      <c r="R56"/>
      <c r="S56"/>
      <c r="T56"/>
      <c r="U56"/>
      <c r="V56"/>
      <c r="W56"/>
    </row>
    <row r="57" spans="1:23" s="2" customFormat="1" ht="15">
      <c r="A57" s="6" t="s">
        <v>4</v>
      </c>
      <c r="B57" s="7" t="s">
        <v>5</v>
      </c>
      <c r="C57" s="7">
        <f t="shared" ref="C57:N57" si="34">C47</f>
        <v>2010</v>
      </c>
      <c r="D57" s="7">
        <f t="shared" si="34"/>
        <v>2011</v>
      </c>
      <c r="E57" s="7">
        <f t="shared" si="34"/>
        <v>2012</v>
      </c>
      <c r="F57" s="7">
        <f t="shared" si="34"/>
        <v>2013</v>
      </c>
      <c r="G57" s="7">
        <f t="shared" si="34"/>
        <v>2014</v>
      </c>
      <c r="H57" s="7">
        <f t="shared" si="34"/>
        <v>2015</v>
      </c>
      <c r="I57" s="7">
        <f t="shared" si="34"/>
        <v>2016</v>
      </c>
      <c r="J57" s="7">
        <f t="shared" si="34"/>
        <v>2017</v>
      </c>
      <c r="K57" s="7">
        <f t="shared" si="34"/>
        <v>2018</v>
      </c>
      <c r="L57" s="7">
        <f t="shared" si="34"/>
        <v>2019</v>
      </c>
      <c r="M57" s="7">
        <f t="shared" si="34"/>
        <v>2020</v>
      </c>
      <c r="N57" s="7">
        <f t="shared" si="34"/>
        <v>2021</v>
      </c>
      <c r="O57" s="7">
        <f t="shared" ref="O57" si="35">O47</f>
        <v>2022</v>
      </c>
      <c r="P57"/>
      <c r="Q57"/>
      <c r="R57"/>
      <c r="S57"/>
      <c r="T57"/>
      <c r="U57"/>
      <c r="V57"/>
      <c r="W57"/>
    </row>
    <row r="58" spans="1:23" s="2" customFormat="1" ht="15">
      <c r="A58" s="12">
        <v>27</v>
      </c>
      <c r="B58" s="9" t="s">
        <v>32</v>
      </c>
      <c r="C58" s="32">
        <f t="shared" ref="C58:N58" si="36">C48*C48</f>
        <v>37100243653230.289</v>
      </c>
      <c r="D58" s="32">
        <f t="shared" si="36"/>
        <v>48829395395259.734</v>
      </c>
      <c r="E58" s="32">
        <f t="shared" si="36"/>
        <v>55337372522455.719</v>
      </c>
      <c r="F58" s="32">
        <f t="shared" si="36"/>
        <v>65764304874654.492</v>
      </c>
      <c r="G58" s="32">
        <f t="shared" si="36"/>
        <v>79333565094827.594</v>
      </c>
      <c r="H58" s="32">
        <f t="shared" si="36"/>
        <v>94428014954706.844</v>
      </c>
      <c r="I58" s="32">
        <f t="shared" si="36"/>
        <v>110355432332643.59</v>
      </c>
      <c r="J58" s="32">
        <f t="shared" si="36"/>
        <v>127505318069281.77</v>
      </c>
      <c r="K58" s="32">
        <f t="shared" si="36"/>
        <v>147895162516672.59</v>
      </c>
      <c r="L58" s="32">
        <f t="shared" si="36"/>
        <v>173787149764385.81</v>
      </c>
      <c r="M58" s="32">
        <f t="shared" si="36"/>
        <v>149610297329402.91</v>
      </c>
      <c r="N58" s="32">
        <f t="shared" si="36"/>
        <v>158694195836598</v>
      </c>
      <c r="O58" s="32">
        <f t="shared" ref="O58" si="37">O48*O48</f>
        <v>193330240260802.66</v>
      </c>
      <c r="P58"/>
      <c r="Q58"/>
      <c r="R58"/>
      <c r="S58"/>
      <c r="T58"/>
      <c r="U58"/>
      <c r="V58"/>
      <c r="W58"/>
    </row>
    <row r="59" spans="1:23" s="2" customFormat="1" ht="15">
      <c r="A59" s="12">
        <v>28</v>
      </c>
      <c r="B59" s="9" t="s">
        <v>33</v>
      </c>
      <c r="C59" s="32">
        <f t="shared" ref="C59:N59" si="38">C49*C49</f>
        <v>17704580995833.668</v>
      </c>
      <c r="D59" s="32">
        <f t="shared" si="38"/>
        <v>21000165559539.074</v>
      </c>
      <c r="E59" s="32">
        <f t="shared" si="38"/>
        <v>23282647330421.602</v>
      </c>
      <c r="F59" s="32">
        <f t="shared" si="38"/>
        <v>26842946061418.777</v>
      </c>
      <c r="G59" s="32">
        <f t="shared" si="38"/>
        <v>32255390729145.59</v>
      </c>
      <c r="H59" s="32">
        <f t="shared" si="38"/>
        <v>37152597618934.719</v>
      </c>
      <c r="I59" s="32">
        <f t="shared" si="38"/>
        <v>42717453146702.242</v>
      </c>
      <c r="J59" s="32">
        <f t="shared" si="38"/>
        <v>49477007619522.133</v>
      </c>
      <c r="K59" s="32">
        <f t="shared" si="38"/>
        <v>57340281777414.031</v>
      </c>
      <c r="L59" s="32">
        <f t="shared" si="38"/>
        <v>68379569474687.906</v>
      </c>
      <c r="M59" s="32">
        <f t="shared" si="38"/>
        <v>58871186516277.367</v>
      </c>
      <c r="N59" s="32">
        <f t="shared" si="38"/>
        <v>62070965795211.453</v>
      </c>
      <c r="O59" s="32">
        <f t="shared" ref="O59" si="39">O49*O49</f>
        <v>76426471452556.141</v>
      </c>
      <c r="P59"/>
      <c r="Q59"/>
      <c r="R59"/>
      <c r="S59"/>
      <c r="T59"/>
      <c r="U59"/>
      <c r="V59"/>
      <c r="W59"/>
    </row>
    <row r="60" spans="1:23" s="2" customFormat="1" ht="15">
      <c r="A60" s="13">
        <v>29</v>
      </c>
      <c r="B60" s="9" t="s">
        <v>34</v>
      </c>
      <c r="C60" s="32">
        <f t="shared" ref="C60:N60" si="40">C50*C50</f>
        <v>11649515359720.973</v>
      </c>
      <c r="D60" s="32">
        <f t="shared" si="40"/>
        <v>13846745324877.871</v>
      </c>
      <c r="E60" s="32">
        <f t="shared" si="40"/>
        <v>16720095501047.846</v>
      </c>
      <c r="F60" s="32">
        <f t="shared" si="40"/>
        <v>18594091675415.848</v>
      </c>
      <c r="G60" s="32">
        <f t="shared" si="40"/>
        <v>20498150416177.254</v>
      </c>
      <c r="H60" s="32">
        <f t="shared" si="40"/>
        <v>22391996342735.891</v>
      </c>
      <c r="I60" s="32">
        <f t="shared" si="40"/>
        <v>27128066222802.723</v>
      </c>
      <c r="J60" s="32">
        <f t="shared" si="40"/>
        <v>34865849596285.238</v>
      </c>
      <c r="K60" s="32">
        <f t="shared" si="40"/>
        <v>42730037198485.484</v>
      </c>
      <c r="L60" s="32">
        <f t="shared" si="40"/>
        <v>51621993390293.336</v>
      </c>
      <c r="M60" s="32">
        <f t="shared" si="40"/>
        <v>35915162480611.492</v>
      </c>
      <c r="N60" s="32">
        <f t="shared" si="40"/>
        <v>42444957645607.375</v>
      </c>
      <c r="O60" s="32">
        <f t="shared" ref="O60" si="41">O50*O50</f>
        <v>50646250787074.367</v>
      </c>
      <c r="P60"/>
      <c r="Q60"/>
      <c r="R60"/>
      <c r="S60"/>
      <c r="T60"/>
      <c r="U60"/>
      <c r="V60"/>
      <c r="W60"/>
    </row>
    <row r="61" spans="1:23" s="2" customFormat="1" ht="15">
      <c r="A61" s="13">
        <v>76</v>
      </c>
      <c r="B61" s="9" t="s">
        <v>40</v>
      </c>
      <c r="C61" s="32">
        <f t="shared" ref="C61:N61" si="42">C51*C51</f>
        <v>188013918909191.19</v>
      </c>
      <c r="D61" s="32">
        <f t="shared" si="42"/>
        <v>233830541232396.34</v>
      </c>
      <c r="E61" s="32">
        <f t="shared" si="42"/>
        <v>267425196525160.38</v>
      </c>
      <c r="F61" s="32">
        <f t="shared" si="42"/>
        <v>309852370075727.44</v>
      </c>
      <c r="G61" s="32">
        <f t="shared" si="42"/>
        <v>365337748748790.88</v>
      </c>
      <c r="H61" s="32">
        <f t="shared" si="42"/>
        <v>422085483397140.06</v>
      </c>
      <c r="I61" s="32">
        <f t="shared" si="42"/>
        <v>495033105132008.63</v>
      </c>
      <c r="J61" s="32">
        <f t="shared" si="42"/>
        <v>587119352120686.75</v>
      </c>
      <c r="K61" s="32">
        <f t="shared" si="42"/>
        <v>690132537464588.13</v>
      </c>
      <c r="L61" s="32">
        <f t="shared" si="42"/>
        <v>820070559814709</v>
      </c>
      <c r="M61" s="32">
        <f t="shared" si="42"/>
        <v>670665536617332.13</v>
      </c>
      <c r="N61" s="32">
        <f t="shared" si="42"/>
        <v>728507649187454.38</v>
      </c>
      <c r="O61" s="32">
        <f t="shared" ref="O61" si="43">O51*O51</f>
        <v>885846046342883.25</v>
      </c>
      <c r="P61"/>
      <c r="Q61"/>
      <c r="R61"/>
      <c r="S61"/>
      <c r="T61"/>
      <c r="U61"/>
      <c r="V61"/>
      <c r="W61"/>
    </row>
    <row r="62" spans="1:23" s="2" customFormat="1" ht="15">
      <c r="A62" s="14"/>
      <c r="B62" s="7" t="s">
        <v>50</v>
      </c>
      <c r="C62" s="33">
        <f t="shared" ref="C62:N62" si="44">SUM(C58:C61)</f>
        <v>254468258917976.13</v>
      </c>
      <c r="D62" s="33">
        <f t="shared" si="44"/>
        <v>317506847512073</v>
      </c>
      <c r="E62" s="33">
        <f t="shared" si="44"/>
        <v>362765311879085.5</v>
      </c>
      <c r="F62" s="33">
        <f t="shared" si="44"/>
        <v>421053712687216.56</v>
      </c>
      <c r="G62" s="33">
        <f t="shared" si="44"/>
        <v>497424854988941.31</v>
      </c>
      <c r="H62" s="33">
        <f t="shared" si="44"/>
        <v>576058092313517.5</v>
      </c>
      <c r="I62" s="33">
        <f t="shared" si="44"/>
        <v>675234056834157.25</v>
      </c>
      <c r="J62" s="33">
        <f t="shared" si="44"/>
        <v>798967527405775.88</v>
      </c>
      <c r="K62" s="33">
        <f t="shared" si="44"/>
        <v>938098018957160.25</v>
      </c>
      <c r="L62" s="33">
        <f t="shared" si="44"/>
        <v>1113859272444076</v>
      </c>
      <c r="M62" s="33">
        <f t="shared" si="44"/>
        <v>915062182943623.88</v>
      </c>
      <c r="N62" s="33">
        <f t="shared" si="44"/>
        <v>991717768464871.25</v>
      </c>
      <c r="O62" s="33">
        <f t="shared" ref="O62" si="45">SUM(O58:O61)</f>
        <v>1206249008843316.5</v>
      </c>
      <c r="P62"/>
      <c r="Q62"/>
      <c r="R62"/>
      <c r="S62"/>
      <c r="T62"/>
      <c r="U62"/>
      <c r="V62"/>
      <c r="W62"/>
    </row>
    <row r="63" spans="1:23" s="2" customFormat="1" ht="15">
      <c r="A63" s="1"/>
      <c r="B63" s="1"/>
      <c r="C63" s="1"/>
      <c r="D63" s="1"/>
      <c r="E63" s="1"/>
      <c r="F63" s="1"/>
      <c r="G63" s="1"/>
      <c r="H63" s="1"/>
      <c r="P63"/>
      <c r="Q63"/>
      <c r="R63"/>
      <c r="S63"/>
      <c r="T63"/>
      <c r="U63"/>
      <c r="V63"/>
      <c r="W63"/>
    </row>
    <row r="64" spans="1:23" s="2" customFormat="1" ht="15">
      <c r="A64" s="5" t="s">
        <v>52</v>
      </c>
      <c r="B64" s="1"/>
      <c r="C64" s="1"/>
      <c r="D64" s="1"/>
      <c r="E64" s="1"/>
      <c r="F64" s="1"/>
      <c r="G64" s="1"/>
      <c r="H64" s="1"/>
      <c r="P64"/>
      <c r="Q64"/>
      <c r="R64"/>
      <c r="S64"/>
      <c r="T64"/>
      <c r="U64"/>
      <c r="V64"/>
      <c r="W64"/>
    </row>
    <row r="65" spans="1:23" s="2" customFormat="1" ht="15">
      <c r="A65" s="49" t="s">
        <v>53</v>
      </c>
      <c r="B65" s="49"/>
      <c r="C65" s="49"/>
      <c r="D65" s="49"/>
      <c r="E65" s="49"/>
      <c r="F65" s="49"/>
      <c r="G65" s="49"/>
      <c r="H65" s="49"/>
      <c r="P65"/>
      <c r="Q65"/>
      <c r="R65"/>
      <c r="S65"/>
      <c r="T65"/>
      <c r="U65"/>
      <c r="V65"/>
      <c r="W65"/>
    </row>
    <row r="66" spans="1:23" s="2" customFormat="1" ht="15">
      <c r="A66" s="1"/>
      <c r="B66" s="1"/>
      <c r="C66" s="1"/>
      <c r="D66" s="1"/>
      <c r="E66" s="1"/>
      <c r="F66" s="1"/>
      <c r="G66" s="1"/>
      <c r="H66" s="1"/>
      <c r="P66"/>
      <c r="Q66"/>
      <c r="R66"/>
      <c r="S66"/>
      <c r="T66"/>
      <c r="U66"/>
      <c r="V66"/>
      <c r="W66"/>
    </row>
    <row r="67" spans="1:23" s="2" customFormat="1" ht="15">
      <c r="A67" s="6" t="s">
        <v>4</v>
      </c>
      <c r="B67" s="7" t="s">
        <v>5</v>
      </c>
      <c r="C67" s="7">
        <f t="shared" ref="C67:N67" si="46">C57</f>
        <v>2010</v>
      </c>
      <c r="D67" s="7">
        <f t="shared" si="46"/>
        <v>2011</v>
      </c>
      <c r="E67" s="7">
        <f t="shared" si="46"/>
        <v>2012</v>
      </c>
      <c r="F67" s="7">
        <f t="shared" si="46"/>
        <v>2013</v>
      </c>
      <c r="G67" s="7">
        <f t="shared" si="46"/>
        <v>2014</v>
      </c>
      <c r="H67" s="7">
        <f t="shared" si="46"/>
        <v>2015</v>
      </c>
      <c r="I67" s="7">
        <f t="shared" si="46"/>
        <v>2016</v>
      </c>
      <c r="J67" s="7">
        <f t="shared" si="46"/>
        <v>2017</v>
      </c>
      <c r="K67" s="7">
        <f t="shared" si="46"/>
        <v>2018</v>
      </c>
      <c r="L67" s="7">
        <f t="shared" si="46"/>
        <v>2019</v>
      </c>
      <c r="M67" s="7">
        <f t="shared" si="46"/>
        <v>2020</v>
      </c>
      <c r="N67" s="7">
        <f t="shared" si="46"/>
        <v>2021</v>
      </c>
      <c r="O67" s="7">
        <f t="shared" ref="O67" si="47">O57</f>
        <v>2022</v>
      </c>
      <c r="P67"/>
      <c r="Q67"/>
      <c r="R67"/>
      <c r="S67"/>
      <c r="T67"/>
      <c r="U67"/>
      <c r="V67"/>
      <c r="W67"/>
    </row>
    <row r="68" spans="1:23" s="2" customFormat="1" ht="15">
      <c r="A68" s="12">
        <v>27</v>
      </c>
      <c r="B68" s="9" t="s">
        <v>32</v>
      </c>
      <c r="C68" s="35">
        <f t="shared" ref="C68:N68" si="48">C25/C$29</f>
        <v>0.27246718320221563</v>
      </c>
      <c r="D68" s="35">
        <f t="shared" si="48"/>
        <v>0.27233040487406623</v>
      </c>
      <c r="E68" s="35">
        <f t="shared" si="48"/>
        <v>0.27219107014193761</v>
      </c>
      <c r="F68" s="35">
        <f t="shared" si="48"/>
        <v>0.27205175268266019</v>
      </c>
      <c r="G68" s="35">
        <f t="shared" si="48"/>
        <v>0.27191872830127634</v>
      </c>
      <c r="H68" s="35">
        <f t="shared" si="48"/>
        <v>0.27179629636660546</v>
      </c>
      <c r="I68" s="35">
        <f t="shared" si="48"/>
        <v>0.27166569253567663</v>
      </c>
      <c r="J68" s="35">
        <f t="shared" si="48"/>
        <v>0.2715353545763689</v>
      </c>
      <c r="K68" s="35">
        <f t="shared" si="48"/>
        <v>0.27141019812766548</v>
      </c>
      <c r="L68" s="35">
        <f t="shared" si="48"/>
        <v>0.27131476521302417</v>
      </c>
      <c r="M68" s="35">
        <f t="shared" si="48"/>
        <v>0.27643800304345645</v>
      </c>
      <c r="N68" s="35">
        <f t="shared" si="48"/>
        <v>0.27683824366019644</v>
      </c>
      <c r="O68" s="35">
        <f t="shared" ref="O68" si="49">O25/O$29</f>
        <v>0.27723638137057766</v>
      </c>
      <c r="P68"/>
      <c r="Q68"/>
      <c r="R68"/>
      <c r="S68"/>
      <c r="T68"/>
      <c r="U68"/>
      <c r="V68"/>
      <c r="W68"/>
    </row>
    <row r="69" spans="1:23" s="2" customFormat="1" ht="15">
      <c r="A69" s="12">
        <v>28</v>
      </c>
      <c r="B69" s="9" t="s">
        <v>33</v>
      </c>
      <c r="C69" s="35">
        <f t="shared" ref="C69:N69" si="50">C26/C$29</f>
        <v>0.30127735164409591</v>
      </c>
      <c r="D69" s="35">
        <f t="shared" si="50"/>
        <v>0.30112678987723646</v>
      </c>
      <c r="E69" s="35">
        <f t="shared" si="50"/>
        <v>0.30098134391626141</v>
      </c>
      <c r="F69" s="35">
        <f t="shared" si="50"/>
        <v>0.30083957574094061</v>
      </c>
      <c r="G69" s="35">
        <f t="shared" si="50"/>
        <v>0.30070249022366358</v>
      </c>
      <c r="H69" s="35">
        <f t="shared" si="50"/>
        <v>0.30054866455486073</v>
      </c>
      <c r="I69" s="35">
        <f t="shared" si="50"/>
        <v>0.300411909239995</v>
      </c>
      <c r="J69" s="35">
        <f t="shared" si="50"/>
        <v>0.30028211770097951</v>
      </c>
      <c r="K69" s="35">
        <f t="shared" si="50"/>
        <v>0.30012335080681285</v>
      </c>
      <c r="L69" s="35">
        <f t="shared" si="50"/>
        <v>0.29996317067046119</v>
      </c>
      <c r="M69" s="35">
        <f t="shared" si="50"/>
        <v>0.30015609111380787</v>
      </c>
      <c r="N69" s="35">
        <f t="shared" si="50"/>
        <v>0.30004200484734445</v>
      </c>
      <c r="O69" s="35">
        <f t="shared" ref="O69" si="51">O26/O$29</f>
        <v>0.29992897077826414</v>
      </c>
      <c r="P69"/>
      <c r="Q69"/>
      <c r="R69"/>
      <c r="S69"/>
      <c r="T69"/>
      <c r="U69"/>
      <c r="V69"/>
      <c r="W69"/>
    </row>
    <row r="70" spans="1:23" s="2" customFormat="1" ht="15">
      <c r="A70" s="13">
        <v>29</v>
      </c>
      <c r="B70" s="9" t="s">
        <v>34</v>
      </c>
      <c r="C70" s="35">
        <f t="shared" ref="C70:N70" si="52">C27/C$29</f>
        <v>0.37450307963404927</v>
      </c>
      <c r="D70" s="35">
        <f t="shared" si="52"/>
        <v>0.37476261027317387</v>
      </c>
      <c r="E70" s="35">
        <f t="shared" si="52"/>
        <v>0.37499620950199902</v>
      </c>
      <c r="F70" s="35">
        <f t="shared" si="52"/>
        <v>0.37525287305246557</v>
      </c>
      <c r="G70" s="35">
        <f t="shared" si="52"/>
        <v>0.37550554479412734</v>
      </c>
      <c r="H70" s="35">
        <f t="shared" si="52"/>
        <v>0.37574177920702234</v>
      </c>
      <c r="I70" s="35">
        <f t="shared" si="52"/>
        <v>0.37596622340028674</v>
      </c>
      <c r="J70" s="35">
        <f t="shared" si="52"/>
        <v>0.37621363189044416</v>
      </c>
      <c r="K70" s="35">
        <f t="shared" si="52"/>
        <v>0.37646929354255287</v>
      </c>
      <c r="L70" s="35">
        <f t="shared" si="52"/>
        <v>0.37669331212856783</v>
      </c>
      <c r="M70" s="35">
        <f t="shared" si="52"/>
        <v>0.37193803525632213</v>
      </c>
      <c r="N70" s="35">
        <f t="shared" si="52"/>
        <v>0.3716804139902255</v>
      </c>
      <c r="O70" s="35">
        <f t="shared" ref="O70" si="53">O27/O$29</f>
        <v>0.37142408509467023</v>
      </c>
      <c r="P70"/>
      <c r="Q70"/>
      <c r="R70"/>
      <c r="S70"/>
      <c r="T70"/>
      <c r="U70"/>
      <c r="V70"/>
      <c r="W70"/>
    </row>
    <row r="71" spans="1:23" s="2" customFormat="1" ht="15">
      <c r="A71" s="13">
        <v>76</v>
      </c>
      <c r="B71" s="9" t="s">
        <v>40</v>
      </c>
      <c r="C71" s="35">
        <f t="shared" ref="C71:N71" si="54">C28/C$29</f>
        <v>5.1752385519639191E-2</v>
      </c>
      <c r="D71" s="35">
        <f t="shared" si="54"/>
        <v>5.1780194975523462E-2</v>
      </c>
      <c r="E71" s="35">
        <f t="shared" si="54"/>
        <v>5.1831376439801978E-2</v>
      </c>
      <c r="F71" s="35">
        <f t="shared" si="54"/>
        <v>5.185579852393362E-2</v>
      </c>
      <c r="G71" s="35">
        <f t="shared" si="54"/>
        <v>5.1873236680932737E-2</v>
      </c>
      <c r="H71" s="35">
        <f t="shared" si="54"/>
        <v>5.1913259871511415E-2</v>
      </c>
      <c r="I71" s="35">
        <f t="shared" si="54"/>
        <v>5.1956174824041676E-2</v>
      </c>
      <c r="J71" s="35">
        <f t="shared" si="54"/>
        <v>5.1968895832207415E-2</v>
      </c>
      <c r="K71" s="35">
        <f t="shared" si="54"/>
        <v>5.1997157522968789E-2</v>
      </c>
      <c r="L71" s="35">
        <f t="shared" si="54"/>
        <v>5.2028751987946764E-2</v>
      </c>
      <c r="M71" s="35">
        <f t="shared" si="54"/>
        <v>5.1467870586413556E-2</v>
      </c>
      <c r="N71" s="35">
        <f t="shared" si="54"/>
        <v>5.1439337502233604E-2</v>
      </c>
      <c r="O71" s="35">
        <f t="shared" ref="O71" si="55">O28/O$29</f>
        <v>5.1410562756487997E-2</v>
      </c>
      <c r="P71"/>
      <c r="Q71"/>
      <c r="R71"/>
      <c r="S71"/>
      <c r="T71"/>
      <c r="U71"/>
      <c r="V71"/>
      <c r="W71"/>
    </row>
    <row r="72" spans="1:23" s="2" customFormat="1" ht="15">
      <c r="A72" s="14"/>
      <c r="B72" s="7" t="s">
        <v>50</v>
      </c>
      <c r="C72" s="36">
        <f t="shared" ref="C72:N72" si="56">C29/C$29</f>
        <v>1</v>
      </c>
      <c r="D72" s="36">
        <f t="shared" si="56"/>
        <v>1</v>
      </c>
      <c r="E72" s="36">
        <f t="shared" si="56"/>
        <v>1</v>
      </c>
      <c r="F72" s="36">
        <f t="shared" si="56"/>
        <v>1</v>
      </c>
      <c r="G72" s="36">
        <f t="shared" si="56"/>
        <v>1</v>
      </c>
      <c r="H72" s="36">
        <f t="shared" si="56"/>
        <v>1</v>
      </c>
      <c r="I72" s="36">
        <f t="shared" si="56"/>
        <v>1</v>
      </c>
      <c r="J72" s="36">
        <f t="shared" si="56"/>
        <v>1</v>
      </c>
      <c r="K72" s="36">
        <f t="shared" si="56"/>
        <v>1</v>
      </c>
      <c r="L72" s="36">
        <f t="shared" si="56"/>
        <v>1</v>
      </c>
      <c r="M72" s="36">
        <f t="shared" si="56"/>
        <v>1</v>
      </c>
      <c r="N72" s="36">
        <f t="shared" si="56"/>
        <v>1</v>
      </c>
      <c r="O72" s="36">
        <f t="shared" ref="O72" si="57">O29/O$29</f>
        <v>1</v>
      </c>
      <c r="P72"/>
      <c r="Q72"/>
      <c r="R72"/>
      <c r="S72"/>
      <c r="T72"/>
      <c r="U72"/>
      <c r="V72"/>
      <c r="W72"/>
    </row>
    <row r="73" spans="1:23" s="2" customFormat="1" ht="15">
      <c r="A73" s="1"/>
      <c r="B73" s="1"/>
      <c r="C73" s="1"/>
      <c r="D73" s="1"/>
      <c r="E73" s="1"/>
      <c r="F73" s="1"/>
      <c r="G73" s="1"/>
      <c r="H73" s="1"/>
      <c r="P73"/>
      <c r="Q73"/>
      <c r="R73"/>
      <c r="S73"/>
      <c r="T73"/>
      <c r="U73"/>
      <c r="V73"/>
      <c r="W73"/>
    </row>
    <row r="74" spans="1:23" s="2" customFormat="1" ht="15">
      <c r="A74" s="5" t="s">
        <v>54</v>
      </c>
      <c r="B74" s="1"/>
      <c r="C74" s="1"/>
      <c r="D74" s="1"/>
      <c r="E74" s="1"/>
      <c r="F74" s="1"/>
      <c r="G74" s="1"/>
      <c r="H74" s="1"/>
      <c r="P74"/>
      <c r="Q74"/>
      <c r="R74"/>
      <c r="S74"/>
      <c r="T74"/>
      <c r="U74"/>
      <c r="V74"/>
      <c r="W74"/>
    </row>
    <row r="75" spans="1:23" s="2" customFormat="1" ht="15">
      <c r="A75" s="49" t="s">
        <v>55</v>
      </c>
      <c r="B75" s="49"/>
      <c r="C75" s="49"/>
      <c r="D75" s="49"/>
      <c r="E75" s="49"/>
      <c r="F75" s="49"/>
      <c r="G75" s="49"/>
      <c r="H75" s="49"/>
      <c r="P75"/>
      <c r="Q75"/>
      <c r="R75"/>
      <c r="S75"/>
      <c r="T75"/>
      <c r="U75"/>
      <c r="V75"/>
      <c r="W75"/>
    </row>
    <row r="76" spans="1:23" s="2" customFormat="1" ht="15">
      <c r="A76" s="1"/>
      <c r="B76" s="1"/>
      <c r="C76" s="1"/>
      <c r="D76" s="1"/>
      <c r="E76" s="1"/>
      <c r="F76" s="1"/>
      <c r="G76" s="1"/>
      <c r="H76" s="1"/>
      <c r="P76"/>
      <c r="Q76"/>
      <c r="R76"/>
      <c r="S76"/>
      <c r="T76"/>
      <c r="U76"/>
      <c r="V76"/>
      <c r="W76"/>
    </row>
    <row r="77" spans="1:23" s="2" customFormat="1" ht="15">
      <c r="A77" s="6" t="s">
        <v>4</v>
      </c>
      <c r="B77" s="7" t="s">
        <v>5</v>
      </c>
      <c r="C77" s="7">
        <f t="shared" ref="C77:N77" si="58">C67</f>
        <v>2010</v>
      </c>
      <c r="D77" s="7">
        <f t="shared" si="58"/>
        <v>2011</v>
      </c>
      <c r="E77" s="7">
        <f t="shared" si="58"/>
        <v>2012</v>
      </c>
      <c r="F77" s="7">
        <f t="shared" si="58"/>
        <v>2013</v>
      </c>
      <c r="G77" s="7">
        <f t="shared" si="58"/>
        <v>2014</v>
      </c>
      <c r="H77" s="7">
        <f t="shared" si="58"/>
        <v>2015</v>
      </c>
      <c r="I77" s="7">
        <f t="shared" si="58"/>
        <v>2016</v>
      </c>
      <c r="J77" s="7">
        <f t="shared" si="58"/>
        <v>2017</v>
      </c>
      <c r="K77" s="7">
        <f t="shared" si="58"/>
        <v>2018</v>
      </c>
      <c r="L77" s="7">
        <f t="shared" si="58"/>
        <v>2019</v>
      </c>
      <c r="M77" s="7">
        <f t="shared" si="58"/>
        <v>2020</v>
      </c>
      <c r="N77" s="7">
        <f t="shared" si="58"/>
        <v>2021</v>
      </c>
      <c r="O77" s="7">
        <f t="shared" ref="O77" si="59">O67</f>
        <v>2022</v>
      </c>
      <c r="P77"/>
      <c r="Q77"/>
      <c r="R77"/>
      <c r="S77"/>
      <c r="T77"/>
      <c r="U77"/>
      <c r="V77"/>
      <c r="W77"/>
    </row>
    <row r="78" spans="1:23" s="2" customFormat="1" ht="15">
      <c r="A78" s="12">
        <v>27</v>
      </c>
      <c r="B78" s="9" t="s">
        <v>32</v>
      </c>
      <c r="C78" s="37">
        <f t="shared" ref="C78:N78" si="60">C58*C68</f>
        <v>10108598884311.535</v>
      </c>
      <c r="D78" s="37">
        <f t="shared" si="60"/>
        <v>13297729017746.949</v>
      </c>
      <c r="E78" s="37">
        <f t="shared" si="60"/>
        <v>15062338645730.275</v>
      </c>
      <c r="F78" s="37">
        <f t="shared" si="60"/>
        <v>17891294405106.566</v>
      </c>
      <c r="G78" s="37">
        <f t="shared" si="60"/>
        <v>21572282132192.043</v>
      </c>
      <c r="H78" s="37">
        <f t="shared" si="60"/>
        <v>25665184737939.754</v>
      </c>
      <c r="I78" s="37">
        <f t="shared" si="60"/>
        <v>29979784949721.621</v>
      </c>
      <c r="J78" s="37">
        <f t="shared" si="60"/>
        <v>34622201752315.121</v>
      </c>
      <c r="K78" s="37">
        <f t="shared" si="60"/>
        <v>40140255360773.391</v>
      </c>
      <c r="L78" s="37">
        <f t="shared" si="60"/>
        <v>47151019735365.008</v>
      </c>
      <c r="M78" s="37">
        <f t="shared" si="60"/>
        <v>41357971828477.906</v>
      </c>
      <c r="N78" s="37">
        <f t="shared" si="60"/>
        <v>43932622454471.047</v>
      </c>
      <c r="O78" s="37">
        <f t="shared" ref="O78" si="61">O58*O68</f>
        <v>53598176219409.289</v>
      </c>
      <c r="P78"/>
      <c r="Q78"/>
      <c r="R78"/>
      <c r="S78"/>
      <c r="T78"/>
      <c r="U78"/>
      <c r="V78"/>
      <c r="W78"/>
    </row>
    <row r="79" spans="1:23" s="2" customFormat="1" ht="15">
      <c r="A79" s="12">
        <v>28</v>
      </c>
      <c r="B79" s="9" t="s">
        <v>33</v>
      </c>
      <c r="C79" s="37">
        <f t="shared" ref="C79:N79" si="62">C59*C69</f>
        <v>5333989274393.1582</v>
      </c>
      <c r="D79" s="37">
        <f t="shared" si="62"/>
        <v>6323712441834.501</v>
      </c>
      <c r="E79" s="37">
        <f t="shared" si="62"/>
        <v>7007642483438.6494</v>
      </c>
      <c r="F79" s="37">
        <f t="shared" si="62"/>
        <v>8075420504754.1777</v>
      </c>
      <c r="G79" s="37">
        <f t="shared" si="62"/>
        <v>9699276315391.3496</v>
      </c>
      <c r="H79" s="37">
        <f t="shared" si="62"/>
        <v>11166163599114.928</v>
      </c>
      <c r="I79" s="37">
        <f t="shared" si="62"/>
        <v>12832831657670.854</v>
      </c>
      <c r="J79" s="37">
        <f t="shared" si="62"/>
        <v>14857060625497.605</v>
      </c>
      <c r="K79" s="37">
        <f t="shared" si="62"/>
        <v>17209157503244.33</v>
      </c>
      <c r="L79" s="37">
        <f t="shared" si="62"/>
        <v>20511352468708.465</v>
      </c>
      <c r="M79" s="37">
        <f t="shared" si="62"/>
        <v>17670545223957.727</v>
      </c>
      <c r="N79" s="37">
        <f t="shared" si="62"/>
        <v>18623897020006.188</v>
      </c>
      <c r="O79" s="37">
        <f t="shared" ref="O79" si="63">O59*O69</f>
        <v>22922512922979.551</v>
      </c>
      <c r="P79"/>
      <c r="Q79"/>
      <c r="R79"/>
      <c r="S79"/>
      <c r="T79"/>
      <c r="U79"/>
      <c r="V79"/>
      <c r="W79"/>
    </row>
    <row r="80" spans="1:23" s="2" customFormat="1" ht="15">
      <c r="A80" s="13">
        <v>29</v>
      </c>
      <c r="B80" s="9" t="s">
        <v>34</v>
      </c>
      <c r="C80" s="37">
        <f t="shared" ref="C80:N80" si="64">C60*C70</f>
        <v>4362779378459.6636</v>
      </c>
      <c r="D80" s="37">
        <f t="shared" si="64"/>
        <v>5189242421739.0977</v>
      </c>
      <c r="E80" s="37">
        <f t="shared" si="64"/>
        <v>6269972435404.3691</v>
      </c>
      <c r="F80" s="37">
        <f t="shared" si="64"/>
        <v>6977486323000.7305</v>
      </c>
      <c r="G80" s="37">
        <f t="shared" si="64"/>
        <v>7697169139298.6074</v>
      </c>
      <c r="H80" s="37">
        <f t="shared" si="64"/>
        <v>8413608545816.7207</v>
      </c>
      <c r="I80" s="37">
        <f t="shared" si="64"/>
        <v>10199236605940.021</v>
      </c>
      <c r="J80" s="37">
        <f t="shared" si="64"/>
        <v>13117007905564.445</v>
      </c>
      <c r="K80" s="37">
        <f t="shared" si="64"/>
        <v>16086546917160.836</v>
      </c>
      <c r="L80" s="37">
        <f t="shared" si="64"/>
        <v>19445659668868.633</v>
      </c>
      <c r="M80" s="37">
        <f t="shared" si="64"/>
        <v>13358214968950.215</v>
      </c>
      <c r="N80" s="37">
        <f t="shared" si="64"/>
        <v>15775959429516.936</v>
      </c>
      <c r="O80" s="37">
        <f t="shared" ref="O80" si="65">O60*O70</f>
        <v>18811237362064.32</v>
      </c>
      <c r="P80"/>
      <c r="Q80"/>
      <c r="R80"/>
      <c r="S80"/>
      <c r="T80"/>
      <c r="U80"/>
      <c r="V80"/>
      <c r="W80"/>
    </row>
    <row r="81" spans="1:23" s="2" customFormat="1" ht="15">
      <c r="A81" s="13">
        <v>76</v>
      </c>
      <c r="B81" s="9" t="s">
        <v>40</v>
      </c>
      <c r="C81" s="37">
        <f t="shared" ref="C81:N81" si="66">C61*C71</f>
        <v>9730168814446.6426</v>
      </c>
      <c r="D81" s="37">
        <f t="shared" si="66"/>
        <v>12107791016245.66</v>
      </c>
      <c r="E81" s="37">
        <f t="shared" si="66"/>
        <v>13861016030583.611</v>
      </c>
      <c r="F81" s="37">
        <f t="shared" si="66"/>
        <v>16067642074810.24</v>
      </c>
      <c r="G81" s="37">
        <f t="shared" si="66"/>
        <v>18951251509325.168</v>
      </c>
      <c r="H81" s="37">
        <f t="shared" si="66"/>
        <v>21911833387588.25</v>
      </c>
      <c r="I81" s="37">
        <f t="shared" si="66"/>
        <v>25720026553926.844</v>
      </c>
      <c r="J81" s="37">
        <f t="shared" si="66"/>
        <v>30511944451433.074</v>
      </c>
      <c r="K81" s="37">
        <f t="shared" si="66"/>
        <v>35884930262272.352</v>
      </c>
      <c r="L81" s="37">
        <f t="shared" si="66"/>
        <v>42667247769216.156</v>
      </c>
      <c r="M81" s="37">
        <f t="shared" si="66"/>
        <v>34517727045388.453</v>
      </c>
      <c r="N81" s="37">
        <f t="shared" si="66"/>
        <v>37473950839512.266</v>
      </c>
      <c r="O81" s="37">
        <f t="shared" ref="O81" si="67">O61*O71</f>
        <v>45541843758097.57</v>
      </c>
      <c r="P81"/>
      <c r="Q81"/>
      <c r="R81"/>
      <c r="S81"/>
      <c r="T81"/>
      <c r="U81"/>
      <c r="V81"/>
      <c r="W81"/>
    </row>
    <row r="82" spans="1:23" s="2" customFormat="1" ht="15">
      <c r="A82" s="14"/>
      <c r="B82" s="7" t="s">
        <v>50</v>
      </c>
      <c r="C82" s="33">
        <f t="shared" ref="C82:N82" si="68">(SUM(C78:C81))</f>
        <v>29535536351611</v>
      </c>
      <c r="D82" s="33">
        <f t="shared" si="68"/>
        <v>36918474897566.203</v>
      </c>
      <c r="E82" s="33">
        <f t="shared" si="68"/>
        <v>42200969595156.906</v>
      </c>
      <c r="F82" s="33">
        <f t="shared" si="68"/>
        <v>49011843307671.711</v>
      </c>
      <c r="G82" s="33">
        <f t="shared" si="68"/>
        <v>57919979096207.172</v>
      </c>
      <c r="H82" s="33">
        <f t="shared" si="68"/>
        <v>67156790270459.648</v>
      </c>
      <c r="I82" s="33">
        <f t="shared" si="68"/>
        <v>78731879767259.344</v>
      </c>
      <c r="J82" s="33">
        <f t="shared" si="68"/>
        <v>93108214734810.25</v>
      </c>
      <c r="K82" s="33">
        <f t="shared" si="68"/>
        <v>109320890043450.91</v>
      </c>
      <c r="L82" s="33">
        <f t="shared" si="68"/>
        <v>129775279642158.25</v>
      </c>
      <c r="M82" s="33">
        <f t="shared" si="68"/>
        <v>106904459066774.3</v>
      </c>
      <c r="N82" s="33">
        <f t="shared" si="68"/>
        <v>115806429743506.44</v>
      </c>
      <c r="O82" s="33">
        <f t="shared" ref="O82" si="69">(SUM(O78:O81))</f>
        <v>140873770262550.72</v>
      </c>
      <c r="P82"/>
      <c r="Q82"/>
      <c r="R82"/>
      <c r="S82"/>
      <c r="T82"/>
      <c r="U82"/>
      <c r="V82"/>
      <c r="W82"/>
    </row>
    <row r="83" spans="1:23" s="2" customFormat="1" ht="15">
      <c r="A83" s="1"/>
      <c r="B83" s="1"/>
      <c r="C83" s="1"/>
      <c r="D83" s="1"/>
      <c r="E83" s="1"/>
      <c r="F83" s="1"/>
      <c r="G83" s="1"/>
      <c r="H83" s="1"/>
      <c r="P83"/>
      <c r="Q83"/>
      <c r="R83"/>
      <c r="S83"/>
      <c r="T83"/>
      <c r="U83"/>
      <c r="V83"/>
      <c r="W83"/>
    </row>
    <row r="84" spans="1:23" s="2" customFormat="1" ht="15">
      <c r="A84" s="1"/>
      <c r="B84" s="1"/>
      <c r="C84" s="1"/>
      <c r="D84" s="1"/>
      <c r="E84" s="1"/>
      <c r="F84" s="1"/>
      <c r="G84" s="1"/>
      <c r="H84" s="1"/>
      <c r="P84"/>
      <c r="Q84"/>
      <c r="R84"/>
      <c r="S84"/>
      <c r="T84"/>
      <c r="U84"/>
      <c r="V84"/>
      <c r="W84"/>
    </row>
    <row r="85" spans="1:23" s="2" customFormat="1" ht="15">
      <c r="A85" s="1"/>
      <c r="B85" s="51" t="s">
        <v>56</v>
      </c>
      <c r="C85" s="7">
        <f t="shared" ref="C85:N85" si="70">C77</f>
        <v>2010</v>
      </c>
      <c r="D85" s="7">
        <f t="shared" si="70"/>
        <v>2011</v>
      </c>
      <c r="E85" s="7">
        <f t="shared" si="70"/>
        <v>2012</v>
      </c>
      <c r="F85" s="7">
        <f t="shared" si="70"/>
        <v>2013</v>
      </c>
      <c r="G85" s="7">
        <f t="shared" si="70"/>
        <v>2014</v>
      </c>
      <c r="H85" s="7">
        <f t="shared" si="70"/>
        <v>2015</v>
      </c>
      <c r="I85" s="7">
        <f t="shared" si="70"/>
        <v>2016</v>
      </c>
      <c r="J85" s="7">
        <f t="shared" si="70"/>
        <v>2017</v>
      </c>
      <c r="K85" s="7">
        <f t="shared" si="70"/>
        <v>2018</v>
      </c>
      <c r="L85" s="7">
        <f t="shared" si="70"/>
        <v>2019</v>
      </c>
      <c r="M85" s="7">
        <f t="shared" si="70"/>
        <v>2020</v>
      </c>
      <c r="N85" s="7">
        <f t="shared" si="70"/>
        <v>2021</v>
      </c>
      <c r="O85" s="7">
        <f t="shared" ref="O85" si="71">O77</f>
        <v>2022</v>
      </c>
      <c r="P85"/>
      <c r="Q85"/>
      <c r="R85"/>
      <c r="S85"/>
      <c r="T85"/>
      <c r="U85"/>
      <c r="V85"/>
      <c r="W85"/>
    </row>
    <row r="86" spans="1:23" s="2" customFormat="1" ht="15">
      <c r="A86" s="1"/>
      <c r="B86" s="52"/>
      <c r="C86" s="38">
        <f t="shared" ref="C86:M86" si="72">SQRT(C82)/C19*100</f>
        <v>40.676674104660115</v>
      </c>
      <c r="D86" s="38">
        <f t="shared" si="72"/>
        <v>40.272908452242682</v>
      </c>
      <c r="E86" s="38">
        <f t="shared" si="72"/>
        <v>39.709874056300045</v>
      </c>
      <c r="F86" s="38">
        <f t="shared" si="72"/>
        <v>38.692675852736528</v>
      </c>
      <c r="G86" s="38">
        <f t="shared" si="72"/>
        <v>37.666190712634098</v>
      </c>
      <c r="H86" s="38">
        <f t="shared" si="72"/>
        <v>36.6155193105837</v>
      </c>
      <c r="I86" s="38">
        <f t="shared" si="72"/>
        <v>36.346259102291192</v>
      </c>
      <c r="J86" s="38">
        <f t="shared" si="72"/>
        <v>36.724493235720644</v>
      </c>
      <c r="K86" s="38">
        <f t="shared" si="72"/>
        <v>36.841940116214687</v>
      </c>
      <c r="L86" s="38">
        <f t="shared" si="72"/>
        <v>37.300047353504368</v>
      </c>
      <c r="M86" s="38">
        <f t="shared" si="72"/>
        <v>33.514165740663167</v>
      </c>
      <c r="N86" s="38">
        <f>AVERAGE(C86:M86)</f>
        <v>37.669158912504656</v>
      </c>
      <c r="O86" s="38">
        <f>AVERAGE(D86:N86)</f>
        <v>37.395748440490522</v>
      </c>
      <c r="P86"/>
      <c r="Q86"/>
      <c r="R86"/>
      <c r="S86"/>
      <c r="T86"/>
      <c r="U86"/>
      <c r="V86"/>
      <c r="W86"/>
    </row>
    <row r="87" spans="1:23" s="2" customFormat="1" ht="15" hidden="1">
      <c r="C87" s="39"/>
      <c r="D87" s="39"/>
      <c r="E87" s="39"/>
      <c r="F87" s="39"/>
      <c r="G87" s="39"/>
      <c r="H87" s="39"/>
      <c r="P87"/>
      <c r="Q87"/>
      <c r="R87"/>
      <c r="S87"/>
      <c r="T87"/>
      <c r="U87"/>
      <c r="V87"/>
      <c r="W87"/>
    </row>
    <row r="88" spans="1:23" s="2" customFormat="1" ht="15" hidden="1">
      <c r="A88" s="1"/>
      <c r="B88" s="1"/>
      <c r="C88" s="1"/>
      <c r="D88" s="1"/>
      <c r="E88" s="1"/>
      <c r="F88" s="1"/>
      <c r="G88" s="1"/>
      <c r="H88" s="1"/>
      <c r="W88"/>
    </row>
    <row r="89" spans="1:23" s="2" customFormat="1" ht="15" hidden="1">
      <c r="A89" s="1"/>
      <c r="B89" s="1"/>
      <c r="C89" s="1"/>
      <c r="D89" s="1"/>
      <c r="E89" s="1"/>
      <c r="F89" s="1"/>
      <c r="G89" s="1"/>
      <c r="H89" s="1"/>
      <c r="W89"/>
    </row>
    <row r="90" spans="1:23" s="2" customFormat="1" ht="15" hidden="1">
      <c r="A90" s="1"/>
      <c r="B90" s="1"/>
      <c r="C90" s="1"/>
      <c r="D90" s="1"/>
      <c r="E90" s="1"/>
      <c r="F90" s="1"/>
      <c r="G90" s="1"/>
      <c r="H90" s="1"/>
      <c r="W90"/>
    </row>
    <row r="91" spans="1:23" s="2" customFormat="1" ht="15" hidden="1">
      <c r="A91" s="3" t="s">
        <v>0</v>
      </c>
      <c r="B91" s="1"/>
      <c r="C91" s="1"/>
      <c r="D91" s="1"/>
      <c r="E91" s="1"/>
      <c r="F91" s="1"/>
      <c r="G91" s="1"/>
      <c r="H91" s="1"/>
      <c r="W91"/>
    </row>
    <row r="92" spans="1:23" s="2" customFormat="1" ht="15" hidden="1">
      <c r="A92" s="1"/>
      <c r="B92" s="1"/>
      <c r="C92" s="1"/>
      <c r="D92" s="1"/>
      <c r="E92" s="1"/>
      <c r="F92" s="1"/>
      <c r="G92" s="1"/>
      <c r="H92" s="1"/>
      <c r="W92"/>
    </row>
    <row r="93" spans="1:23" s="2" customFormat="1" ht="15" hidden="1">
      <c r="A93" s="1"/>
      <c r="B93" s="1"/>
      <c r="C93" s="1"/>
      <c r="D93" s="1"/>
      <c r="E93" s="1"/>
      <c r="F93" s="1"/>
      <c r="G93" s="1"/>
      <c r="H93" s="1"/>
      <c r="W93"/>
    </row>
    <row r="94" spans="1:23" s="2" customFormat="1" ht="15" hidden="1">
      <c r="A94" s="1"/>
      <c r="B94" s="1"/>
      <c r="C94" s="1"/>
      <c r="D94" s="1"/>
      <c r="E94" s="1"/>
      <c r="F94" s="1"/>
      <c r="G94" s="1"/>
      <c r="H94" s="1"/>
      <c r="W94"/>
    </row>
    <row r="95" spans="1:23" s="2" customFormat="1" ht="18" hidden="1">
      <c r="A95" s="4" t="s">
        <v>57</v>
      </c>
      <c r="B95" s="1"/>
      <c r="C95" s="1"/>
      <c r="D95" s="1"/>
      <c r="E95" s="1"/>
      <c r="F95" s="1"/>
      <c r="G95" s="1"/>
      <c r="H95" s="1"/>
      <c r="W95"/>
    </row>
    <row r="96" spans="1:23" s="2" customFormat="1" ht="15" hidden="1">
      <c r="A96" s="1"/>
      <c r="B96" s="1"/>
      <c r="C96" s="1"/>
      <c r="D96" s="1"/>
      <c r="E96" s="1"/>
      <c r="F96" s="1"/>
      <c r="G96" s="1"/>
      <c r="H96" s="1"/>
      <c r="W96"/>
    </row>
    <row r="97" spans="1:23" s="2" customFormat="1" ht="15" hidden="1">
      <c r="A97" s="5" t="s">
        <v>2</v>
      </c>
      <c r="B97" s="1"/>
      <c r="C97" s="1"/>
      <c r="D97" s="1"/>
      <c r="E97" s="1"/>
      <c r="F97" s="1"/>
      <c r="G97" s="1"/>
      <c r="H97" s="1"/>
      <c r="W97"/>
    </row>
    <row r="98" spans="1:23" s="2" customFormat="1" ht="15" hidden="1">
      <c r="A98" s="50" t="s">
        <v>58</v>
      </c>
      <c r="B98" s="50"/>
      <c r="C98" s="50"/>
      <c r="D98" s="50"/>
      <c r="E98" s="50"/>
      <c r="F98" s="50"/>
      <c r="G98" s="50"/>
      <c r="H98" s="50"/>
      <c r="W98"/>
    </row>
    <row r="99" spans="1:23" s="2" customFormat="1" ht="15" hidden="1">
      <c r="A99" s="1"/>
      <c r="B99" s="1"/>
      <c r="C99" s="1"/>
      <c r="D99" s="1"/>
      <c r="E99" s="1"/>
      <c r="F99" s="1"/>
      <c r="G99" s="1"/>
      <c r="H99" s="1"/>
      <c r="W99"/>
    </row>
    <row r="100" spans="1:23" s="2" customFormat="1" ht="15" hidden="1">
      <c r="A100" s="6" t="s">
        <v>4</v>
      </c>
      <c r="B100" s="7" t="s">
        <v>5</v>
      </c>
      <c r="C100" s="7">
        <f>C85</f>
        <v>2010</v>
      </c>
      <c r="D100" s="7">
        <f t="shared" ref="D100:N100" si="73">D85</f>
        <v>2011</v>
      </c>
      <c r="E100" s="7">
        <f t="shared" si="73"/>
        <v>2012</v>
      </c>
      <c r="F100" s="7">
        <f t="shared" si="73"/>
        <v>2013</v>
      </c>
      <c r="G100" s="7">
        <f t="shared" si="73"/>
        <v>2014</v>
      </c>
      <c r="H100" s="7">
        <f t="shared" si="73"/>
        <v>2015</v>
      </c>
      <c r="I100" s="7">
        <f t="shared" si="73"/>
        <v>2016</v>
      </c>
      <c r="J100" s="7">
        <f t="shared" si="73"/>
        <v>2017</v>
      </c>
      <c r="K100" s="7">
        <f t="shared" si="73"/>
        <v>2018</v>
      </c>
      <c r="L100" s="7">
        <f t="shared" si="73"/>
        <v>2019</v>
      </c>
      <c r="M100" s="7">
        <f t="shared" si="73"/>
        <v>2020</v>
      </c>
      <c r="N100" s="7">
        <f t="shared" si="73"/>
        <v>2021</v>
      </c>
      <c r="O100" s="7">
        <f t="shared" ref="O100" si="74">O85</f>
        <v>2022</v>
      </c>
      <c r="W100"/>
    </row>
    <row r="101" spans="1:23" s="2" customFormat="1" ht="15" hidden="1">
      <c r="A101" s="8">
        <v>1</v>
      </c>
      <c r="B101" s="9" t="s">
        <v>6</v>
      </c>
      <c r="C101" s="40">
        <v>45653219.709361017</v>
      </c>
      <c r="D101" s="40">
        <v>17981175.391560186</v>
      </c>
      <c r="E101" s="40">
        <v>18928146.3895851</v>
      </c>
      <c r="F101" s="40">
        <v>19747214.65605079</v>
      </c>
      <c r="G101" s="40">
        <v>20665577.747459847</v>
      </c>
      <c r="H101" s="40">
        <v>21651812.143559415</v>
      </c>
      <c r="I101" s="40">
        <v>22730889.357297033</v>
      </c>
      <c r="J101" s="40"/>
      <c r="K101" s="40"/>
      <c r="L101" s="40"/>
      <c r="M101" s="40"/>
      <c r="N101" s="40"/>
      <c r="O101" s="40"/>
      <c r="P101" s="11"/>
      <c r="Q101" s="11"/>
      <c r="R101" s="11"/>
      <c r="S101" s="11"/>
      <c r="T101" s="11"/>
      <c r="U101" s="11"/>
      <c r="V101" s="11"/>
      <c r="W101"/>
    </row>
    <row r="102" spans="1:23" s="2" customFormat="1" ht="15" hidden="1">
      <c r="A102" s="12">
        <v>2</v>
      </c>
      <c r="B102" s="9" t="s">
        <v>7</v>
      </c>
      <c r="C102" s="40">
        <v>14778323.565670298</v>
      </c>
      <c r="D102" s="40">
        <v>14623198.310459692</v>
      </c>
      <c r="E102" s="40">
        <v>15433758.486540262</v>
      </c>
      <c r="F102" s="40">
        <v>16182362.331530275</v>
      </c>
      <c r="G102" s="40">
        <v>17148086.508640271</v>
      </c>
      <c r="H102" s="40">
        <v>17951907.716835104</v>
      </c>
      <c r="I102" s="40">
        <v>18880652.115465514</v>
      </c>
      <c r="J102" s="40"/>
      <c r="K102" s="40"/>
      <c r="L102" s="40"/>
      <c r="M102" s="40"/>
      <c r="N102" s="40"/>
      <c r="O102" s="40"/>
      <c r="P102" s="11"/>
      <c r="Q102" s="11"/>
      <c r="R102" s="11"/>
      <c r="S102" s="11"/>
      <c r="T102" s="11"/>
      <c r="U102" s="11"/>
      <c r="V102" s="11"/>
      <c r="W102"/>
    </row>
    <row r="103" spans="1:23" s="2" customFormat="1" ht="15" hidden="1">
      <c r="A103" s="12">
        <v>3</v>
      </c>
      <c r="B103" s="9" t="s">
        <v>8</v>
      </c>
      <c r="C103" s="40">
        <v>12763913.673463209</v>
      </c>
      <c r="D103" s="40">
        <v>12615680.403742988</v>
      </c>
      <c r="E103" s="40">
        <v>13182350.678614352</v>
      </c>
      <c r="F103" s="40">
        <v>13795569.104064941</v>
      </c>
      <c r="G103" s="40">
        <v>14371022.965451056</v>
      </c>
      <c r="H103" s="40">
        <v>14913257.67886911</v>
      </c>
      <c r="I103" s="40">
        <v>15565513.282367876</v>
      </c>
      <c r="J103" s="40"/>
      <c r="K103" s="40"/>
      <c r="L103" s="40"/>
      <c r="M103" s="40"/>
      <c r="N103" s="40"/>
      <c r="O103" s="40"/>
      <c r="P103" s="11"/>
      <c r="Q103" s="11"/>
      <c r="R103" s="11"/>
      <c r="S103" s="11"/>
      <c r="T103" s="11"/>
      <c r="U103" s="11"/>
      <c r="V103" s="11"/>
      <c r="W103"/>
    </row>
    <row r="104" spans="1:23" s="2" customFormat="1" ht="15" hidden="1">
      <c r="A104" s="12">
        <v>4</v>
      </c>
      <c r="B104" s="9" t="s">
        <v>9</v>
      </c>
      <c r="C104" s="40">
        <v>10843257.197561793</v>
      </c>
      <c r="D104" s="40">
        <v>10760770.908468042</v>
      </c>
      <c r="E104" s="40">
        <v>11262069.754967982</v>
      </c>
      <c r="F104" s="40">
        <v>11769225.808392737</v>
      </c>
      <c r="G104" s="40">
        <v>12324346.74907863</v>
      </c>
      <c r="H104" s="40">
        <v>12895886.628818411</v>
      </c>
      <c r="I104" s="40">
        <v>13517645.107929984</v>
      </c>
      <c r="J104" s="40"/>
      <c r="K104" s="40"/>
      <c r="L104" s="40"/>
      <c r="M104" s="40"/>
      <c r="N104" s="40"/>
      <c r="O104" s="40"/>
      <c r="P104" s="11"/>
      <c r="Q104" s="11"/>
      <c r="R104" s="11"/>
      <c r="S104" s="11"/>
      <c r="T104" s="11"/>
      <c r="U104" s="11"/>
      <c r="V104" s="11"/>
      <c r="W104"/>
    </row>
    <row r="105" spans="1:23" s="2" customFormat="1" ht="15" hidden="1">
      <c r="A105" s="13">
        <v>5</v>
      </c>
      <c r="B105" s="9" t="s">
        <v>10</v>
      </c>
      <c r="C105" s="40">
        <v>10595756.872357015</v>
      </c>
      <c r="D105" s="40">
        <v>10549732.538292188</v>
      </c>
      <c r="E105" s="40">
        <v>11151030.550459558</v>
      </c>
      <c r="F105" s="40">
        <v>11649499.359270088</v>
      </c>
      <c r="G105" s="40">
        <v>12137696.944915583</v>
      </c>
      <c r="H105" s="40">
        <v>12797132.410052704</v>
      </c>
      <c r="I105" s="40">
        <v>13558399.240090415</v>
      </c>
      <c r="J105" s="40"/>
      <c r="K105" s="40"/>
      <c r="L105" s="40"/>
      <c r="M105" s="40"/>
      <c r="N105" s="40"/>
      <c r="O105" s="40"/>
      <c r="P105" s="11"/>
      <c r="Q105" s="11"/>
      <c r="R105" s="11"/>
      <c r="S105" s="11"/>
      <c r="T105" s="11"/>
      <c r="U105" s="11"/>
      <c r="V105" s="11"/>
      <c r="W105"/>
    </row>
    <row r="106" spans="1:23" s="2" customFormat="1" ht="15" hidden="1">
      <c r="A106" s="12">
        <v>6</v>
      </c>
      <c r="B106" s="9" t="s">
        <v>11</v>
      </c>
      <c r="C106" s="40">
        <v>12221368.088475375</v>
      </c>
      <c r="D106" s="40">
        <v>12167656.964175962</v>
      </c>
      <c r="E106" s="40">
        <v>12799339.532985436</v>
      </c>
      <c r="F106" s="40">
        <v>13332222.474274723</v>
      </c>
      <c r="G106" s="40">
        <v>13941929.80341772</v>
      </c>
      <c r="H106" s="40">
        <v>14517371.953124443</v>
      </c>
      <c r="I106" s="40">
        <v>15247452.562404079</v>
      </c>
      <c r="J106" s="40"/>
      <c r="K106" s="40"/>
      <c r="L106" s="40"/>
      <c r="M106" s="40"/>
      <c r="N106" s="40"/>
      <c r="O106" s="40"/>
      <c r="P106" s="11"/>
      <c r="Q106" s="11"/>
      <c r="R106" s="11"/>
      <c r="S106" s="11"/>
      <c r="T106" s="11"/>
      <c r="U106" s="11"/>
      <c r="V106" s="11"/>
      <c r="W106"/>
    </row>
    <row r="107" spans="1:23" s="2" customFormat="1" ht="15" hidden="1">
      <c r="A107" s="12">
        <v>7</v>
      </c>
      <c r="B107" s="9" t="s">
        <v>12</v>
      </c>
      <c r="C107" s="40">
        <v>11909732.760849895</v>
      </c>
      <c r="D107" s="40">
        <v>11837005.917980142</v>
      </c>
      <c r="E107" s="40">
        <v>12402809.069111113</v>
      </c>
      <c r="F107" s="40">
        <v>12913903.012844604</v>
      </c>
      <c r="G107" s="40">
        <v>13361620.513815764</v>
      </c>
      <c r="H107" s="40">
        <v>13933679.244040556</v>
      </c>
      <c r="I107" s="40">
        <v>14541459.691329852</v>
      </c>
      <c r="J107" s="40"/>
      <c r="K107" s="40"/>
      <c r="L107" s="40"/>
      <c r="M107" s="40"/>
      <c r="N107" s="40"/>
      <c r="O107" s="40"/>
      <c r="P107" s="11"/>
      <c r="Q107" s="11"/>
      <c r="R107" s="11"/>
      <c r="S107" s="11"/>
      <c r="T107" s="11"/>
      <c r="U107" s="11"/>
      <c r="V107" s="11"/>
      <c r="W107"/>
    </row>
    <row r="108" spans="1:23" s="2" customFormat="1" ht="15" hidden="1">
      <c r="A108" s="13">
        <v>8</v>
      </c>
      <c r="B108" s="9" t="s">
        <v>13</v>
      </c>
      <c r="C108" s="40">
        <v>12131147.88723658</v>
      </c>
      <c r="D108" s="40">
        <v>12000409.872124588</v>
      </c>
      <c r="E108" s="40">
        <v>12669050.719145596</v>
      </c>
      <c r="F108" s="40">
        <v>13155028.02403792</v>
      </c>
      <c r="G108" s="40">
        <v>13796499.810045782</v>
      </c>
      <c r="H108" s="40">
        <v>14400920.098949801</v>
      </c>
      <c r="I108" s="40">
        <v>14985289.400368489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2">
        <v>9</v>
      </c>
      <c r="B109" s="9" t="s">
        <v>14</v>
      </c>
      <c r="C109" s="40">
        <v>14717944.406897692</v>
      </c>
      <c r="D109" s="40">
        <v>14612789.363314088</v>
      </c>
      <c r="E109" s="40">
        <v>15432952.398926636</v>
      </c>
      <c r="F109" s="40">
        <v>16148170.858276064</v>
      </c>
      <c r="G109" s="40">
        <v>16981185.84698873</v>
      </c>
      <c r="H109" s="40">
        <v>17794467.886254944</v>
      </c>
      <c r="I109" s="40">
        <v>18735701.592425656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2">
        <v>10</v>
      </c>
      <c r="B110" s="9" t="s">
        <v>15</v>
      </c>
      <c r="C110" s="40">
        <v>15019863.281206496</v>
      </c>
      <c r="D110" s="40">
        <v>14940644.161408573</v>
      </c>
      <c r="E110" s="40">
        <v>15801110.200485544</v>
      </c>
      <c r="F110" s="40">
        <v>16625212.756756824</v>
      </c>
      <c r="G110" s="40">
        <v>17539807.531117953</v>
      </c>
      <c r="H110" s="40">
        <v>18488621.682912879</v>
      </c>
      <c r="I110" s="40">
        <v>19393592.732151359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3">
        <v>11</v>
      </c>
      <c r="B111" s="9" t="s">
        <v>16</v>
      </c>
      <c r="C111" s="40">
        <v>19808159.600508999</v>
      </c>
      <c r="D111" s="40">
        <v>19614974.729112111</v>
      </c>
      <c r="E111" s="40">
        <v>20575189.058785196</v>
      </c>
      <c r="F111" s="40">
        <v>21594560.889100075</v>
      </c>
      <c r="G111" s="40">
        <v>22642983.447470672</v>
      </c>
      <c r="H111" s="40">
        <v>23662166.40402206</v>
      </c>
      <c r="I111" s="40">
        <v>24801644.017439771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2">
        <v>12</v>
      </c>
      <c r="B112" s="9" t="s">
        <v>17</v>
      </c>
      <c r="C112" s="40">
        <v>14304966.539920885</v>
      </c>
      <c r="D112" s="40">
        <v>14241753.935161419</v>
      </c>
      <c r="E112" s="40">
        <v>14686963.451492261</v>
      </c>
      <c r="F112" s="40">
        <v>15497265.814720204</v>
      </c>
      <c r="G112" s="40">
        <v>16182268.95531938</v>
      </c>
      <c r="H112" s="40">
        <v>16973136.588066269</v>
      </c>
      <c r="I112" s="40">
        <v>17833660.087676175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2">
        <v>13</v>
      </c>
      <c r="B113" s="9" t="s">
        <v>18</v>
      </c>
      <c r="C113" s="40">
        <v>20119941.53533468</v>
      </c>
      <c r="D113" s="40">
        <v>19907188.516990423</v>
      </c>
      <c r="E113" s="40">
        <v>20681872.837275665</v>
      </c>
      <c r="F113" s="40">
        <v>21684692.154472712</v>
      </c>
      <c r="G113" s="40">
        <v>22699429.555010591</v>
      </c>
      <c r="H113" s="40">
        <v>23665605.879758857</v>
      </c>
      <c r="I113" s="40">
        <v>24636307.608384244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3">
        <v>14</v>
      </c>
      <c r="B114" s="9" t="s">
        <v>19</v>
      </c>
      <c r="C114" s="40">
        <v>18414661.497047756</v>
      </c>
      <c r="D114" s="40">
        <v>18325207.339931179</v>
      </c>
      <c r="E114" s="40">
        <v>19433735.29568997</v>
      </c>
      <c r="F114" s="40">
        <v>20530148.661325637</v>
      </c>
      <c r="G114" s="40">
        <v>21815731.497700289</v>
      </c>
      <c r="H114" s="40">
        <v>22945626.000041828</v>
      </c>
      <c r="I114" s="40">
        <v>24250213.919963177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2">
        <v>15</v>
      </c>
      <c r="B115" s="9" t="s">
        <v>20</v>
      </c>
      <c r="C115" s="40">
        <v>9736826.7736005429</v>
      </c>
      <c r="D115" s="40">
        <v>9672532.9178139828</v>
      </c>
      <c r="E115" s="40">
        <v>9917844.1202691942</v>
      </c>
      <c r="F115" s="40">
        <v>10358355.946176564</v>
      </c>
      <c r="G115" s="40">
        <v>10770007.797367306</v>
      </c>
      <c r="H115" s="40">
        <v>11147057.417594763</v>
      </c>
      <c r="I115" s="40">
        <v>11751010.321766056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2">
        <v>16</v>
      </c>
      <c r="B116" s="9" t="s">
        <v>21</v>
      </c>
      <c r="C116" s="40">
        <v>12209742.247940477</v>
      </c>
      <c r="D116" s="40">
        <v>10512340.025300184</v>
      </c>
      <c r="E116" s="40">
        <v>10902390.549293149</v>
      </c>
      <c r="F116" s="40">
        <v>11373950.143803203</v>
      </c>
      <c r="G116" s="40">
        <v>11896712.602294045</v>
      </c>
      <c r="H116" s="40">
        <v>12341413.076892115</v>
      </c>
      <c r="I116" s="40">
        <v>12916191.01523087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3">
        <v>17</v>
      </c>
      <c r="B117" s="9" t="s">
        <v>22</v>
      </c>
      <c r="C117" s="40">
        <v>14133021.773718882</v>
      </c>
      <c r="D117" s="40">
        <v>14000549.875711622</v>
      </c>
      <c r="E117" s="40">
        <v>14593599.74002661</v>
      </c>
      <c r="F117" s="40">
        <v>15236164.165611669</v>
      </c>
      <c r="G117" s="40">
        <v>15927874.725220622</v>
      </c>
      <c r="H117" s="40">
        <v>16609694.474241728</v>
      </c>
      <c r="I117" s="40">
        <v>17385577.216604095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2">
        <v>18</v>
      </c>
      <c r="B118" s="9" t="s">
        <v>23</v>
      </c>
      <c r="C118" s="40">
        <v>15741296.643898377</v>
      </c>
      <c r="D118" s="40">
        <v>15628666.175259324</v>
      </c>
      <c r="E118" s="40">
        <v>16440751.072398257</v>
      </c>
      <c r="F118" s="40">
        <v>17301756.835795287</v>
      </c>
      <c r="G118" s="40">
        <v>18219353.231850151</v>
      </c>
      <c r="H118" s="40">
        <v>18951595.796297312</v>
      </c>
      <c r="I118" s="40">
        <v>19961729.557768174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2">
        <v>19</v>
      </c>
      <c r="B119" s="9" t="s">
        <v>24</v>
      </c>
      <c r="C119" s="40">
        <v>67943944.245430186</v>
      </c>
      <c r="D119" s="40">
        <v>67015029.348887824</v>
      </c>
      <c r="E119" s="40">
        <v>68935017.599099398</v>
      </c>
      <c r="F119" s="40">
        <v>70836485.832231835</v>
      </c>
      <c r="G119" s="40">
        <v>73004383.729107067</v>
      </c>
      <c r="H119" s="40">
        <v>75295078.021804988</v>
      </c>
      <c r="I119" s="40">
        <v>77282192.548658714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3">
        <v>20</v>
      </c>
      <c r="B120" s="9" t="s">
        <v>25</v>
      </c>
      <c r="C120" s="40">
        <v>12137128.202536734</v>
      </c>
      <c r="D120" s="40">
        <v>11940876.999144442</v>
      </c>
      <c r="E120" s="40">
        <v>12331789.133519279</v>
      </c>
      <c r="F120" s="40">
        <v>12854180.12396344</v>
      </c>
      <c r="G120" s="40">
        <v>13344669.492797922</v>
      </c>
      <c r="H120" s="40">
        <v>13780078.090848995</v>
      </c>
      <c r="I120" s="40">
        <v>14264692.252304928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2">
        <v>21</v>
      </c>
      <c r="B121" s="9" t="s">
        <v>26</v>
      </c>
      <c r="C121" s="40">
        <v>11012376.582022557</v>
      </c>
      <c r="D121" s="40">
        <v>10882611.857086191</v>
      </c>
      <c r="E121" s="40">
        <v>11340162.005255722</v>
      </c>
      <c r="F121" s="40">
        <v>11716112.951319573</v>
      </c>
      <c r="G121" s="40">
        <v>12203142.872181423</v>
      </c>
      <c r="H121" s="40">
        <v>12593574.405691791</v>
      </c>
      <c r="I121" s="40">
        <v>13206290.550590293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2">
        <v>22</v>
      </c>
      <c r="B122" s="9" t="s">
        <v>27</v>
      </c>
      <c r="C122" s="40">
        <v>23128648.664394327</v>
      </c>
      <c r="D122" s="40">
        <v>22784885.1643348</v>
      </c>
      <c r="E122" s="40">
        <v>23868327.335777245</v>
      </c>
      <c r="F122" s="40">
        <v>24952616.836981501</v>
      </c>
      <c r="G122" s="40">
        <v>26081611.300810121</v>
      </c>
      <c r="H122" s="40">
        <v>27239951.120235533</v>
      </c>
      <c r="I122" s="40">
        <v>28366924.357203472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3">
        <v>23</v>
      </c>
      <c r="B123" s="9" t="s">
        <v>28</v>
      </c>
      <c r="C123" s="40">
        <v>13678013.034699209</v>
      </c>
      <c r="D123" s="40">
        <v>13535227.484036036</v>
      </c>
      <c r="E123" s="40">
        <v>14215179.2050549</v>
      </c>
      <c r="F123" s="40">
        <v>14674937.552746063</v>
      </c>
      <c r="G123" s="40">
        <v>15292507.140049951</v>
      </c>
      <c r="H123" s="40">
        <v>15912150.430425173</v>
      </c>
      <c r="I123" s="40">
        <v>16593656.944303863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2">
        <v>24</v>
      </c>
      <c r="B124" s="9" t="s">
        <v>29</v>
      </c>
      <c r="C124" s="40">
        <v>20841009.959446974</v>
      </c>
      <c r="D124" s="40">
        <v>20646240.797052786</v>
      </c>
      <c r="E124" s="40">
        <v>21802871.055202033</v>
      </c>
      <c r="F124" s="40">
        <v>22740528.698564593</v>
      </c>
      <c r="G124" s="40">
        <v>23951933.236265045</v>
      </c>
      <c r="H124" s="40">
        <v>24978519.607404139</v>
      </c>
      <c r="I124" s="40">
        <v>26084040.23098699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2">
        <v>25</v>
      </c>
      <c r="B125" s="9" t="s">
        <v>30</v>
      </c>
      <c r="C125" s="40">
        <v>13342025.827691078</v>
      </c>
      <c r="D125" s="40">
        <v>13203702.532582704</v>
      </c>
      <c r="E125" s="40">
        <v>13873650.905540546</v>
      </c>
      <c r="F125" s="40">
        <v>14375803.193598116</v>
      </c>
      <c r="G125" s="40">
        <v>15077721.676904045</v>
      </c>
      <c r="H125" s="40">
        <v>15736851.604803592</v>
      </c>
      <c r="I125" s="40">
        <v>16443124.409110861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3">
        <v>26</v>
      </c>
      <c r="B126" s="9" t="s">
        <v>31</v>
      </c>
      <c r="C126" s="40">
        <v>12204438.106096841</v>
      </c>
      <c r="D126" s="40">
        <v>12101057.777410448</v>
      </c>
      <c r="E126" s="40">
        <v>12680538.169724159</v>
      </c>
      <c r="F126" s="40">
        <v>13186064.624746077</v>
      </c>
      <c r="G126" s="40">
        <v>13869761.465616986</v>
      </c>
      <c r="H126" s="40">
        <v>14451454.394627415</v>
      </c>
      <c r="I126" s="40">
        <v>15037705.195358694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2">
        <v>27</v>
      </c>
      <c r="B127" s="9" t="s">
        <v>32</v>
      </c>
      <c r="C127" s="40">
        <v>8928726.6233907063</v>
      </c>
      <c r="D127" s="40">
        <v>8889085.415275475</v>
      </c>
      <c r="E127" s="40">
        <v>9294793.1079583652</v>
      </c>
      <c r="F127" s="40">
        <v>9751031.9788827188</v>
      </c>
      <c r="G127" s="40">
        <v>10257250.482390875</v>
      </c>
      <c r="H127" s="40">
        <v>10786060.455271803</v>
      </c>
      <c r="I127" s="40">
        <v>11351999.119948108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" hidden="1">
      <c r="A128" s="12">
        <v>28</v>
      </c>
      <c r="B128" s="9" t="s">
        <v>33</v>
      </c>
      <c r="C128" s="40">
        <v>10812042.367756642</v>
      </c>
      <c r="D128" s="40">
        <v>10764015.450702464</v>
      </c>
      <c r="E128" s="40">
        <v>11403112.486992117</v>
      </c>
      <c r="F128" s="40">
        <v>11952263.552796716</v>
      </c>
      <c r="G128" s="40">
        <v>12710524.403645784</v>
      </c>
      <c r="H128" s="40">
        <v>13305467.604151888</v>
      </c>
      <c r="I128" s="40">
        <v>13986897.489532419</v>
      </c>
      <c r="J128" s="40"/>
      <c r="K128" s="40"/>
      <c r="L128" s="40"/>
      <c r="M128" s="40"/>
      <c r="N128" s="40"/>
      <c r="O128" s="40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3">
        <v>29</v>
      </c>
      <c r="B129" s="9" t="s">
        <v>34</v>
      </c>
      <c r="C129" s="40">
        <v>11606584.920020504</v>
      </c>
      <c r="D129" s="40">
        <v>11541256.002653737</v>
      </c>
      <c r="E129" s="40">
        <v>12242711.909602817</v>
      </c>
      <c r="F129" s="40">
        <v>12737955.782418428</v>
      </c>
      <c r="G129" s="40">
        <v>13427551.295469649</v>
      </c>
      <c r="H129" s="40">
        <v>14075708.48506115</v>
      </c>
      <c r="I129" s="40">
        <v>14854453.564506706</v>
      </c>
      <c r="J129" s="40"/>
      <c r="K129" s="40"/>
      <c r="L129" s="40"/>
      <c r="M129" s="40"/>
      <c r="N129" s="40"/>
      <c r="O129" s="40"/>
      <c r="P129" s="11"/>
      <c r="Q129" s="11"/>
      <c r="R129" s="11"/>
      <c r="S129" s="11"/>
      <c r="T129" s="11"/>
      <c r="U129" s="11"/>
      <c r="V129" s="11"/>
      <c r="W129"/>
    </row>
    <row r="130" spans="1:23" s="2" customFormat="1" ht="15" hidden="1">
      <c r="A130" s="12">
        <v>30</v>
      </c>
      <c r="B130" s="9" t="s">
        <v>35</v>
      </c>
      <c r="C130" s="40">
        <v>33867443.92006585</v>
      </c>
      <c r="D130" s="40">
        <v>33702664.460474767</v>
      </c>
      <c r="E130" s="40">
        <v>35637286.509005688</v>
      </c>
      <c r="F130" s="40">
        <v>37406619.013161242</v>
      </c>
      <c r="G130" s="40">
        <v>39481660.298683546</v>
      </c>
      <c r="H130" s="40">
        <v>41328174.233490422</v>
      </c>
      <c r="I130" s="40">
        <v>43326353.020453826</v>
      </c>
      <c r="J130" s="40"/>
      <c r="K130" s="40"/>
      <c r="L130" s="40"/>
      <c r="M130" s="40"/>
      <c r="N130" s="40"/>
      <c r="O130" s="40"/>
      <c r="P130" s="11"/>
      <c r="Q130" s="11"/>
      <c r="R130" s="11"/>
      <c r="S130" s="11"/>
      <c r="T130" s="11"/>
      <c r="U130" s="11"/>
      <c r="V130" s="11"/>
      <c r="W130"/>
    </row>
    <row r="131" spans="1:23" s="2" customFormat="1" ht="15" hidden="1">
      <c r="A131" s="12">
        <v>31</v>
      </c>
      <c r="B131" s="9" t="s">
        <v>36</v>
      </c>
      <c r="C131" s="40">
        <v>42920989.933049187</v>
      </c>
      <c r="D131" s="40">
        <v>42693784.107320271</v>
      </c>
      <c r="E131" s="40">
        <v>45208536.228513375</v>
      </c>
      <c r="F131" s="40">
        <v>47506649.473192126</v>
      </c>
      <c r="G131" s="40">
        <v>50247853.511735238</v>
      </c>
      <c r="H131" s="40">
        <v>52680571.878332399</v>
      </c>
      <c r="I131" s="40">
        <v>55338581.651891135</v>
      </c>
      <c r="J131" s="40"/>
      <c r="K131" s="40"/>
      <c r="L131" s="40"/>
      <c r="M131" s="40"/>
      <c r="N131" s="40"/>
      <c r="O131" s="40"/>
      <c r="P131" s="11"/>
      <c r="Q131" s="11"/>
      <c r="R131" s="11"/>
      <c r="S131" s="11"/>
      <c r="T131" s="11"/>
      <c r="U131" s="11"/>
      <c r="V131" s="11"/>
      <c r="W131"/>
    </row>
    <row r="132" spans="1:23" s="2" customFormat="1" ht="15" hidden="1">
      <c r="A132" s="13">
        <v>32</v>
      </c>
      <c r="B132" s="9" t="s">
        <v>37</v>
      </c>
      <c r="C132" s="40">
        <v>34245751.451265007</v>
      </c>
      <c r="D132" s="40">
        <v>33715405.196302429</v>
      </c>
      <c r="E132" s="40">
        <v>35401186.964746706</v>
      </c>
      <c r="F132" s="40">
        <v>36789078.153450713</v>
      </c>
      <c r="G132" s="40">
        <v>38548766.156611681</v>
      </c>
      <c r="H132" s="40">
        <v>40138415.342129841</v>
      </c>
      <c r="I132" s="40">
        <v>41622044.941581503</v>
      </c>
      <c r="J132" s="40"/>
      <c r="K132" s="40"/>
      <c r="L132" s="40"/>
      <c r="M132" s="40"/>
      <c r="N132" s="40"/>
      <c r="O132" s="40"/>
      <c r="P132" s="11"/>
      <c r="Q132" s="11"/>
      <c r="R132" s="11"/>
      <c r="S132" s="11"/>
      <c r="T132" s="11"/>
      <c r="U132" s="11"/>
      <c r="V132" s="11"/>
      <c r="W132"/>
    </row>
    <row r="133" spans="1:23" s="2" customFormat="1" ht="15" hidden="1">
      <c r="A133" s="12">
        <v>33</v>
      </c>
      <c r="B133" s="9" t="s">
        <v>38</v>
      </c>
      <c r="C133" s="40">
        <v>51809888.742596246</v>
      </c>
      <c r="D133" s="40">
        <v>50880415.664105438</v>
      </c>
      <c r="E133" s="40">
        <v>53290000.891429223</v>
      </c>
      <c r="F133" s="40">
        <v>55511720.003511362</v>
      </c>
      <c r="G133" s="40">
        <v>57971159.515070833</v>
      </c>
      <c r="H133" s="40">
        <v>60613148.15239314</v>
      </c>
      <c r="I133" s="40">
        <v>63090487.620010778</v>
      </c>
      <c r="J133" s="40"/>
      <c r="K133" s="40"/>
      <c r="L133" s="40"/>
      <c r="M133" s="40"/>
      <c r="N133" s="40"/>
      <c r="O133" s="40"/>
      <c r="P133" s="11"/>
      <c r="Q133" s="11"/>
      <c r="R133" s="11"/>
      <c r="S133" s="11"/>
      <c r="T133" s="11"/>
      <c r="U133" s="11"/>
      <c r="V133" s="11"/>
      <c r="W133"/>
    </row>
    <row r="134" spans="1:23" s="2" customFormat="1" ht="15" hidden="1">
      <c r="A134" s="12">
        <v>34</v>
      </c>
      <c r="B134" s="9" t="s">
        <v>39</v>
      </c>
      <c r="C134" s="40">
        <v>16397038.7739855</v>
      </c>
      <c r="D134" s="40">
        <v>16225473.968287168</v>
      </c>
      <c r="E134" s="40">
        <v>16938594.722344071</v>
      </c>
      <c r="F134" s="40">
        <v>17709729.786845416</v>
      </c>
      <c r="G134" s="40">
        <v>18576310.881624173</v>
      </c>
      <c r="H134" s="40">
        <v>19417019.557564806</v>
      </c>
      <c r="I134" s="40">
        <v>20196027.448811051</v>
      </c>
      <c r="J134" s="40"/>
      <c r="K134" s="40"/>
      <c r="L134" s="40"/>
      <c r="M134" s="40"/>
      <c r="N134" s="40"/>
      <c r="O134" s="40"/>
      <c r="P134" s="11"/>
      <c r="Q134" s="11"/>
      <c r="R134" s="11"/>
      <c r="S134" s="11"/>
      <c r="T134" s="11"/>
      <c r="U134" s="11"/>
      <c r="V134" s="11"/>
      <c r="W134"/>
    </row>
    <row r="135" spans="1:23" s="2" customFormat="1" ht="15.6" hidden="1" thickBot="1">
      <c r="A135" s="13">
        <v>35</v>
      </c>
      <c r="B135" s="9" t="s">
        <v>40</v>
      </c>
      <c r="C135" s="41">
        <v>28731540.319456562</v>
      </c>
      <c r="D135" s="41">
        <v>28574266.073159017</v>
      </c>
      <c r="E135" s="41">
        <v>30247699.612181045</v>
      </c>
      <c r="F135" s="41">
        <v>31367151.278718088</v>
      </c>
      <c r="G135" s="41">
        <v>32999598.843711469</v>
      </c>
      <c r="H135" s="41">
        <v>34500893.331128746</v>
      </c>
      <c r="I135" s="41">
        <v>36219437.389746152</v>
      </c>
      <c r="J135" s="41"/>
      <c r="K135" s="41"/>
      <c r="L135" s="41"/>
      <c r="M135" s="41"/>
      <c r="N135" s="41"/>
      <c r="O135" s="41"/>
      <c r="P135" s="11"/>
      <c r="Q135" s="11"/>
      <c r="R135" s="11"/>
      <c r="S135" s="11"/>
      <c r="T135" s="11"/>
      <c r="U135" s="11"/>
      <c r="V135" s="11"/>
      <c r="W135"/>
    </row>
    <row r="136" spans="1:23" s="2" customFormat="1" ht="15" hidden="1">
      <c r="A136" s="14"/>
      <c r="B136" s="15" t="s">
        <v>41</v>
      </c>
      <c r="C136" s="16">
        <f t="shared" ref="C136:N136" si="75">SUM(C101:C135)</f>
        <v>698710735.7289542</v>
      </c>
      <c r="D136" s="16">
        <f t="shared" si="75"/>
        <v>663088275.64562249</v>
      </c>
      <c r="E136" s="16">
        <f t="shared" si="75"/>
        <v>695006421.74799848</v>
      </c>
      <c r="F136" s="16">
        <f t="shared" si="75"/>
        <v>724964231.83363223</v>
      </c>
      <c r="G136" s="16">
        <f t="shared" si="75"/>
        <v>759468542.53584015</v>
      </c>
      <c r="H136" s="16">
        <f t="shared" si="75"/>
        <v>792474469.79569805</v>
      </c>
      <c r="I136" s="16">
        <f t="shared" si="75"/>
        <v>827957837.56166232</v>
      </c>
      <c r="J136" s="16">
        <f t="shared" si="75"/>
        <v>0</v>
      </c>
      <c r="K136" s="16">
        <f t="shared" si="75"/>
        <v>0</v>
      </c>
      <c r="L136" s="16">
        <f t="shared" si="75"/>
        <v>0</v>
      </c>
      <c r="M136" s="16">
        <f t="shared" si="75"/>
        <v>0</v>
      </c>
      <c r="N136" s="16">
        <f t="shared" si="75"/>
        <v>0</v>
      </c>
      <c r="O136" s="16">
        <f t="shared" ref="O136" si="76">SUM(O101:O135)</f>
        <v>0</v>
      </c>
      <c r="P136"/>
      <c r="Q136"/>
      <c r="R136"/>
      <c r="S136"/>
      <c r="T136"/>
      <c r="U136"/>
      <c r="V136"/>
      <c r="W136"/>
    </row>
    <row r="137" spans="1:23" s="2" customFormat="1" ht="15" hidden="1">
      <c r="A137" s="42"/>
      <c r="B137" s="18" t="s">
        <v>42</v>
      </c>
      <c r="C137" s="19">
        <f t="shared" ref="C137:H137" si="77">AVERAGE(C101:C135)</f>
        <v>19963163.877970118</v>
      </c>
      <c r="D137" s="19">
        <f t="shared" si="77"/>
        <v>18945379.304160643</v>
      </c>
      <c r="E137" s="19">
        <f t="shared" si="77"/>
        <v>19857326.335657101</v>
      </c>
      <c r="F137" s="19">
        <f t="shared" si="77"/>
        <v>20713263.766675208</v>
      </c>
      <c r="G137" s="19">
        <f t="shared" si="77"/>
        <v>21699101.21530972</v>
      </c>
      <c r="H137" s="19">
        <f t="shared" si="77"/>
        <v>22642127.708448514</v>
      </c>
      <c r="I137" s="19">
        <f>AVERAGE(I101:I135)</f>
        <v>23655938.216047496</v>
      </c>
      <c r="J137" s="19" t="e">
        <f t="shared" ref="J137:N137" si="78">AVERAGE(J101:J135)</f>
        <v>#DIV/0!</v>
      </c>
      <c r="K137" s="19" t="e">
        <f t="shared" si="78"/>
        <v>#DIV/0!</v>
      </c>
      <c r="L137" s="19" t="e">
        <f t="shared" si="78"/>
        <v>#DIV/0!</v>
      </c>
      <c r="M137" s="19" t="e">
        <f t="shared" si="78"/>
        <v>#DIV/0!</v>
      </c>
      <c r="N137" s="19" t="e">
        <f t="shared" si="78"/>
        <v>#DIV/0!</v>
      </c>
      <c r="O137" s="19" t="e">
        <f t="shared" ref="O137" si="79">AVERAGE(O101:O135)</f>
        <v>#DIV/0!</v>
      </c>
      <c r="P137"/>
      <c r="Q137"/>
      <c r="R137"/>
      <c r="S137"/>
      <c r="T137"/>
      <c r="U137"/>
      <c r="V137"/>
      <c r="W137"/>
    </row>
    <row r="138" spans="1:23" s="2" customFormat="1" ht="15" hidden="1">
      <c r="A138" s="1"/>
      <c r="B138" s="1"/>
      <c r="C138" s="20"/>
      <c r="D138" s="20"/>
      <c r="E138" s="20"/>
      <c r="F138" s="20"/>
      <c r="G138" s="20"/>
      <c r="H138" s="20"/>
      <c r="P138"/>
      <c r="Q138"/>
      <c r="R138"/>
      <c r="S138"/>
      <c r="T138"/>
      <c r="U138"/>
      <c r="V138"/>
      <c r="W138"/>
    </row>
    <row r="139" spans="1:23" s="2" customFormat="1" ht="15" hidden="1">
      <c r="A139" s="5" t="s">
        <v>43</v>
      </c>
      <c r="B139" s="1"/>
      <c r="C139" s="20"/>
      <c r="D139" s="20"/>
      <c r="E139" s="20"/>
      <c r="F139" s="20"/>
      <c r="G139" s="20"/>
      <c r="H139" s="20"/>
      <c r="P139"/>
      <c r="Q139"/>
      <c r="R139"/>
      <c r="S139"/>
      <c r="T139"/>
      <c r="U139"/>
      <c r="V139"/>
      <c r="W139"/>
    </row>
    <row r="140" spans="1:23" s="2" customFormat="1" ht="15" hidden="1">
      <c r="A140" s="50" t="str">
        <f>A22</f>
        <v>PENDUDUK PROPINSI JAWA TENGAH TAHUN 2010 - 2020</v>
      </c>
      <c r="B140" s="50"/>
      <c r="C140" s="50"/>
      <c r="D140" s="50"/>
      <c r="E140" s="50"/>
      <c r="F140" s="50"/>
      <c r="G140" s="50"/>
      <c r="H140" s="50"/>
      <c r="P140"/>
      <c r="Q140"/>
      <c r="R140"/>
      <c r="S140"/>
      <c r="T140"/>
      <c r="U140"/>
      <c r="V140"/>
      <c r="W140"/>
    </row>
    <row r="141" spans="1:23" s="2" customFormat="1" ht="15" hidden="1">
      <c r="A141" s="1"/>
      <c r="B141" s="1"/>
      <c r="C141" s="1"/>
      <c r="D141" s="1"/>
      <c r="E141" s="1"/>
      <c r="F141" s="1"/>
      <c r="G141" s="1"/>
      <c r="H141" s="1"/>
      <c r="P141"/>
      <c r="Q141"/>
      <c r="R141"/>
      <c r="S141"/>
      <c r="T141"/>
      <c r="U141"/>
      <c r="V141"/>
      <c r="W141"/>
    </row>
    <row r="142" spans="1:23" s="2" customFormat="1" ht="15" hidden="1">
      <c r="A142" s="6" t="s">
        <v>4</v>
      </c>
      <c r="B142" s="7" t="s">
        <v>5</v>
      </c>
      <c r="C142" s="7">
        <f>C100</f>
        <v>2010</v>
      </c>
      <c r="D142" s="7">
        <f t="shared" ref="D142:N142" si="80">D100</f>
        <v>2011</v>
      </c>
      <c r="E142" s="7">
        <f t="shared" si="80"/>
        <v>2012</v>
      </c>
      <c r="F142" s="7">
        <f t="shared" si="80"/>
        <v>2013</v>
      </c>
      <c r="G142" s="7">
        <f t="shared" si="80"/>
        <v>2014</v>
      </c>
      <c r="H142" s="7">
        <f t="shared" si="80"/>
        <v>2015</v>
      </c>
      <c r="I142" s="7">
        <f t="shared" si="80"/>
        <v>2016</v>
      </c>
      <c r="J142" s="7">
        <f t="shared" si="80"/>
        <v>2017</v>
      </c>
      <c r="K142" s="7">
        <f t="shared" si="80"/>
        <v>2018</v>
      </c>
      <c r="L142" s="7">
        <f t="shared" si="80"/>
        <v>2019</v>
      </c>
      <c r="M142" s="7">
        <f t="shared" si="80"/>
        <v>2020</v>
      </c>
      <c r="N142" s="7">
        <f t="shared" si="80"/>
        <v>2021</v>
      </c>
      <c r="O142" s="7">
        <f t="shared" ref="O142" si="81">O100</f>
        <v>2022</v>
      </c>
      <c r="P142"/>
      <c r="Q142"/>
      <c r="R142"/>
      <c r="S142"/>
      <c r="T142"/>
      <c r="U142"/>
      <c r="V142"/>
      <c r="W142"/>
    </row>
    <row r="143" spans="1:23" s="2" customFormat="1" ht="15" hidden="1">
      <c r="A143" s="8">
        <v>1</v>
      </c>
      <c r="B143" s="9" t="s">
        <v>6</v>
      </c>
      <c r="C143" s="21">
        <v>1609852</v>
      </c>
      <c r="D143" s="21">
        <v>1614038</v>
      </c>
      <c r="E143" s="21">
        <v>1618077</v>
      </c>
      <c r="F143" s="21">
        <v>1621964</v>
      </c>
      <c r="G143" s="21">
        <v>1625698</v>
      </c>
      <c r="H143" s="21">
        <v>1629330</v>
      </c>
      <c r="I143" s="21">
        <v>1632252</v>
      </c>
      <c r="J143" s="21">
        <v>1635012</v>
      </c>
      <c r="K143" s="21">
        <v>1637606</v>
      </c>
      <c r="L143" s="21">
        <v>1640033</v>
      </c>
      <c r="M143" s="21">
        <v>1642107</v>
      </c>
      <c r="N143" s="21">
        <v>1644395</v>
      </c>
      <c r="O143" s="21">
        <v>1644395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12">
        <v>2</v>
      </c>
      <c r="B144" s="9" t="s">
        <v>7</v>
      </c>
      <c r="C144" s="21">
        <v>1467119</v>
      </c>
      <c r="D144" s="21">
        <v>1476587</v>
      </c>
      <c r="E144" s="21">
        <v>1485969</v>
      </c>
      <c r="F144" s="21">
        <v>1495263</v>
      </c>
      <c r="G144" s="21">
        <v>1504464</v>
      </c>
      <c r="H144" s="21">
        <v>1513618</v>
      </c>
      <c r="I144" s="21">
        <v>1522160</v>
      </c>
      <c r="J144" s="21">
        <v>1530593</v>
      </c>
      <c r="K144" s="21">
        <v>1538912</v>
      </c>
      <c r="L144" s="21">
        <v>1547115</v>
      </c>
      <c r="M144" s="21">
        <v>1554527</v>
      </c>
      <c r="N144" s="21">
        <v>1556692</v>
      </c>
      <c r="O144" s="21">
        <v>1556692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2">
        <v>3</v>
      </c>
      <c r="B145" s="9" t="s">
        <v>8</v>
      </c>
      <c r="C145" s="21">
        <v>792461</v>
      </c>
      <c r="D145" s="21">
        <v>798459</v>
      </c>
      <c r="E145" s="21">
        <v>804424</v>
      </c>
      <c r="F145" s="21">
        <v>810352</v>
      </c>
      <c r="G145" s="21">
        <v>816242</v>
      </c>
      <c r="H145" s="21">
        <v>822120</v>
      </c>
      <c r="I145" s="21">
        <v>827676</v>
      </c>
      <c r="J145" s="21">
        <v>833184</v>
      </c>
      <c r="K145" s="21">
        <v>838641</v>
      </c>
      <c r="L145" s="21">
        <v>844046</v>
      </c>
      <c r="M145" s="21">
        <v>848952</v>
      </c>
      <c r="N145" s="21">
        <v>850134</v>
      </c>
      <c r="O145" s="21">
        <v>850134</v>
      </c>
      <c r="P145"/>
      <c r="Q145"/>
      <c r="R145"/>
      <c r="S145"/>
      <c r="T145"/>
      <c r="U145"/>
      <c r="V145"/>
      <c r="W145"/>
    </row>
    <row r="146" spans="1:23" s="2" customFormat="1" ht="15" hidden="1">
      <c r="A146" s="12">
        <v>4</v>
      </c>
      <c r="B146" s="9" t="s">
        <v>9</v>
      </c>
      <c r="C146" s="21">
        <v>842473</v>
      </c>
      <c r="D146" s="21">
        <v>845607</v>
      </c>
      <c r="E146" s="21">
        <v>848669</v>
      </c>
      <c r="F146" s="21">
        <v>851657</v>
      </c>
      <c r="G146" s="21">
        <v>854571</v>
      </c>
      <c r="H146" s="21">
        <v>857436</v>
      </c>
      <c r="I146" s="21">
        <v>859933</v>
      </c>
      <c r="J146" s="21">
        <v>862348</v>
      </c>
      <c r="K146" s="21">
        <v>864680</v>
      </c>
      <c r="L146" s="21">
        <v>866928</v>
      </c>
      <c r="M146" s="21">
        <v>868913</v>
      </c>
      <c r="N146" s="21">
        <v>870123</v>
      </c>
      <c r="O146" s="21">
        <v>870123</v>
      </c>
      <c r="P146"/>
      <c r="Q146"/>
      <c r="R146"/>
      <c r="S146"/>
      <c r="T146"/>
      <c r="U146"/>
      <c r="V146"/>
      <c r="W146"/>
    </row>
    <row r="147" spans="1:23" s="2" customFormat="1" ht="15" hidden="1">
      <c r="A147" s="13">
        <v>5</v>
      </c>
      <c r="B147" s="9" t="s">
        <v>10</v>
      </c>
      <c r="C147" s="21">
        <v>1177233</v>
      </c>
      <c r="D147" s="21">
        <v>1176178</v>
      </c>
      <c r="E147" s="21">
        <v>1175008</v>
      </c>
      <c r="F147" s="21">
        <v>1173723</v>
      </c>
      <c r="G147" s="21">
        <v>1172321</v>
      </c>
      <c r="H147" s="21">
        <v>1170842</v>
      </c>
      <c r="I147" s="21">
        <v>1168851</v>
      </c>
      <c r="J147" s="21">
        <v>1166744</v>
      </c>
      <c r="K147" s="21">
        <v>1164519</v>
      </c>
      <c r="L147" s="21">
        <v>1162177</v>
      </c>
      <c r="M147" s="21">
        <v>1159926</v>
      </c>
      <c r="N147" s="21">
        <v>1161541</v>
      </c>
      <c r="O147" s="21">
        <v>1161541</v>
      </c>
      <c r="P147"/>
      <c r="Q147"/>
      <c r="R147"/>
      <c r="S147"/>
      <c r="T147"/>
      <c r="U147"/>
      <c r="V147"/>
      <c r="W147"/>
    </row>
    <row r="148" spans="1:23" s="2" customFormat="1" ht="15" hidden="1">
      <c r="A148" s="12">
        <v>6</v>
      </c>
      <c r="B148" s="9" t="s">
        <v>11</v>
      </c>
      <c r="C148" s="21">
        <v>712133</v>
      </c>
      <c r="D148" s="21">
        <v>710854</v>
      </c>
      <c r="E148" s="21">
        <v>709508</v>
      </c>
      <c r="F148" s="21">
        <v>708094</v>
      </c>
      <c r="G148" s="21">
        <v>706613</v>
      </c>
      <c r="H148" s="21">
        <v>705086</v>
      </c>
      <c r="I148" s="21">
        <v>703254</v>
      </c>
      <c r="J148" s="21">
        <v>701354</v>
      </c>
      <c r="K148" s="21">
        <v>699387</v>
      </c>
      <c r="L148" s="21">
        <v>697352</v>
      </c>
      <c r="M148" s="21">
        <v>695427</v>
      </c>
      <c r="N148" s="21">
        <v>696395</v>
      </c>
      <c r="O148" s="21">
        <v>696395</v>
      </c>
      <c r="P148"/>
      <c r="Q148"/>
      <c r="R148"/>
      <c r="S148"/>
      <c r="T148"/>
      <c r="U148"/>
      <c r="V148"/>
      <c r="W148"/>
    </row>
    <row r="149" spans="1:23" s="2" customFormat="1" ht="15" hidden="1">
      <c r="A149" s="12">
        <v>7</v>
      </c>
      <c r="B149" s="9" t="s">
        <v>12</v>
      </c>
      <c r="C149" s="21">
        <v>743590</v>
      </c>
      <c r="D149" s="21">
        <v>745166</v>
      </c>
      <c r="E149" s="21">
        <v>746671</v>
      </c>
      <c r="F149" s="21">
        <v>748105</v>
      </c>
      <c r="G149" s="21">
        <v>749467</v>
      </c>
      <c r="H149" s="21">
        <v>750781</v>
      </c>
      <c r="I149" s="21">
        <v>751766</v>
      </c>
      <c r="J149" s="21">
        <v>752675</v>
      </c>
      <c r="K149" s="21">
        <v>753508</v>
      </c>
      <c r="L149" s="21">
        <v>754262</v>
      </c>
      <c r="M149" s="21">
        <v>754883</v>
      </c>
      <c r="N149" s="21">
        <v>755934</v>
      </c>
      <c r="O149" s="21">
        <v>755934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13">
        <v>8</v>
      </c>
      <c r="B150" s="9" t="s">
        <v>13</v>
      </c>
      <c r="C150" s="21">
        <v>1111876</v>
      </c>
      <c r="D150" s="21">
        <v>1119396</v>
      </c>
      <c r="E150" s="21">
        <v>1126856</v>
      </c>
      <c r="F150" s="21">
        <v>1134253</v>
      </c>
      <c r="G150" s="21">
        <v>1141584</v>
      </c>
      <c r="H150" s="21">
        <v>1148884</v>
      </c>
      <c r="I150" s="21">
        <v>1155723</v>
      </c>
      <c r="J150" s="21">
        <v>1162484</v>
      </c>
      <c r="K150" s="21">
        <v>1169163</v>
      </c>
      <c r="L150" s="21">
        <v>1175756</v>
      </c>
      <c r="M150" s="21">
        <v>1181723</v>
      </c>
      <c r="N150" s="21">
        <v>1183369</v>
      </c>
      <c r="O150" s="21">
        <v>1183369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2">
        <v>9</v>
      </c>
      <c r="B151" s="9" t="s">
        <v>14</v>
      </c>
      <c r="C151" s="21">
        <v>906100</v>
      </c>
      <c r="D151" s="21">
        <v>909077</v>
      </c>
      <c r="E151" s="21">
        <v>911973</v>
      </c>
      <c r="F151" s="21">
        <v>914788</v>
      </c>
      <c r="G151" s="21">
        <v>917520</v>
      </c>
      <c r="H151" s="21">
        <v>920198</v>
      </c>
      <c r="I151" s="21">
        <v>922477</v>
      </c>
      <c r="J151" s="21">
        <v>924668</v>
      </c>
      <c r="K151" s="21">
        <v>926767</v>
      </c>
      <c r="L151" s="21">
        <v>928774</v>
      </c>
      <c r="M151" s="21">
        <v>930531</v>
      </c>
      <c r="N151" s="21">
        <v>931827</v>
      </c>
      <c r="O151" s="21">
        <v>931827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2">
        <v>10</v>
      </c>
      <c r="B152" s="9" t="s">
        <v>15</v>
      </c>
      <c r="C152" s="21">
        <v>1121803</v>
      </c>
      <c r="D152" s="21">
        <v>1123302</v>
      </c>
      <c r="E152" s="21">
        <v>1124692</v>
      </c>
      <c r="F152" s="21">
        <v>1125972</v>
      </c>
      <c r="G152" s="21">
        <v>1127140</v>
      </c>
      <c r="H152" s="21">
        <v>1128233</v>
      </c>
      <c r="I152" s="21">
        <v>1128832</v>
      </c>
      <c r="J152" s="21">
        <v>1129314</v>
      </c>
      <c r="K152" s="21">
        <v>1129679</v>
      </c>
      <c r="L152" s="21">
        <v>1129926</v>
      </c>
      <c r="M152" s="21">
        <v>1130047</v>
      </c>
      <c r="N152" s="21">
        <v>1131621</v>
      </c>
      <c r="O152" s="21">
        <v>1131621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3">
        <v>11</v>
      </c>
      <c r="B153" s="9" t="s">
        <v>16</v>
      </c>
      <c r="C153" s="21">
        <v>783391</v>
      </c>
      <c r="D153" s="21">
        <v>787887</v>
      </c>
      <c r="E153" s="21">
        <v>792330</v>
      </c>
      <c r="F153" s="21">
        <v>796719</v>
      </c>
      <c r="G153" s="21">
        <v>801053</v>
      </c>
      <c r="H153" s="21">
        <v>805355</v>
      </c>
      <c r="I153" s="21">
        <v>809325</v>
      </c>
      <c r="J153" s="21">
        <v>813231</v>
      </c>
      <c r="K153" s="21">
        <v>817070</v>
      </c>
      <c r="L153" s="21">
        <v>820842</v>
      </c>
      <c r="M153" s="21">
        <v>824238</v>
      </c>
      <c r="N153" s="21">
        <v>825386</v>
      </c>
      <c r="O153" s="21">
        <v>825386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2">
        <v>12</v>
      </c>
      <c r="B154" s="9" t="s">
        <v>17</v>
      </c>
      <c r="C154" s="21">
        <v>970234</v>
      </c>
      <c r="D154" s="21">
        <v>966561</v>
      </c>
      <c r="E154" s="21">
        <v>962807</v>
      </c>
      <c r="F154" s="21">
        <v>958972</v>
      </c>
      <c r="G154" s="21">
        <v>955057</v>
      </c>
      <c r="H154" s="21">
        <v>951094</v>
      </c>
      <c r="I154" s="21">
        <v>946730</v>
      </c>
      <c r="J154" s="21">
        <v>942290</v>
      </c>
      <c r="K154" s="21">
        <v>937774</v>
      </c>
      <c r="L154" s="21">
        <v>933181</v>
      </c>
      <c r="M154" s="21">
        <v>928904</v>
      </c>
      <c r="N154" s="21">
        <v>930197</v>
      </c>
      <c r="O154" s="21">
        <v>930197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2">
        <v>13</v>
      </c>
      <c r="B155" s="9" t="s">
        <v>18</v>
      </c>
      <c r="C155" s="21">
        <v>766725</v>
      </c>
      <c r="D155" s="21">
        <v>771749</v>
      </c>
      <c r="E155" s="21">
        <v>776729</v>
      </c>
      <c r="F155" s="21">
        <v>781663</v>
      </c>
      <c r="G155" s="21">
        <v>786550</v>
      </c>
      <c r="H155" s="21">
        <v>791414</v>
      </c>
      <c r="I155" s="21">
        <v>795958</v>
      </c>
      <c r="J155" s="21">
        <v>800446</v>
      </c>
      <c r="K155" s="21">
        <v>804876</v>
      </c>
      <c r="L155" s="21">
        <v>809246</v>
      </c>
      <c r="M155" s="21">
        <v>813196</v>
      </c>
      <c r="N155" s="21">
        <v>814328</v>
      </c>
      <c r="O155" s="21">
        <v>814328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3">
        <v>14</v>
      </c>
      <c r="B156" s="9" t="s">
        <v>19</v>
      </c>
      <c r="C156" s="21">
        <v>854111</v>
      </c>
      <c r="D156" s="21">
        <v>855039</v>
      </c>
      <c r="E156" s="21">
        <v>855884</v>
      </c>
      <c r="F156" s="21">
        <v>856645</v>
      </c>
      <c r="G156" s="21">
        <v>857320</v>
      </c>
      <c r="H156" s="21">
        <v>857938</v>
      </c>
      <c r="I156" s="21">
        <v>858179</v>
      </c>
      <c r="J156" s="21">
        <v>858332</v>
      </c>
      <c r="K156" s="21">
        <v>858396</v>
      </c>
      <c r="L156" s="21">
        <v>858370</v>
      </c>
      <c r="M156" s="21">
        <v>858266</v>
      </c>
      <c r="N156" s="21">
        <v>859461</v>
      </c>
      <c r="O156" s="21">
        <v>859461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2">
        <v>15</v>
      </c>
      <c r="B157" s="9" t="s">
        <v>20</v>
      </c>
      <c r="C157" s="21">
        <v>1281617</v>
      </c>
      <c r="D157" s="21">
        <v>1285089</v>
      </c>
      <c r="E157" s="21">
        <v>1288443</v>
      </c>
      <c r="F157" s="21">
        <v>1291678</v>
      </c>
      <c r="G157" s="21">
        <v>1294791</v>
      </c>
      <c r="H157" s="21">
        <v>1297824</v>
      </c>
      <c r="I157" s="21">
        <v>1300292</v>
      </c>
      <c r="J157" s="21">
        <v>1302631</v>
      </c>
      <c r="K157" s="21">
        <v>1304839</v>
      </c>
      <c r="L157" s="21">
        <v>1306913</v>
      </c>
      <c r="M157" s="21">
        <v>1308696</v>
      </c>
      <c r="N157" s="21">
        <v>1310518</v>
      </c>
      <c r="O157" s="21">
        <v>1310518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2">
        <v>16</v>
      </c>
      <c r="B158" s="9" t="s">
        <v>21</v>
      </c>
      <c r="C158" s="21">
        <v>821294</v>
      </c>
      <c r="D158" s="21">
        <v>822631</v>
      </c>
      <c r="E158" s="21">
        <v>823890</v>
      </c>
      <c r="F158" s="21">
        <v>825068</v>
      </c>
      <c r="G158" s="21">
        <v>826166</v>
      </c>
      <c r="H158" s="21">
        <v>827208</v>
      </c>
      <c r="I158" s="21">
        <v>827888</v>
      </c>
      <c r="J158" s="21">
        <v>828484</v>
      </c>
      <c r="K158" s="21">
        <v>828994</v>
      </c>
      <c r="L158" s="21">
        <v>829417</v>
      </c>
      <c r="M158" s="21">
        <v>829728</v>
      </c>
      <c r="N158" s="21">
        <v>830883</v>
      </c>
      <c r="O158" s="21">
        <v>830883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3">
        <v>17</v>
      </c>
      <c r="B159" s="9" t="s">
        <v>22</v>
      </c>
      <c r="C159" s="21">
        <v>563667</v>
      </c>
      <c r="D159" s="21">
        <v>566738</v>
      </c>
      <c r="E159" s="21">
        <v>569769</v>
      </c>
      <c r="F159" s="21">
        <v>572760</v>
      </c>
      <c r="G159" s="21">
        <v>575709</v>
      </c>
      <c r="H159" s="21">
        <v>578633</v>
      </c>
      <c r="I159" s="21">
        <v>581317</v>
      </c>
      <c r="J159" s="21">
        <v>583954</v>
      </c>
      <c r="K159" s="21">
        <v>586541</v>
      </c>
      <c r="L159" s="21">
        <v>589079</v>
      </c>
      <c r="M159" s="21">
        <v>591359</v>
      </c>
      <c r="N159" s="21">
        <v>592182</v>
      </c>
      <c r="O159" s="21">
        <v>592182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2">
        <v>18</v>
      </c>
      <c r="B160" s="9" t="s">
        <v>23</v>
      </c>
      <c r="C160" s="21">
        <v>1160664</v>
      </c>
      <c r="D160" s="21">
        <v>1164382</v>
      </c>
      <c r="E160" s="21">
        <v>1167996</v>
      </c>
      <c r="F160" s="21">
        <v>1171506</v>
      </c>
      <c r="G160" s="21">
        <v>1174908</v>
      </c>
      <c r="H160" s="21">
        <v>1178241</v>
      </c>
      <c r="I160" s="21">
        <v>1181063</v>
      </c>
      <c r="J160" s="21">
        <v>1183771</v>
      </c>
      <c r="K160" s="21">
        <v>1186362</v>
      </c>
      <c r="L160" s="21">
        <v>1188834</v>
      </c>
      <c r="M160" s="21">
        <v>1190993</v>
      </c>
      <c r="N160" s="21">
        <v>1192651</v>
      </c>
      <c r="O160" s="21">
        <v>1192651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2">
        <v>19</v>
      </c>
      <c r="B161" s="9" t="s">
        <v>24</v>
      </c>
      <c r="C161" s="21">
        <v>711147</v>
      </c>
      <c r="D161" s="21">
        <v>717995</v>
      </c>
      <c r="E161" s="21">
        <v>724838</v>
      </c>
      <c r="F161" s="21">
        <v>731674</v>
      </c>
      <c r="G161" s="21">
        <v>738500</v>
      </c>
      <c r="H161" s="21">
        <v>745339</v>
      </c>
      <c r="I161" s="21">
        <v>751911</v>
      </c>
      <c r="J161" s="21">
        <v>758463</v>
      </c>
      <c r="K161" s="21">
        <v>764993</v>
      </c>
      <c r="L161" s="21">
        <v>771498</v>
      </c>
      <c r="M161" s="21">
        <v>777437</v>
      </c>
      <c r="N161" s="21">
        <v>778520</v>
      </c>
      <c r="O161" s="21">
        <v>778520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3">
        <v>20</v>
      </c>
      <c r="B162" s="9" t="s">
        <v>25</v>
      </c>
      <c r="C162" s="21">
        <v>979189</v>
      </c>
      <c r="D162" s="21">
        <v>991088</v>
      </c>
      <c r="E162" s="21">
        <v>1003033</v>
      </c>
      <c r="F162" s="21">
        <v>1015022</v>
      </c>
      <c r="G162" s="21">
        <v>1027051</v>
      </c>
      <c r="H162" s="21">
        <v>1039151</v>
      </c>
      <c r="I162" s="21">
        <v>1050933</v>
      </c>
      <c r="J162" s="21">
        <v>1062739</v>
      </c>
      <c r="K162" s="21">
        <v>1074566</v>
      </c>
      <c r="L162" s="21">
        <v>1086410</v>
      </c>
      <c r="M162" s="21">
        <v>1097280</v>
      </c>
      <c r="N162" s="21">
        <v>1098808</v>
      </c>
      <c r="O162" s="21">
        <v>1098808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2">
        <v>21</v>
      </c>
      <c r="B163" s="9" t="s">
        <v>26</v>
      </c>
      <c r="C163" s="21">
        <v>983949</v>
      </c>
      <c r="D163" s="21">
        <v>991538</v>
      </c>
      <c r="E163" s="21">
        <v>999087</v>
      </c>
      <c r="F163" s="21">
        <v>1006593</v>
      </c>
      <c r="G163" s="21">
        <v>1014054</v>
      </c>
      <c r="H163" s="21">
        <v>1021501</v>
      </c>
      <c r="I163" s="21">
        <v>1028551</v>
      </c>
      <c r="J163" s="21">
        <v>1035543</v>
      </c>
      <c r="K163" s="21">
        <v>1042475</v>
      </c>
      <c r="L163" s="21">
        <v>1049342</v>
      </c>
      <c r="M163" s="21">
        <v>1055579</v>
      </c>
      <c r="N163" s="21">
        <v>1057049</v>
      </c>
      <c r="O163" s="21">
        <v>1057049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2">
        <v>22</v>
      </c>
      <c r="B164" s="9" t="s">
        <v>27</v>
      </c>
      <c r="C164" s="21">
        <v>841974</v>
      </c>
      <c r="D164" s="21">
        <v>851034</v>
      </c>
      <c r="E164" s="21">
        <v>860106</v>
      </c>
      <c r="F164" s="21">
        <v>869189</v>
      </c>
      <c r="G164" s="21">
        <v>878280</v>
      </c>
      <c r="H164" s="21">
        <v>887406</v>
      </c>
      <c r="I164" s="21">
        <v>896233</v>
      </c>
      <c r="J164" s="21">
        <v>905054</v>
      </c>
      <c r="K164" s="21">
        <v>913868</v>
      </c>
      <c r="L164" s="21">
        <v>922670</v>
      </c>
      <c r="M164" s="21">
        <v>930727</v>
      </c>
      <c r="N164" s="21">
        <v>932023</v>
      </c>
      <c r="O164" s="21">
        <v>932023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3">
        <v>23</v>
      </c>
      <c r="B165" s="9" t="s">
        <v>28</v>
      </c>
      <c r="C165" s="21">
        <v>668409</v>
      </c>
      <c r="D165" s="21">
        <v>672752</v>
      </c>
      <c r="E165" s="21">
        <v>677058</v>
      </c>
      <c r="F165" s="21">
        <v>681323</v>
      </c>
      <c r="G165" s="21">
        <v>685546</v>
      </c>
      <c r="H165" s="21">
        <v>689748</v>
      </c>
      <c r="I165" s="21">
        <v>693672</v>
      </c>
      <c r="J165" s="21">
        <v>697546</v>
      </c>
      <c r="K165" s="21">
        <v>701369</v>
      </c>
      <c r="L165" s="21">
        <v>705138</v>
      </c>
      <c r="M165" s="21">
        <v>708546</v>
      </c>
      <c r="N165" s="21">
        <v>709533</v>
      </c>
      <c r="O165" s="21">
        <v>709533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2">
        <v>24</v>
      </c>
      <c r="B166" s="9" t="s">
        <v>29</v>
      </c>
      <c r="C166" s="21">
        <v>858697</v>
      </c>
      <c r="D166" s="21">
        <v>863320</v>
      </c>
      <c r="E166" s="21">
        <v>867882</v>
      </c>
      <c r="F166" s="21">
        <v>872382</v>
      </c>
      <c r="G166" s="21">
        <v>876817</v>
      </c>
      <c r="H166" s="21">
        <v>881215</v>
      </c>
      <c r="I166" s="21">
        <v>885247</v>
      </c>
      <c r="J166" s="21">
        <v>889205</v>
      </c>
      <c r="K166" s="21">
        <v>893088</v>
      </c>
      <c r="L166" s="21">
        <v>896894</v>
      </c>
      <c r="M166" s="21">
        <v>900313</v>
      </c>
      <c r="N166" s="21">
        <v>901567</v>
      </c>
      <c r="O166" s="21">
        <v>901567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2">
        <v>25</v>
      </c>
      <c r="B167" s="9" t="s">
        <v>30</v>
      </c>
      <c r="C167" s="21">
        <v>668081</v>
      </c>
      <c r="D167" s="21">
        <v>672285</v>
      </c>
      <c r="E167" s="21">
        <v>676449</v>
      </c>
      <c r="F167" s="21">
        <v>680571</v>
      </c>
      <c r="G167" s="21">
        <v>684649</v>
      </c>
      <c r="H167" s="21">
        <v>688705</v>
      </c>
      <c r="I167" s="21">
        <v>692481</v>
      </c>
      <c r="J167" s="21">
        <v>696206</v>
      </c>
      <c r="K167" s="21">
        <v>699879</v>
      </c>
      <c r="L167" s="21">
        <v>703497</v>
      </c>
      <c r="M167" s="21">
        <v>706764</v>
      </c>
      <c r="N167" s="21">
        <v>707748</v>
      </c>
      <c r="O167" s="21">
        <v>707748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3">
        <v>26</v>
      </c>
      <c r="B168" s="9" t="s">
        <v>31</v>
      </c>
      <c r="C168" s="21">
        <v>806609</v>
      </c>
      <c r="D168" s="21">
        <v>810264</v>
      </c>
      <c r="E168" s="21">
        <v>813856</v>
      </c>
      <c r="F168" s="21">
        <v>817383</v>
      </c>
      <c r="G168" s="21">
        <v>820842</v>
      </c>
      <c r="H168" s="21">
        <v>824260</v>
      </c>
      <c r="I168" s="21">
        <v>827329</v>
      </c>
      <c r="J168" s="21">
        <v>830324</v>
      </c>
      <c r="K168" s="21">
        <v>833244</v>
      </c>
      <c r="L168" s="21">
        <v>836086</v>
      </c>
      <c r="M168" s="21">
        <v>838621</v>
      </c>
      <c r="N168" s="21">
        <v>839789</v>
      </c>
      <c r="O168" s="21">
        <v>839789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2">
        <v>27</v>
      </c>
      <c r="B169" s="9" t="s">
        <v>32</v>
      </c>
      <c r="C169" s="21">
        <v>1274766</v>
      </c>
      <c r="D169" s="21">
        <v>1274167</v>
      </c>
      <c r="E169" s="21">
        <v>1273443</v>
      </c>
      <c r="F169" s="21">
        <v>1272593</v>
      </c>
      <c r="G169" s="21">
        <v>1271617</v>
      </c>
      <c r="H169" s="21">
        <v>1270554</v>
      </c>
      <c r="I169" s="21">
        <v>1268936</v>
      </c>
      <c r="J169" s="21">
        <v>1267188</v>
      </c>
      <c r="K169" s="21">
        <v>1265312</v>
      </c>
      <c r="L169" s="21">
        <v>1263306</v>
      </c>
      <c r="M169" s="21">
        <v>1261353</v>
      </c>
      <c r="N169" s="21">
        <v>1263109</v>
      </c>
      <c r="O169" s="21">
        <v>1263109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2">
        <v>28</v>
      </c>
      <c r="B170" s="9" t="s">
        <v>33</v>
      </c>
      <c r="C170" s="21">
        <v>1397024</v>
      </c>
      <c r="D170" s="21">
        <v>1397637</v>
      </c>
      <c r="E170" s="21">
        <v>1398113</v>
      </c>
      <c r="F170" s="21">
        <v>1398451</v>
      </c>
      <c r="G170" s="21">
        <v>1398648</v>
      </c>
      <c r="H170" s="21">
        <v>1398750</v>
      </c>
      <c r="I170" s="21">
        <v>1398238</v>
      </c>
      <c r="J170" s="21">
        <v>1397582</v>
      </c>
      <c r="K170" s="21">
        <v>1396782</v>
      </c>
      <c r="L170" s="21">
        <v>1395836</v>
      </c>
      <c r="M170" s="21">
        <v>1394839</v>
      </c>
      <c r="N170" s="21">
        <v>1396781</v>
      </c>
      <c r="O170" s="21">
        <v>1396781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3">
        <v>29</v>
      </c>
      <c r="B171" s="9" t="s">
        <v>34</v>
      </c>
      <c r="C171" s="21">
        <v>1714691</v>
      </c>
      <c r="D171" s="21">
        <v>1717636</v>
      </c>
      <c r="E171" s="21">
        <v>1720423</v>
      </c>
      <c r="F171" s="21">
        <v>1723043</v>
      </c>
      <c r="G171" s="21">
        <v>1725491</v>
      </c>
      <c r="H171" s="21">
        <v>1727831</v>
      </c>
      <c r="I171" s="21">
        <v>1729409</v>
      </c>
      <c r="J171" s="21">
        <v>1730811</v>
      </c>
      <c r="K171" s="21">
        <v>1732031</v>
      </c>
      <c r="L171" s="21">
        <v>1733072</v>
      </c>
      <c r="M171" s="21">
        <v>1733869</v>
      </c>
      <c r="N171" s="21">
        <v>1736283</v>
      </c>
      <c r="O171" s="21">
        <v>1736283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2">
        <v>30</v>
      </c>
      <c r="B172" s="9" t="s">
        <v>35</v>
      </c>
      <c r="C172" s="22">
        <v>118772</v>
      </c>
      <c r="D172" s="22">
        <v>118788</v>
      </c>
      <c r="E172" s="22">
        <v>118792</v>
      </c>
      <c r="F172" s="22">
        <v>118784</v>
      </c>
      <c r="G172" s="22">
        <v>118765</v>
      </c>
      <c r="H172" s="22">
        <v>118737</v>
      </c>
      <c r="I172" s="22">
        <v>118657</v>
      </c>
      <c r="J172" s="22">
        <v>118565</v>
      </c>
      <c r="K172" s="22">
        <v>118461</v>
      </c>
      <c r="L172" s="22">
        <v>118345</v>
      </c>
      <c r="M172" s="22">
        <v>118227</v>
      </c>
      <c r="N172" s="22">
        <v>118392</v>
      </c>
      <c r="O172" s="22">
        <v>118392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2">
        <v>31</v>
      </c>
      <c r="B173" s="9" t="s">
        <v>36</v>
      </c>
      <c r="C173" s="22">
        <v>495387</v>
      </c>
      <c r="D173" s="22">
        <v>496080</v>
      </c>
      <c r="E173" s="22">
        <v>496725</v>
      </c>
      <c r="F173" s="22">
        <v>497321</v>
      </c>
      <c r="G173" s="22">
        <v>497868</v>
      </c>
      <c r="H173" s="22">
        <v>498382</v>
      </c>
      <c r="I173" s="22">
        <v>498678</v>
      </c>
      <c r="J173" s="22">
        <v>498922</v>
      </c>
      <c r="K173" s="22">
        <v>499115</v>
      </c>
      <c r="L173" s="22">
        <v>499255</v>
      </c>
      <c r="M173" s="22">
        <v>499337</v>
      </c>
      <c r="N173" s="22">
        <v>500032</v>
      </c>
      <c r="O173" s="22">
        <v>500032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3">
        <v>32</v>
      </c>
      <c r="B174" s="9" t="s">
        <v>37</v>
      </c>
      <c r="C174" s="22">
        <v>153036</v>
      </c>
      <c r="D174" s="22">
        <v>154790</v>
      </c>
      <c r="E174" s="22">
        <v>156548</v>
      </c>
      <c r="F174" s="22">
        <v>158311</v>
      </c>
      <c r="G174" s="22">
        <v>160077</v>
      </c>
      <c r="H174" s="22">
        <v>161852</v>
      </c>
      <c r="I174" s="22">
        <v>163575</v>
      </c>
      <c r="J174" s="22">
        <v>165300</v>
      </c>
      <c r="K174" s="22">
        <v>167025</v>
      </c>
      <c r="L174" s="22">
        <v>168751</v>
      </c>
      <c r="M174" s="22">
        <v>170332</v>
      </c>
      <c r="N174" s="22">
        <v>170569</v>
      </c>
      <c r="O174" s="22">
        <v>170569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2">
        <v>33</v>
      </c>
      <c r="B175" s="9" t="s">
        <v>38</v>
      </c>
      <c r="C175" s="22">
        <v>1363037</v>
      </c>
      <c r="D175" s="22">
        <v>1382181</v>
      </c>
      <c r="E175" s="22">
        <v>1401456</v>
      </c>
      <c r="F175" s="22">
        <v>1420858</v>
      </c>
      <c r="G175" s="22">
        <v>1440385</v>
      </c>
      <c r="H175" s="22">
        <v>1460081</v>
      </c>
      <c r="I175" s="22">
        <v>1479397</v>
      </c>
      <c r="J175" s="22">
        <v>1498813</v>
      </c>
      <c r="K175" s="22">
        <v>1518327</v>
      </c>
      <c r="L175" s="22">
        <v>1537934</v>
      </c>
      <c r="M175" s="22">
        <v>1555984</v>
      </c>
      <c r="N175" s="22">
        <v>1558152</v>
      </c>
      <c r="O175" s="22">
        <v>1558152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2">
        <v>34</v>
      </c>
      <c r="B176" s="9" t="s">
        <v>39</v>
      </c>
      <c r="C176" s="22">
        <v>265040</v>
      </c>
      <c r="D176" s="22">
        <v>266808</v>
      </c>
      <c r="E176" s="22">
        <v>268562</v>
      </c>
      <c r="F176" s="22">
        <v>270300</v>
      </c>
      <c r="G176" s="22">
        <v>272022</v>
      </c>
      <c r="H176" s="22">
        <v>273736</v>
      </c>
      <c r="I176" s="22">
        <v>275341</v>
      </c>
      <c r="J176" s="22">
        <v>276926</v>
      </c>
      <c r="K176" s="22">
        <v>278492</v>
      </c>
      <c r="L176" s="22">
        <v>280036</v>
      </c>
      <c r="M176" s="22">
        <v>281434</v>
      </c>
      <c r="N176" s="22">
        <v>281826</v>
      </c>
      <c r="O176" s="22">
        <v>281826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3">
        <v>35</v>
      </c>
      <c r="B177" s="9" t="s">
        <v>40</v>
      </c>
      <c r="C177" s="22">
        <v>237107</v>
      </c>
      <c r="D177" s="22">
        <v>237499</v>
      </c>
      <c r="E177" s="22">
        <v>237868</v>
      </c>
      <c r="F177" s="22">
        <v>238214</v>
      </c>
      <c r="G177" s="22">
        <v>238536</v>
      </c>
      <c r="H177" s="22">
        <v>238843</v>
      </c>
      <c r="I177" s="22">
        <v>239045</v>
      </c>
      <c r="J177" s="22">
        <v>239223</v>
      </c>
      <c r="K177" s="22">
        <v>239376</v>
      </c>
      <c r="L177" s="22">
        <v>239504</v>
      </c>
      <c r="M177" s="22">
        <v>239599</v>
      </c>
      <c r="N177" s="22">
        <v>239933</v>
      </c>
      <c r="O177" s="22">
        <v>239933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4"/>
      <c r="B178" s="7" t="s">
        <v>44</v>
      </c>
      <c r="C178" s="16">
        <f t="shared" ref="C178:N178" si="82">SUM(C143:C177)</f>
        <v>31223258</v>
      </c>
      <c r="D178" s="16">
        <f t="shared" si="82"/>
        <v>31354602</v>
      </c>
      <c r="E178" s="16">
        <f t="shared" si="82"/>
        <v>31483934</v>
      </c>
      <c r="F178" s="16">
        <f t="shared" si="82"/>
        <v>31611194</v>
      </c>
      <c r="G178" s="16">
        <f t="shared" si="82"/>
        <v>31736322</v>
      </c>
      <c r="H178" s="16">
        <f t="shared" si="82"/>
        <v>31860326</v>
      </c>
      <c r="I178" s="16">
        <f t="shared" si="82"/>
        <v>31971309</v>
      </c>
      <c r="J178" s="16">
        <f t="shared" si="82"/>
        <v>32079925</v>
      </c>
      <c r="K178" s="16">
        <f t="shared" si="82"/>
        <v>32186117</v>
      </c>
      <c r="L178" s="16">
        <f t="shared" si="82"/>
        <v>32289825</v>
      </c>
      <c r="M178" s="16">
        <f t="shared" si="82"/>
        <v>32382657</v>
      </c>
      <c r="N178" s="16">
        <f t="shared" si="82"/>
        <v>32427751</v>
      </c>
      <c r="O178" s="16">
        <f t="shared" ref="O178" si="83">SUM(O143:O177)</f>
        <v>32427751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"/>
      <c r="B179" s="1"/>
      <c r="C179" s="1"/>
      <c r="D179" s="1"/>
      <c r="E179" s="1"/>
      <c r="F179" s="1"/>
      <c r="G179" s="1"/>
      <c r="H179" s="1"/>
      <c r="P179"/>
      <c r="Q179"/>
      <c r="R179"/>
      <c r="S179"/>
      <c r="T179"/>
      <c r="U179"/>
      <c r="V179"/>
      <c r="W179"/>
    </row>
    <row r="180" spans="1:23" s="2" customFormat="1" ht="15" hidden="1">
      <c r="A180" s="5" t="s">
        <v>45</v>
      </c>
      <c r="B180" s="1"/>
      <c r="C180" s="1"/>
      <c r="D180" s="1"/>
      <c r="E180" s="1"/>
      <c r="F180" s="1"/>
      <c r="G180" s="1"/>
      <c r="H180" s="1"/>
      <c r="P180"/>
      <c r="Q180"/>
      <c r="R180"/>
      <c r="S180"/>
      <c r="T180"/>
      <c r="U180"/>
      <c r="V180"/>
      <c r="W180"/>
    </row>
    <row r="181" spans="1:23" s="2" customFormat="1" ht="15" hidden="1">
      <c r="A181" s="49" t="s">
        <v>59</v>
      </c>
      <c r="B181" s="49"/>
      <c r="C181" s="49"/>
      <c r="D181" s="49"/>
      <c r="E181" s="49"/>
      <c r="F181" s="49"/>
      <c r="G181" s="49"/>
      <c r="H181" s="49"/>
      <c r="P181"/>
      <c r="Q181"/>
      <c r="R181"/>
      <c r="S181"/>
      <c r="T181"/>
      <c r="U181"/>
      <c r="V181"/>
      <c r="W181"/>
    </row>
    <row r="182" spans="1:23" s="2" customFormat="1" ht="15" hidden="1">
      <c r="A182" s="1"/>
      <c r="B182" s="1"/>
      <c r="C182" s="1"/>
      <c r="D182" s="1"/>
      <c r="E182" s="1"/>
      <c r="F182" s="1"/>
      <c r="G182" s="1"/>
      <c r="H182" s="1"/>
      <c r="P182"/>
      <c r="Q182"/>
      <c r="R182"/>
      <c r="S182"/>
      <c r="T182"/>
      <c r="U182"/>
      <c r="V182"/>
      <c r="W182"/>
    </row>
    <row r="183" spans="1:23" s="2" customFormat="1" ht="15" hidden="1">
      <c r="A183" s="6" t="s">
        <v>4</v>
      </c>
      <c r="B183" s="7" t="s">
        <v>5</v>
      </c>
      <c r="C183" s="7">
        <f>C142</f>
        <v>2010</v>
      </c>
      <c r="D183" s="7">
        <f t="shared" ref="D183:N183" si="84">D142</f>
        <v>2011</v>
      </c>
      <c r="E183" s="7">
        <f t="shared" si="84"/>
        <v>2012</v>
      </c>
      <c r="F183" s="7">
        <f t="shared" si="84"/>
        <v>2013</v>
      </c>
      <c r="G183" s="7">
        <f t="shared" si="84"/>
        <v>2014</v>
      </c>
      <c r="H183" s="7">
        <f t="shared" si="84"/>
        <v>2015</v>
      </c>
      <c r="I183" s="7">
        <f t="shared" si="84"/>
        <v>2016</v>
      </c>
      <c r="J183" s="7">
        <f t="shared" si="84"/>
        <v>2017</v>
      </c>
      <c r="K183" s="7">
        <f t="shared" si="84"/>
        <v>2018</v>
      </c>
      <c r="L183" s="7">
        <f t="shared" si="84"/>
        <v>2019</v>
      </c>
      <c r="M183" s="7">
        <f t="shared" si="84"/>
        <v>2020</v>
      </c>
      <c r="N183" s="7">
        <f t="shared" si="84"/>
        <v>2021</v>
      </c>
      <c r="O183" s="7">
        <f t="shared" ref="O183" si="85">O142</f>
        <v>2022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8">
        <v>1</v>
      </c>
      <c r="B184" s="9" t="s">
        <v>6</v>
      </c>
      <c r="C184" s="32">
        <f t="shared" ref="C184:N199" si="86">C101-C$137</f>
        <v>25690055.831390899</v>
      </c>
      <c r="D184" s="32">
        <f t="shared" si="86"/>
        <v>-964203.91260045767</v>
      </c>
      <c r="E184" s="32">
        <f t="shared" si="86"/>
        <v>-929179.94607200101</v>
      </c>
      <c r="F184" s="32">
        <f t="shared" si="86"/>
        <v>-966049.11062441766</v>
      </c>
      <c r="G184" s="32">
        <f t="shared" si="86"/>
        <v>-1033523.467849873</v>
      </c>
      <c r="H184" s="32">
        <f t="shared" si="86"/>
        <v>-990315.56488909945</v>
      </c>
      <c r="I184" s="32">
        <f t="shared" si="86"/>
        <v>-925048.85875046253</v>
      </c>
      <c r="J184" s="32" t="e">
        <f t="shared" si="86"/>
        <v>#DIV/0!</v>
      </c>
      <c r="K184" s="32" t="e">
        <f t="shared" si="86"/>
        <v>#DIV/0!</v>
      </c>
      <c r="L184" s="32" t="e">
        <f t="shared" si="86"/>
        <v>#DIV/0!</v>
      </c>
      <c r="M184" s="32" t="e">
        <f t="shared" si="86"/>
        <v>#DIV/0!</v>
      </c>
      <c r="N184" s="32" t="e">
        <f t="shared" si="86"/>
        <v>#DIV/0!</v>
      </c>
      <c r="O184" s="32" t="e">
        <f t="shared" ref="O184" si="87">O101-O$137</f>
        <v>#DIV/0!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2">
        <v>2</v>
      </c>
      <c r="B185" s="9" t="s">
        <v>7</v>
      </c>
      <c r="C185" s="32">
        <f t="shared" si="86"/>
        <v>-5184840.3122998197</v>
      </c>
      <c r="D185" s="32">
        <f t="shared" si="86"/>
        <v>-4322180.9937009513</v>
      </c>
      <c r="E185" s="32">
        <f t="shared" si="86"/>
        <v>-4423567.8491168395</v>
      </c>
      <c r="F185" s="32">
        <f t="shared" si="86"/>
        <v>-4530901.4351449329</v>
      </c>
      <c r="G185" s="32">
        <f t="shared" si="86"/>
        <v>-4551014.7066694498</v>
      </c>
      <c r="H185" s="32">
        <f t="shared" si="86"/>
        <v>-4690219.9916134104</v>
      </c>
      <c r="I185" s="32">
        <f t="shared" si="86"/>
        <v>-4775286.1005819812</v>
      </c>
      <c r="J185" s="32" t="e">
        <f t="shared" si="86"/>
        <v>#DIV/0!</v>
      </c>
      <c r="K185" s="32" t="e">
        <f t="shared" si="86"/>
        <v>#DIV/0!</v>
      </c>
      <c r="L185" s="32" t="e">
        <f t="shared" si="86"/>
        <v>#DIV/0!</v>
      </c>
      <c r="M185" s="32" t="e">
        <f t="shared" si="86"/>
        <v>#DIV/0!</v>
      </c>
      <c r="N185" s="32" t="e">
        <f t="shared" si="86"/>
        <v>#DIV/0!</v>
      </c>
      <c r="O185" s="32" t="e">
        <f t="shared" ref="O185" si="88">O102-O$137</f>
        <v>#DIV/0!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2">
        <v>3</v>
      </c>
      <c r="B186" s="9" t="s">
        <v>8</v>
      </c>
      <c r="C186" s="32">
        <f t="shared" si="86"/>
        <v>-7199250.2045069095</v>
      </c>
      <c r="D186" s="32">
        <f t="shared" si="86"/>
        <v>-6329698.9004176557</v>
      </c>
      <c r="E186" s="32">
        <f t="shared" si="86"/>
        <v>-6674975.6570427492</v>
      </c>
      <c r="F186" s="32">
        <f t="shared" si="86"/>
        <v>-6917694.6626102664</v>
      </c>
      <c r="G186" s="32">
        <f t="shared" si="86"/>
        <v>-7328078.2498586643</v>
      </c>
      <c r="H186" s="32">
        <f t="shared" si="86"/>
        <v>-7728870.0295794047</v>
      </c>
      <c r="I186" s="32">
        <f t="shared" si="86"/>
        <v>-8090424.9336796198</v>
      </c>
      <c r="J186" s="32" t="e">
        <f t="shared" si="86"/>
        <v>#DIV/0!</v>
      </c>
      <c r="K186" s="32" t="e">
        <f t="shared" si="86"/>
        <v>#DIV/0!</v>
      </c>
      <c r="L186" s="32" t="e">
        <f t="shared" si="86"/>
        <v>#DIV/0!</v>
      </c>
      <c r="M186" s="32" t="e">
        <f t="shared" si="86"/>
        <v>#DIV/0!</v>
      </c>
      <c r="N186" s="32" t="e">
        <f t="shared" si="86"/>
        <v>#DIV/0!</v>
      </c>
      <c r="O186" s="32" t="e">
        <f t="shared" ref="O186" si="89">O103-O$137</f>
        <v>#DIV/0!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2">
        <v>4</v>
      </c>
      <c r="B187" s="9" t="s">
        <v>9</v>
      </c>
      <c r="C187" s="32">
        <f t="shared" si="86"/>
        <v>-9119906.680408325</v>
      </c>
      <c r="D187" s="32">
        <f t="shared" si="86"/>
        <v>-8184608.3956926018</v>
      </c>
      <c r="E187" s="32">
        <f t="shared" si="86"/>
        <v>-8595256.5806891192</v>
      </c>
      <c r="F187" s="32">
        <f t="shared" si="86"/>
        <v>-8944037.9582824707</v>
      </c>
      <c r="G187" s="32">
        <f t="shared" si="86"/>
        <v>-9374754.4662310909</v>
      </c>
      <c r="H187" s="32">
        <f t="shared" si="86"/>
        <v>-9746241.079630103</v>
      </c>
      <c r="I187" s="32">
        <f t="shared" si="86"/>
        <v>-10138293.108117511</v>
      </c>
      <c r="J187" s="32" t="e">
        <f t="shared" si="86"/>
        <v>#DIV/0!</v>
      </c>
      <c r="K187" s="32" t="e">
        <f t="shared" si="86"/>
        <v>#DIV/0!</v>
      </c>
      <c r="L187" s="32" t="e">
        <f t="shared" si="86"/>
        <v>#DIV/0!</v>
      </c>
      <c r="M187" s="32" t="e">
        <f t="shared" si="86"/>
        <v>#DIV/0!</v>
      </c>
      <c r="N187" s="32" t="e">
        <f t="shared" si="86"/>
        <v>#DIV/0!</v>
      </c>
      <c r="O187" s="32" t="e">
        <f t="shared" ref="O187" si="90">O104-O$137</f>
        <v>#DIV/0!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3">
        <v>5</v>
      </c>
      <c r="B188" s="9" t="s">
        <v>10</v>
      </c>
      <c r="C188" s="32">
        <f t="shared" si="86"/>
        <v>-9367407.0056131035</v>
      </c>
      <c r="D188" s="32">
        <f t="shared" si="86"/>
        <v>-8395646.7658684552</v>
      </c>
      <c r="E188" s="32">
        <f t="shared" si="86"/>
        <v>-8706295.785197543</v>
      </c>
      <c r="F188" s="32">
        <f t="shared" si="86"/>
        <v>-9063764.4074051194</v>
      </c>
      <c r="G188" s="32">
        <f t="shared" si="86"/>
        <v>-9561404.2703941371</v>
      </c>
      <c r="H188" s="32">
        <f t="shared" si="86"/>
        <v>-9844995.2983958106</v>
      </c>
      <c r="I188" s="32">
        <f t="shared" si="86"/>
        <v>-10097538.975957081</v>
      </c>
      <c r="J188" s="32" t="e">
        <f t="shared" si="86"/>
        <v>#DIV/0!</v>
      </c>
      <c r="K188" s="32" t="e">
        <f t="shared" si="86"/>
        <v>#DIV/0!</v>
      </c>
      <c r="L188" s="32" t="e">
        <f t="shared" si="86"/>
        <v>#DIV/0!</v>
      </c>
      <c r="M188" s="32" t="e">
        <f t="shared" si="86"/>
        <v>#DIV/0!</v>
      </c>
      <c r="N188" s="32" t="e">
        <f t="shared" si="86"/>
        <v>#DIV/0!</v>
      </c>
      <c r="O188" s="32" t="e">
        <f t="shared" ref="O188" si="91">O105-O$137</f>
        <v>#DIV/0!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2">
        <v>6</v>
      </c>
      <c r="B189" s="9" t="s">
        <v>11</v>
      </c>
      <c r="C189" s="32">
        <f t="shared" si="86"/>
        <v>-7741795.7894947436</v>
      </c>
      <c r="D189" s="32">
        <f t="shared" si="86"/>
        <v>-6777722.3399846815</v>
      </c>
      <c r="E189" s="32">
        <f t="shared" si="86"/>
        <v>-7057986.8026716653</v>
      </c>
      <c r="F189" s="32">
        <f t="shared" si="86"/>
        <v>-7381041.2924004849</v>
      </c>
      <c r="G189" s="32">
        <f t="shared" si="86"/>
        <v>-7757171.4118920006</v>
      </c>
      <c r="H189" s="32">
        <f t="shared" si="86"/>
        <v>-8124755.7553240713</v>
      </c>
      <c r="I189" s="32">
        <f t="shared" si="86"/>
        <v>-8408485.6536434162</v>
      </c>
      <c r="J189" s="32" t="e">
        <f t="shared" si="86"/>
        <v>#DIV/0!</v>
      </c>
      <c r="K189" s="32" t="e">
        <f t="shared" si="86"/>
        <v>#DIV/0!</v>
      </c>
      <c r="L189" s="32" t="e">
        <f t="shared" si="86"/>
        <v>#DIV/0!</v>
      </c>
      <c r="M189" s="32" t="e">
        <f t="shared" si="86"/>
        <v>#DIV/0!</v>
      </c>
      <c r="N189" s="32" t="e">
        <f t="shared" si="86"/>
        <v>#DIV/0!</v>
      </c>
      <c r="O189" s="32" t="e">
        <f t="shared" ref="O189" si="92">O106-O$137</f>
        <v>#DIV/0!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2">
        <v>7</v>
      </c>
      <c r="B190" s="9" t="s">
        <v>12</v>
      </c>
      <c r="C190" s="32">
        <f t="shared" si="86"/>
        <v>-8053431.1171202231</v>
      </c>
      <c r="D190" s="32">
        <f t="shared" si="86"/>
        <v>-7108373.3861805014</v>
      </c>
      <c r="E190" s="32">
        <f t="shared" si="86"/>
        <v>-7454517.2665459886</v>
      </c>
      <c r="F190" s="32">
        <f t="shared" si="86"/>
        <v>-7799360.7538306043</v>
      </c>
      <c r="G190" s="32">
        <f t="shared" si="86"/>
        <v>-8337480.7014939561</v>
      </c>
      <c r="H190" s="32">
        <f t="shared" si="86"/>
        <v>-8708448.4644079581</v>
      </c>
      <c r="I190" s="32">
        <f t="shared" si="86"/>
        <v>-9114478.5247176439</v>
      </c>
      <c r="J190" s="32" t="e">
        <f t="shared" si="86"/>
        <v>#DIV/0!</v>
      </c>
      <c r="K190" s="32" t="e">
        <f t="shared" si="86"/>
        <v>#DIV/0!</v>
      </c>
      <c r="L190" s="32" t="e">
        <f t="shared" si="86"/>
        <v>#DIV/0!</v>
      </c>
      <c r="M190" s="32" t="e">
        <f t="shared" si="86"/>
        <v>#DIV/0!</v>
      </c>
      <c r="N190" s="32" t="e">
        <f t="shared" si="86"/>
        <v>#DIV/0!</v>
      </c>
      <c r="O190" s="32" t="e">
        <f t="shared" ref="O190" si="93">O107-O$137</f>
        <v>#DIV/0!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3">
        <v>8</v>
      </c>
      <c r="B191" s="9" t="s">
        <v>13</v>
      </c>
      <c r="C191" s="32">
        <f t="shared" si="86"/>
        <v>-7832015.9907335378</v>
      </c>
      <c r="D191" s="32">
        <f t="shared" si="86"/>
        <v>-6944969.4320360553</v>
      </c>
      <c r="E191" s="32">
        <f t="shared" si="86"/>
        <v>-7188275.6165115051</v>
      </c>
      <c r="F191" s="32">
        <f t="shared" si="86"/>
        <v>-7558235.7426372878</v>
      </c>
      <c r="G191" s="32">
        <f t="shared" si="86"/>
        <v>-7902601.405263938</v>
      </c>
      <c r="H191" s="32">
        <f t="shared" si="86"/>
        <v>-8241207.6094987132</v>
      </c>
      <c r="I191" s="32">
        <f t="shared" si="86"/>
        <v>-8670648.8156790063</v>
      </c>
      <c r="J191" s="32" t="e">
        <f t="shared" si="86"/>
        <v>#DIV/0!</v>
      </c>
      <c r="K191" s="32" t="e">
        <f t="shared" si="86"/>
        <v>#DIV/0!</v>
      </c>
      <c r="L191" s="32" t="e">
        <f t="shared" si="86"/>
        <v>#DIV/0!</v>
      </c>
      <c r="M191" s="32" t="e">
        <f t="shared" si="86"/>
        <v>#DIV/0!</v>
      </c>
      <c r="N191" s="32" t="e">
        <f t="shared" si="86"/>
        <v>#DIV/0!</v>
      </c>
      <c r="O191" s="32" t="e">
        <f t="shared" ref="O191" si="94">O108-O$137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2">
        <v>9</v>
      </c>
      <c r="B192" s="9" t="s">
        <v>14</v>
      </c>
      <c r="C192" s="32">
        <f t="shared" si="86"/>
        <v>-5245219.4710724261</v>
      </c>
      <c r="D192" s="32">
        <f t="shared" si="86"/>
        <v>-4332589.9408465549</v>
      </c>
      <c r="E192" s="32">
        <f t="shared" si="86"/>
        <v>-4424373.9367304649</v>
      </c>
      <c r="F192" s="32">
        <f t="shared" si="86"/>
        <v>-4565092.9083991442</v>
      </c>
      <c r="G192" s="32">
        <f t="shared" si="86"/>
        <v>-4717915.3683209904</v>
      </c>
      <c r="H192" s="32">
        <f t="shared" si="86"/>
        <v>-4847659.8221935704</v>
      </c>
      <c r="I192" s="32">
        <f t="shared" si="86"/>
        <v>-4920236.62362184</v>
      </c>
      <c r="J192" s="32" t="e">
        <f t="shared" si="86"/>
        <v>#DIV/0!</v>
      </c>
      <c r="K192" s="32" t="e">
        <f t="shared" si="86"/>
        <v>#DIV/0!</v>
      </c>
      <c r="L192" s="32" t="e">
        <f t="shared" si="86"/>
        <v>#DIV/0!</v>
      </c>
      <c r="M192" s="32" t="e">
        <f t="shared" si="86"/>
        <v>#DIV/0!</v>
      </c>
      <c r="N192" s="32" t="e">
        <f t="shared" si="86"/>
        <v>#DIV/0!</v>
      </c>
      <c r="O192" s="32" t="e">
        <f t="shared" ref="O192" si="95">O109-O$137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2">
        <v>10</v>
      </c>
      <c r="B193" s="9" t="s">
        <v>15</v>
      </c>
      <c r="C193" s="32">
        <f t="shared" si="86"/>
        <v>-4943300.596763622</v>
      </c>
      <c r="D193" s="32">
        <f t="shared" si="86"/>
        <v>-4004735.14275207</v>
      </c>
      <c r="E193" s="32">
        <f t="shared" si="86"/>
        <v>-4056216.1351715568</v>
      </c>
      <c r="F193" s="32">
        <f t="shared" si="86"/>
        <v>-4088051.0099183843</v>
      </c>
      <c r="G193" s="32">
        <f t="shared" si="86"/>
        <v>-4159293.6841917671</v>
      </c>
      <c r="H193" s="32">
        <f t="shared" si="86"/>
        <v>-4153506.0255356357</v>
      </c>
      <c r="I193" s="32">
        <f t="shared" si="86"/>
        <v>-4262345.4838961363</v>
      </c>
      <c r="J193" s="32" t="e">
        <f t="shared" si="86"/>
        <v>#DIV/0!</v>
      </c>
      <c r="K193" s="32" t="e">
        <f t="shared" si="86"/>
        <v>#DIV/0!</v>
      </c>
      <c r="L193" s="32" t="e">
        <f t="shared" si="86"/>
        <v>#DIV/0!</v>
      </c>
      <c r="M193" s="32" t="e">
        <f t="shared" si="86"/>
        <v>#DIV/0!</v>
      </c>
      <c r="N193" s="32" t="e">
        <f t="shared" si="86"/>
        <v>#DIV/0!</v>
      </c>
      <c r="O193" s="32" t="e">
        <f t="shared" ref="O193" si="96">O110-O$137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3">
        <v>11</v>
      </c>
      <c r="B194" s="9" t="s">
        <v>16</v>
      </c>
      <c r="C194" s="32">
        <f t="shared" si="86"/>
        <v>-155004.277461119</v>
      </c>
      <c r="D194" s="32">
        <f t="shared" si="86"/>
        <v>669595.42495146766</v>
      </c>
      <c r="E194" s="32">
        <f t="shared" si="86"/>
        <v>717862.72312809527</v>
      </c>
      <c r="F194" s="32">
        <f t="shared" si="86"/>
        <v>881297.122424867</v>
      </c>
      <c r="G194" s="32">
        <f t="shared" si="86"/>
        <v>943882.23216095194</v>
      </c>
      <c r="H194" s="32">
        <f t="shared" si="86"/>
        <v>1020038.695573546</v>
      </c>
      <c r="I194" s="32">
        <f t="shared" si="86"/>
        <v>1145705.8013922758</v>
      </c>
      <c r="J194" s="32" t="e">
        <f t="shared" si="86"/>
        <v>#DIV/0!</v>
      </c>
      <c r="K194" s="32" t="e">
        <f t="shared" si="86"/>
        <v>#DIV/0!</v>
      </c>
      <c r="L194" s="32" t="e">
        <f t="shared" si="86"/>
        <v>#DIV/0!</v>
      </c>
      <c r="M194" s="32" t="e">
        <f t="shared" si="86"/>
        <v>#DIV/0!</v>
      </c>
      <c r="N194" s="32" t="e">
        <f t="shared" si="86"/>
        <v>#DIV/0!</v>
      </c>
      <c r="O194" s="32" t="e">
        <f t="shared" ref="O194" si="97">O111-O$137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2">
        <v>12</v>
      </c>
      <c r="B195" s="9" t="s">
        <v>17</v>
      </c>
      <c r="C195" s="32">
        <f t="shared" si="86"/>
        <v>-5658197.338049233</v>
      </c>
      <c r="D195" s="32">
        <f t="shared" si="86"/>
        <v>-4703625.3689992242</v>
      </c>
      <c r="E195" s="32">
        <f t="shared" si="86"/>
        <v>-5170362.88416484</v>
      </c>
      <c r="F195" s="32">
        <f t="shared" si="86"/>
        <v>-5215997.9519550037</v>
      </c>
      <c r="G195" s="32">
        <f t="shared" si="86"/>
        <v>-5516832.2599903401</v>
      </c>
      <c r="H195" s="32">
        <f t="shared" si="86"/>
        <v>-5668991.1203822456</v>
      </c>
      <c r="I195" s="32">
        <f t="shared" si="86"/>
        <v>-5822278.1283713207</v>
      </c>
      <c r="J195" s="32" t="e">
        <f t="shared" si="86"/>
        <v>#DIV/0!</v>
      </c>
      <c r="K195" s="32" t="e">
        <f t="shared" si="86"/>
        <v>#DIV/0!</v>
      </c>
      <c r="L195" s="32" t="e">
        <f t="shared" si="86"/>
        <v>#DIV/0!</v>
      </c>
      <c r="M195" s="32" t="e">
        <f t="shared" si="86"/>
        <v>#DIV/0!</v>
      </c>
      <c r="N195" s="32" t="e">
        <f t="shared" si="86"/>
        <v>#DIV/0!</v>
      </c>
      <c r="O195" s="32" t="e">
        <f t="shared" ref="O195" si="98">O112-O$137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2">
        <v>13</v>
      </c>
      <c r="B196" s="9" t="s">
        <v>18</v>
      </c>
      <c r="C196" s="32">
        <f t="shared" si="86"/>
        <v>156777.65736456215</v>
      </c>
      <c r="D196" s="32">
        <f t="shared" si="86"/>
        <v>961809.21282977983</v>
      </c>
      <c r="E196" s="32">
        <f t="shared" si="86"/>
        <v>824546.50161856413</v>
      </c>
      <c r="F196" s="32">
        <f t="shared" si="86"/>
        <v>971428.38779750466</v>
      </c>
      <c r="G196" s="32">
        <f t="shared" si="86"/>
        <v>1000328.3397008702</v>
      </c>
      <c r="H196" s="32">
        <f t="shared" si="86"/>
        <v>1023478.1713103428</v>
      </c>
      <c r="I196" s="32">
        <f t="shared" si="86"/>
        <v>980369.39233674854</v>
      </c>
      <c r="J196" s="32" t="e">
        <f t="shared" si="86"/>
        <v>#DIV/0!</v>
      </c>
      <c r="K196" s="32" t="e">
        <f t="shared" si="86"/>
        <v>#DIV/0!</v>
      </c>
      <c r="L196" s="32" t="e">
        <f t="shared" si="86"/>
        <v>#DIV/0!</v>
      </c>
      <c r="M196" s="32" t="e">
        <f t="shared" si="86"/>
        <v>#DIV/0!</v>
      </c>
      <c r="N196" s="32" t="e">
        <f t="shared" si="86"/>
        <v>#DIV/0!</v>
      </c>
      <c r="O196" s="32" t="e">
        <f t="shared" ref="O196" si="99">O113-O$137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3">
        <v>14</v>
      </c>
      <c r="B197" s="9" t="s">
        <v>19</v>
      </c>
      <c r="C197" s="32">
        <f t="shared" si="86"/>
        <v>-1548502.3809223622</v>
      </c>
      <c r="D197" s="32">
        <f t="shared" si="86"/>
        <v>-620171.96422946453</v>
      </c>
      <c r="E197" s="32">
        <f t="shared" si="86"/>
        <v>-423591.03996713087</v>
      </c>
      <c r="F197" s="32">
        <f t="shared" si="86"/>
        <v>-183115.10534957051</v>
      </c>
      <c r="G197" s="32">
        <f t="shared" si="86"/>
        <v>116630.28239056841</v>
      </c>
      <c r="H197" s="32">
        <f t="shared" si="86"/>
        <v>303498.29159331322</v>
      </c>
      <c r="I197" s="32">
        <f t="shared" si="86"/>
        <v>594275.70391568169</v>
      </c>
      <c r="J197" s="32" t="e">
        <f t="shared" si="86"/>
        <v>#DIV/0!</v>
      </c>
      <c r="K197" s="32" t="e">
        <f t="shared" si="86"/>
        <v>#DIV/0!</v>
      </c>
      <c r="L197" s="32" t="e">
        <f t="shared" si="86"/>
        <v>#DIV/0!</v>
      </c>
      <c r="M197" s="32" t="e">
        <f t="shared" si="86"/>
        <v>#DIV/0!</v>
      </c>
      <c r="N197" s="32" t="e">
        <f t="shared" si="86"/>
        <v>#DIV/0!</v>
      </c>
      <c r="O197" s="32" t="e">
        <f t="shared" ref="O197" si="100">O114-O$137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2">
        <v>15</v>
      </c>
      <c r="B198" s="9" t="s">
        <v>20</v>
      </c>
      <c r="C198" s="32">
        <f t="shared" si="86"/>
        <v>-10226337.104369575</v>
      </c>
      <c r="D198" s="32">
        <f t="shared" si="86"/>
        <v>-9272846.3863466606</v>
      </c>
      <c r="E198" s="32">
        <f t="shared" si="86"/>
        <v>-9939482.2153879069</v>
      </c>
      <c r="F198" s="32">
        <f t="shared" si="86"/>
        <v>-10354907.820498643</v>
      </c>
      <c r="G198" s="32">
        <f t="shared" si="86"/>
        <v>-10929093.417942414</v>
      </c>
      <c r="H198" s="32">
        <f t="shared" si="86"/>
        <v>-11495070.290853752</v>
      </c>
      <c r="I198" s="32">
        <f t="shared" si="86"/>
        <v>-11904927.894281439</v>
      </c>
      <c r="J198" s="32" t="e">
        <f t="shared" si="86"/>
        <v>#DIV/0!</v>
      </c>
      <c r="K198" s="32" t="e">
        <f t="shared" si="86"/>
        <v>#DIV/0!</v>
      </c>
      <c r="L198" s="32" t="e">
        <f t="shared" si="86"/>
        <v>#DIV/0!</v>
      </c>
      <c r="M198" s="32" t="e">
        <f t="shared" si="86"/>
        <v>#DIV/0!</v>
      </c>
      <c r="N198" s="32" t="e">
        <f t="shared" si="86"/>
        <v>#DIV/0!</v>
      </c>
      <c r="O198" s="32" t="e">
        <f t="shared" ref="O198" si="101">O115-O$137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2">
        <v>16</v>
      </c>
      <c r="B199" s="9" t="s">
        <v>21</v>
      </c>
      <c r="C199" s="32">
        <f t="shared" si="86"/>
        <v>-7753421.6300296411</v>
      </c>
      <c r="D199" s="32">
        <f t="shared" si="86"/>
        <v>-8433039.2788604591</v>
      </c>
      <c r="E199" s="32">
        <f t="shared" si="86"/>
        <v>-8954935.7863639519</v>
      </c>
      <c r="F199" s="32">
        <f t="shared" si="86"/>
        <v>-9339313.6228720043</v>
      </c>
      <c r="G199" s="32">
        <f t="shared" si="86"/>
        <v>-9802388.6130156759</v>
      </c>
      <c r="H199" s="32">
        <f t="shared" si="86"/>
        <v>-10300714.631556399</v>
      </c>
      <c r="I199" s="32">
        <f t="shared" si="86"/>
        <v>-10739747.200816626</v>
      </c>
      <c r="J199" s="32" t="e">
        <f t="shared" si="86"/>
        <v>#DIV/0!</v>
      </c>
      <c r="K199" s="32" t="e">
        <f t="shared" si="86"/>
        <v>#DIV/0!</v>
      </c>
      <c r="L199" s="32" t="e">
        <f t="shared" si="86"/>
        <v>#DIV/0!</v>
      </c>
      <c r="M199" s="32" t="e">
        <f t="shared" si="86"/>
        <v>#DIV/0!</v>
      </c>
      <c r="N199" s="32" t="e">
        <f t="shared" si="86"/>
        <v>#DIV/0!</v>
      </c>
      <c r="O199" s="32" t="e">
        <f t="shared" ref="O199" si="102">O116-O$137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3">
        <v>17</v>
      </c>
      <c r="B200" s="9" t="s">
        <v>22</v>
      </c>
      <c r="C200" s="32">
        <f t="shared" ref="C200:N215" si="103">C117-C$137</f>
        <v>-5830142.1042512357</v>
      </c>
      <c r="D200" s="32">
        <f t="shared" si="103"/>
        <v>-4944829.4284490217</v>
      </c>
      <c r="E200" s="32">
        <f t="shared" si="103"/>
        <v>-5263726.5956304912</v>
      </c>
      <c r="F200" s="32">
        <f t="shared" si="103"/>
        <v>-5477099.6010635383</v>
      </c>
      <c r="G200" s="32">
        <f t="shared" si="103"/>
        <v>-5771226.490089098</v>
      </c>
      <c r="H200" s="32">
        <f t="shared" si="103"/>
        <v>-6032433.2342067864</v>
      </c>
      <c r="I200" s="32">
        <f t="shared" si="103"/>
        <v>-6270360.9994434007</v>
      </c>
      <c r="J200" s="32" t="e">
        <f t="shared" si="103"/>
        <v>#DIV/0!</v>
      </c>
      <c r="K200" s="32" t="e">
        <f t="shared" si="103"/>
        <v>#DIV/0!</v>
      </c>
      <c r="L200" s="32" t="e">
        <f t="shared" si="103"/>
        <v>#DIV/0!</v>
      </c>
      <c r="M200" s="32" t="e">
        <f t="shared" si="103"/>
        <v>#DIV/0!</v>
      </c>
      <c r="N200" s="32" t="e">
        <f t="shared" si="103"/>
        <v>#DIV/0!</v>
      </c>
      <c r="O200" s="32" t="e">
        <f t="shared" ref="O200" si="104">O117-O$137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2">
        <v>18</v>
      </c>
      <c r="B201" s="9" t="s">
        <v>23</v>
      </c>
      <c r="C201" s="32">
        <f t="shared" si="103"/>
        <v>-4221867.2340717409</v>
      </c>
      <c r="D201" s="32">
        <f t="shared" si="103"/>
        <v>-3316713.1289013196</v>
      </c>
      <c r="E201" s="32">
        <f t="shared" si="103"/>
        <v>-3416575.2632588446</v>
      </c>
      <c r="F201" s="32">
        <f t="shared" si="103"/>
        <v>-3411506.9308799207</v>
      </c>
      <c r="G201" s="32">
        <f t="shared" si="103"/>
        <v>-3479747.9834595695</v>
      </c>
      <c r="H201" s="32">
        <f t="shared" si="103"/>
        <v>-3690531.9121512026</v>
      </c>
      <c r="I201" s="32">
        <f t="shared" si="103"/>
        <v>-3694208.6582793221</v>
      </c>
      <c r="J201" s="32" t="e">
        <f t="shared" si="103"/>
        <v>#DIV/0!</v>
      </c>
      <c r="K201" s="32" t="e">
        <f t="shared" si="103"/>
        <v>#DIV/0!</v>
      </c>
      <c r="L201" s="32" t="e">
        <f t="shared" si="103"/>
        <v>#DIV/0!</v>
      </c>
      <c r="M201" s="32" t="e">
        <f t="shared" si="103"/>
        <v>#DIV/0!</v>
      </c>
      <c r="N201" s="32" t="e">
        <f t="shared" si="103"/>
        <v>#DIV/0!</v>
      </c>
      <c r="O201" s="32" t="e">
        <f t="shared" ref="O201" si="105">O118-O$137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2">
        <v>19</v>
      </c>
      <c r="B202" s="9" t="s">
        <v>24</v>
      </c>
      <c r="C202" s="32">
        <f t="shared" si="103"/>
        <v>47980780.367460072</v>
      </c>
      <c r="D202" s="32">
        <f t="shared" si="103"/>
        <v>48069650.044727176</v>
      </c>
      <c r="E202" s="32">
        <f t="shared" si="103"/>
        <v>49077691.263442293</v>
      </c>
      <c r="F202" s="32">
        <f t="shared" si="103"/>
        <v>50123222.06555663</v>
      </c>
      <c r="G202" s="32">
        <f t="shared" si="103"/>
        <v>51305282.513797343</v>
      </c>
      <c r="H202" s="32">
        <f t="shared" si="103"/>
        <v>52652950.313356474</v>
      </c>
      <c r="I202" s="32">
        <f t="shared" si="103"/>
        <v>53626254.332611218</v>
      </c>
      <c r="J202" s="32" t="e">
        <f t="shared" si="103"/>
        <v>#DIV/0!</v>
      </c>
      <c r="K202" s="32" t="e">
        <f t="shared" si="103"/>
        <v>#DIV/0!</v>
      </c>
      <c r="L202" s="32" t="e">
        <f t="shared" si="103"/>
        <v>#DIV/0!</v>
      </c>
      <c r="M202" s="32" t="e">
        <f t="shared" si="103"/>
        <v>#DIV/0!</v>
      </c>
      <c r="N202" s="32" t="e">
        <f t="shared" si="103"/>
        <v>#DIV/0!</v>
      </c>
      <c r="O202" s="32" t="e">
        <f t="shared" ref="O202" si="106">O119-O$137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3">
        <v>20</v>
      </c>
      <c r="B203" s="9" t="s">
        <v>25</v>
      </c>
      <c r="C203" s="32">
        <f t="shared" si="103"/>
        <v>-7826035.6754333843</v>
      </c>
      <c r="D203" s="32">
        <f t="shared" si="103"/>
        <v>-7004502.305016201</v>
      </c>
      <c r="E203" s="32">
        <f t="shared" si="103"/>
        <v>-7525537.2021378223</v>
      </c>
      <c r="F203" s="32">
        <f t="shared" si="103"/>
        <v>-7859083.6427117679</v>
      </c>
      <c r="G203" s="32">
        <f t="shared" si="103"/>
        <v>-8354431.7225117981</v>
      </c>
      <c r="H203" s="32">
        <f t="shared" si="103"/>
        <v>-8862049.617599519</v>
      </c>
      <c r="I203" s="32">
        <f t="shared" si="103"/>
        <v>-9391245.9637425672</v>
      </c>
      <c r="J203" s="32" t="e">
        <f t="shared" si="103"/>
        <v>#DIV/0!</v>
      </c>
      <c r="K203" s="32" t="e">
        <f t="shared" si="103"/>
        <v>#DIV/0!</v>
      </c>
      <c r="L203" s="32" t="e">
        <f t="shared" si="103"/>
        <v>#DIV/0!</v>
      </c>
      <c r="M203" s="32" t="e">
        <f t="shared" si="103"/>
        <v>#DIV/0!</v>
      </c>
      <c r="N203" s="32" t="e">
        <f t="shared" si="103"/>
        <v>#DIV/0!</v>
      </c>
      <c r="O203" s="32" t="e">
        <f t="shared" ref="O203" si="107">O120-O$137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2">
        <v>21</v>
      </c>
      <c r="B204" s="9" t="s">
        <v>26</v>
      </c>
      <c r="C204" s="32">
        <f t="shared" si="103"/>
        <v>-8950787.295947561</v>
      </c>
      <c r="D204" s="32">
        <f t="shared" si="103"/>
        <v>-8062767.4470744524</v>
      </c>
      <c r="E204" s="32">
        <f t="shared" si="103"/>
        <v>-8517164.3304013796</v>
      </c>
      <c r="F204" s="32">
        <f t="shared" si="103"/>
        <v>-8997150.8153556343</v>
      </c>
      <c r="G204" s="32">
        <f t="shared" si="103"/>
        <v>-9495958.3431282975</v>
      </c>
      <c r="H204" s="32">
        <f t="shared" si="103"/>
        <v>-10048553.302756723</v>
      </c>
      <c r="I204" s="32">
        <f t="shared" si="103"/>
        <v>-10449647.665457202</v>
      </c>
      <c r="J204" s="32" t="e">
        <f t="shared" si="103"/>
        <v>#DIV/0!</v>
      </c>
      <c r="K204" s="32" t="e">
        <f t="shared" si="103"/>
        <v>#DIV/0!</v>
      </c>
      <c r="L204" s="32" t="e">
        <f t="shared" si="103"/>
        <v>#DIV/0!</v>
      </c>
      <c r="M204" s="32" t="e">
        <f t="shared" si="103"/>
        <v>#DIV/0!</v>
      </c>
      <c r="N204" s="32" t="e">
        <f t="shared" si="103"/>
        <v>#DIV/0!</v>
      </c>
      <c r="O204" s="32" t="e">
        <f t="shared" ref="O204" si="108">O121-O$137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2">
        <v>22</v>
      </c>
      <c r="B205" s="9" t="s">
        <v>27</v>
      </c>
      <c r="C205" s="32">
        <f t="shared" si="103"/>
        <v>3165484.7864242084</v>
      </c>
      <c r="D205" s="32">
        <f t="shared" si="103"/>
        <v>3839505.8601741567</v>
      </c>
      <c r="E205" s="32">
        <f t="shared" si="103"/>
        <v>4011001.0001201443</v>
      </c>
      <c r="F205" s="32">
        <f t="shared" si="103"/>
        <v>4239353.0703062937</v>
      </c>
      <c r="G205" s="32">
        <f t="shared" si="103"/>
        <v>4382510.0855004005</v>
      </c>
      <c r="H205" s="32">
        <f t="shared" si="103"/>
        <v>4597823.4117870182</v>
      </c>
      <c r="I205" s="32">
        <f t="shared" si="103"/>
        <v>4710986.1411559768</v>
      </c>
      <c r="J205" s="32" t="e">
        <f t="shared" si="103"/>
        <v>#DIV/0!</v>
      </c>
      <c r="K205" s="32" t="e">
        <f t="shared" si="103"/>
        <v>#DIV/0!</v>
      </c>
      <c r="L205" s="32" t="e">
        <f t="shared" si="103"/>
        <v>#DIV/0!</v>
      </c>
      <c r="M205" s="32" t="e">
        <f t="shared" si="103"/>
        <v>#DIV/0!</v>
      </c>
      <c r="N205" s="32" t="e">
        <f t="shared" si="103"/>
        <v>#DIV/0!</v>
      </c>
      <c r="O205" s="32" t="e">
        <f t="shared" ref="O205" si="109">O122-O$137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3">
        <v>23</v>
      </c>
      <c r="B206" s="9" t="s">
        <v>28</v>
      </c>
      <c r="C206" s="32">
        <f t="shared" si="103"/>
        <v>-6285150.843270909</v>
      </c>
      <c r="D206" s="32">
        <f t="shared" si="103"/>
        <v>-5410151.8201246075</v>
      </c>
      <c r="E206" s="32">
        <f t="shared" si="103"/>
        <v>-5642147.1306022014</v>
      </c>
      <c r="F206" s="32">
        <f t="shared" si="103"/>
        <v>-6038326.2139291447</v>
      </c>
      <c r="G206" s="32">
        <f t="shared" si="103"/>
        <v>-6406594.0752597693</v>
      </c>
      <c r="H206" s="32">
        <f t="shared" si="103"/>
        <v>-6729977.2780233417</v>
      </c>
      <c r="I206" s="32">
        <f t="shared" si="103"/>
        <v>-7062281.2717436329</v>
      </c>
      <c r="J206" s="32" t="e">
        <f t="shared" si="103"/>
        <v>#DIV/0!</v>
      </c>
      <c r="K206" s="32" t="e">
        <f t="shared" si="103"/>
        <v>#DIV/0!</v>
      </c>
      <c r="L206" s="32" t="e">
        <f t="shared" si="103"/>
        <v>#DIV/0!</v>
      </c>
      <c r="M206" s="32" t="e">
        <f t="shared" si="103"/>
        <v>#DIV/0!</v>
      </c>
      <c r="N206" s="32" t="e">
        <f t="shared" si="103"/>
        <v>#DIV/0!</v>
      </c>
      <c r="O206" s="32" t="e">
        <f t="shared" ref="O206" si="110">O123-O$137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2">
        <v>24</v>
      </c>
      <c r="B207" s="9" t="s">
        <v>29</v>
      </c>
      <c r="C207" s="32">
        <f t="shared" si="103"/>
        <v>877846.08147685602</v>
      </c>
      <c r="D207" s="32">
        <f t="shared" si="103"/>
        <v>1700861.4928921424</v>
      </c>
      <c r="E207" s="32">
        <f t="shared" si="103"/>
        <v>1945544.7195449322</v>
      </c>
      <c r="F207" s="32">
        <f t="shared" si="103"/>
        <v>2027264.931889385</v>
      </c>
      <c r="G207" s="32">
        <f t="shared" si="103"/>
        <v>2252832.0209553242</v>
      </c>
      <c r="H207" s="32">
        <f t="shared" si="103"/>
        <v>2336391.8989556246</v>
      </c>
      <c r="I207" s="32">
        <f t="shared" si="103"/>
        <v>2428102.0149394944</v>
      </c>
      <c r="J207" s="32" t="e">
        <f t="shared" si="103"/>
        <v>#DIV/0!</v>
      </c>
      <c r="K207" s="32" t="e">
        <f t="shared" si="103"/>
        <v>#DIV/0!</v>
      </c>
      <c r="L207" s="32" t="e">
        <f t="shared" si="103"/>
        <v>#DIV/0!</v>
      </c>
      <c r="M207" s="32" t="e">
        <f t="shared" si="103"/>
        <v>#DIV/0!</v>
      </c>
      <c r="N207" s="32" t="e">
        <f t="shared" si="103"/>
        <v>#DIV/0!</v>
      </c>
      <c r="O207" s="32" t="e">
        <f t="shared" ref="O207" si="111">O124-O$137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2">
        <v>25</v>
      </c>
      <c r="B208" s="9" t="s">
        <v>30</v>
      </c>
      <c r="C208" s="32">
        <f t="shared" si="103"/>
        <v>-6621138.0502790399</v>
      </c>
      <c r="D208" s="32">
        <f t="shared" si="103"/>
        <v>-5741676.7715779394</v>
      </c>
      <c r="E208" s="32">
        <f t="shared" si="103"/>
        <v>-5983675.4301165547</v>
      </c>
      <c r="F208" s="32">
        <f t="shared" si="103"/>
        <v>-6337460.5730770919</v>
      </c>
      <c r="G208" s="32">
        <f t="shared" si="103"/>
        <v>-6621379.5384056754</v>
      </c>
      <c r="H208" s="32">
        <f t="shared" si="103"/>
        <v>-6905276.1036449224</v>
      </c>
      <c r="I208" s="32">
        <f t="shared" si="103"/>
        <v>-7212813.8069366347</v>
      </c>
      <c r="J208" s="32" t="e">
        <f t="shared" si="103"/>
        <v>#DIV/0!</v>
      </c>
      <c r="K208" s="32" t="e">
        <f t="shared" si="103"/>
        <v>#DIV/0!</v>
      </c>
      <c r="L208" s="32" t="e">
        <f t="shared" si="103"/>
        <v>#DIV/0!</v>
      </c>
      <c r="M208" s="32" t="e">
        <f t="shared" si="103"/>
        <v>#DIV/0!</v>
      </c>
      <c r="N208" s="32" t="e">
        <f t="shared" si="103"/>
        <v>#DIV/0!</v>
      </c>
      <c r="O208" s="32" t="e">
        <f t="shared" ref="O208" si="112">O125-O$137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3">
        <v>26</v>
      </c>
      <c r="B209" s="9" t="s">
        <v>31</v>
      </c>
      <c r="C209" s="32">
        <f t="shared" si="103"/>
        <v>-7758725.7718732767</v>
      </c>
      <c r="D209" s="32">
        <f t="shared" si="103"/>
        <v>-6844321.5267501958</v>
      </c>
      <c r="E209" s="32">
        <f t="shared" si="103"/>
        <v>-7176788.1659329422</v>
      </c>
      <c r="F209" s="32">
        <f t="shared" si="103"/>
        <v>-7527199.141929131</v>
      </c>
      <c r="G209" s="32">
        <f t="shared" si="103"/>
        <v>-7829339.7496927343</v>
      </c>
      <c r="H209" s="32">
        <f t="shared" si="103"/>
        <v>-8190673.3138210997</v>
      </c>
      <c r="I209" s="32">
        <f t="shared" si="103"/>
        <v>-8618233.020688802</v>
      </c>
      <c r="J209" s="32" t="e">
        <f t="shared" si="103"/>
        <v>#DIV/0!</v>
      </c>
      <c r="K209" s="32" t="e">
        <f t="shared" si="103"/>
        <v>#DIV/0!</v>
      </c>
      <c r="L209" s="32" t="e">
        <f t="shared" si="103"/>
        <v>#DIV/0!</v>
      </c>
      <c r="M209" s="32" t="e">
        <f t="shared" si="103"/>
        <v>#DIV/0!</v>
      </c>
      <c r="N209" s="32" t="e">
        <f t="shared" si="103"/>
        <v>#DIV/0!</v>
      </c>
      <c r="O209" s="32" t="e">
        <f t="shared" ref="O209" si="113">O126-O$137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2">
        <v>27</v>
      </c>
      <c r="B210" s="9" t="s">
        <v>32</v>
      </c>
      <c r="C210" s="32">
        <f t="shared" si="103"/>
        <v>-11034437.254579412</v>
      </c>
      <c r="D210" s="32">
        <f t="shared" si="103"/>
        <v>-10056293.888885168</v>
      </c>
      <c r="E210" s="32">
        <f t="shared" si="103"/>
        <v>-10562533.227698736</v>
      </c>
      <c r="F210" s="32">
        <f t="shared" si="103"/>
        <v>-10962231.787792489</v>
      </c>
      <c r="G210" s="32">
        <f t="shared" si="103"/>
        <v>-11441850.732918845</v>
      </c>
      <c r="H210" s="32">
        <f t="shared" si="103"/>
        <v>-11856067.253176711</v>
      </c>
      <c r="I210" s="32">
        <f t="shared" si="103"/>
        <v>-12303939.096099388</v>
      </c>
      <c r="J210" s="32" t="e">
        <f t="shared" si="103"/>
        <v>#DIV/0!</v>
      </c>
      <c r="K210" s="32" t="e">
        <f t="shared" si="103"/>
        <v>#DIV/0!</v>
      </c>
      <c r="L210" s="32" t="e">
        <f t="shared" si="103"/>
        <v>#DIV/0!</v>
      </c>
      <c r="M210" s="32" t="e">
        <f t="shared" si="103"/>
        <v>#DIV/0!</v>
      </c>
      <c r="N210" s="32" t="e">
        <f t="shared" si="103"/>
        <v>#DIV/0!</v>
      </c>
      <c r="O210" s="32" t="e">
        <f t="shared" ref="O210" si="114">O127-O$137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2">
        <v>28</v>
      </c>
      <c r="B211" s="9" t="s">
        <v>33</v>
      </c>
      <c r="C211" s="32">
        <f t="shared" si="103"/>
        <v>-9151121.5102134757</v>
      </c>
      <c r="D211" s="32">
        <f t="shared" si="103"/>
        <v>-8181363.8534581792</v>
      </c>
      <c r="E211" s="32">
        <f t="shared" si="103"/>
        <v>-8454213.8486649841</v>
      </c>
      <c r="F211" s="32">
        <f t="shared" si="103"/>
        <v>-8761000.2138784919</v>
      </c>
      <c r="G211" s="32">
        <f t="shared" si="103"/>
        <v>-8988576.8116639368</v>
      </c>
      <c r="H211" s="32">
        <f t="shared" si="103"/>
        <v>-9336660.1042966265</v>
      </c>
      <c r="I211" s="32">
        <f t="shared" si="103"/>
        <v>-9669040.7265150771</v>
      </c>
      <c r="J211" s="32" t="e">
        <f t="shared" si="103"/>
        <v>#DIV/0!</v>
      </c>
      <c r="K211" s="32" t="e">
        <f t="shared" si="103"/>
        <v>#DIV/0!</v>
      </c>
      <c r="L211" s="32" t="e">
        <f t="shared" si="103"/>
        <v>#DIV/0!</v>
      </c>
      <c r="M211" s="32" t="e">
        <f t="shared" si="103"/>
        <v>#DIV/0!</v>
      </c>
      <c r="N211" s="32" t="e">
        <f t="shared" si="103"/>
        <v>#DIV/0!</v>
      </c>
      <c r="O211" s="32" t="e">
        <f t="shared" ref="O211" si="115">O128-O$137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3">
        <v>29</v>
      </c>
      <c r="B212" s="9" t="s">
        <v>34</v>
      </c>
      <c r="C212" s="32">
        <f t="shared" si="103"/>
        <v>-8356578.9579496142</v>
      </c>
      <c r="D212" s="32">
        <f t="shared" si="103"/>
        <v>-7404123.3015069067</v>
      </c>
      <c r="E212" s="32">
        <f t="shared" si="103"/>
        <v>-7614614.426054284</v>
      </c>
      <c r="F212" s="32">
        <f t="shared" si="103"/>
        <v>-7975307.9842567798</v>
      </c>
      <c r="G212" s="32">
        <f t="shared" si="103"/>
        <v>-8271549.9198400714</v>
      </c>
      <c r="H212" s="32">
        <f t="shared" si="103"/>
        <v>-8566419.2233873643</v>
      </c>
      <c r="I212" s="32">
        <f t="shared" si="103"/>
        <v>-8801484.6515407898</v>
      </c>
      <c r="J212" s="32" t="e">
        <f t="shared" si="103"/>
        <v>#DIV/0!</v>
      </c>
      <c r="K212" s="32" t="e">
        <f t="shared" si="103"/>
        <v>#DIV/0!</v>
      </c>
      <c r="L212" s="32" t="e">
        <f t="shared" si="103"/>
        <v>#DIV/0!</v>
      </c>
      <c r="M212" s="32" t="e">
        <f t="shared" si="103"/>
        <v>#DIV/0!</v>
      </c>
      <c r="N212" s="32" t="e">
        <f t="shared" si="103"/>
        <v>#DIV/0!</v>
      </c>
      <c r="O212" s="32" t="e">
        <f t="shared" ref="O212" si="116">O129-O$137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2">
        <v>30</v>
      </c>
      <c r="B213" s="9" t="s">
        <v>35</v>
      </c>
      <c r="C213" s="32">
        <f t="shared" si="103"/>
        <v>13904280.042095732</v>
      </c>
      <c r="D213" s="32">
        <f t="shared" si="103"/>
        <v>14757285.156314123</v>
      </c>
      <c r="E213" s="32">
        <f t="shared" si="103"/>
        <v>15779960.173348587</v>
      </c>
      <c r="F213" s="32">
        <f t="shared" si="103"/>
        <v>16693355.246486034</v>
      </c>
      <c r="G213" s="32">
        <f t="shared" si="103"/>
        <v>17782559.083373826</v>
      </c>
      <c r="H213" s="32">
        <f t="shared" si="103"/>
        <v>18686046.525041908</v>
      </c>
      <c r="I213" s="32">
        <f t="shared" si="103"/>
        <v>19670414.80440633</v>
      </c>
      <c r="J213" s="32" t="e">
        <f t="shared" si="103"/>
        <v>#DIV/0!</v>
      </c>
      <c r="K213" s="32" t="e">
        <f t="shared" si="103"/>
        <v>#DIV/0!</v>
      </c>
      <c r="L213" s="32" t="e">
        <f t="shared" si="103"/>
        <v>#DIV/0!</v>
      </c>
      <c r="M213" s="32" t="e">
        <f t="shared" si="103"/>
        <v>#DIV/0!</v>
      </c>
      <c r="N213" s="32" t="e">
        <f t="shared" si="103"/>
        <v>#DIV/0!</v>
      </c>
      <c r="O213" s="32" t="e">
        <f t="shared" ref="O213" si="117">O130-O$137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2">
        <v>31</v>
      </c>
      <c r="B214" s="9" t="s">
        <v>36</v>
      </c>
      <c r="C214" s="32">
        <f t="shared" si="103"/>
        <v>22957826.055079069</v>
      </c>
      <c r="D214" s="32">
        <f t="shared" si="103"/>
        <v>23748404.803159628</v>
      </c>
      <c r="E214" s="32">
        <f t="shared" si="103"/>
        <v>25351209.892856274</v>
      </c>
      <c r="F214" s="32">
        <f t="shared" si="103"/>
        <v>26793385.706516918</v>
      </c>
      <c r="G214" s="32">
        <f t="shared" si="103"/>
        <v>28548752.296425518</v>
      </c>
      <c r="H214" s="32">
        <f t="shared" si="103"/>
        <v>30038444.169883884</v>
      </c>
      <c r="I214" s="32">
        <f t="shared" si="103"/>
        <v>31682643.435843639</v>
      </c>
      <c r="J214" s="32" t="e">
        <f t="shared" si="103"/>
        <v>#DIV/0!</v>
      </c>
      <c r="K214" s="32" t="e">
        <f t="shared" si="103"/>
        <v>#DIV/0!</v>
      </c>
      <c r="L214" s="32" t="e">
        <f t="shared" si="103"/>
        <v>#DIV/0!</v>
      </c>
      <c r="M214" s="32" t="e">
        <f t="shared" si="103"/>
        <v>#DIV/0!</v>
      </c>
      <c r="N214" s="32" t="e">
        <f t="shared" si="103"/>
        <v>#DIV/0!</v>
      </c>
      <c r="O214" s="32" t="e">
        <f t="shared" ref="O214" si="118">O131-O$137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3">
        <v>32</v>
      </c>
      <c r="B215" s="9" t="s">
        <v>37</v>
      </c>
      <c r="C215" s="32">
        <f t="shared" si="103"/>
        <v>14282587.573294889</v>
      </c>
      <c r="D215" s="32">
        <f t="shared" si="103"/>
        <v>14770025.892141785</v>
      </c>
      <c r="E215" s="32">
        <f t="shared" si="103"/>
        <v>15543860.629089605</v>
      </c>
      <c r="F215" s="32">
        <f t="shared" si="103"/>
        <v>16075814.386775505</v>
      </c>
      <c r="G215" s="32">
        <f t="shared" si="103"/>
        <v>16849664.94130196</v>
      </c>
      <c r="H215" s="32">
        <f t="shared" si="103"/>
        <v>17496287.633681327</v>
      </c>
      <c r="I215" s="32">
        <f t="shared" si="103"/>
        <v>17966106.725534007</v>
      </c>
      <c r="J215" s="32" t="e">
        <f t="shared" si="103"/>
        <v>#DIV/0!</v>
      </c>
      <c r="K215" s="32" t="e">
        <f t="shared" si="103"/>
        <v>#DIV/0!</v>
      </c>
      <c r="L215" s="32" t="e">
        <f t="shared" si="103"/>
        <v>#DIV/0!</v>
      </c>
      <c r="M215" s="32" t="e">
        <f t="shared" si="103"/>
        <v>#DIV/0!</v>
      </c>
      <c r="N215" s="32" t="e">
        <f t="shared" si="103"/>
        <v>#DIV/0!</v>
      </c>
      <c r="O215" s="32" t="e">
        <f t="shared" ref="O215" si="119">O132-O$137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2">
        <v>33</v>
      </c>
      <c r="B216" s="9" t="s">
        <v>38</v>
      </c>
      <c r="C216" s="32">
        <f t="shared" ref="C216:N218" si="120">C133-C$137</f>
        <v>31846724.864626128</v>
      </c>
      <c r="D216" s="32">
        <f t="shared" si="120"/>
        <v>31935036.359944794</v>
      </c>
      <c r="E216" s="32">
        <f t="shared" si="120"/>
        <v>33432674.555772122</v>
      </c>
      <c r="F216" s="32">
        <f t="shared" si="120"/>
        <v>34798456.23683615</v>
      </c>
      <c r="G216" s="32">
        <f t="shared" si="120"/>
        <v>36272058.299761117</v>
      </c>
      <c r="H216" s="32">
        <f t="shared" si="120"/>
        <v>37971020.443944626</v>
      </c>
      <c r="I216" s="32">
        <f t="shared" si="120"/>
        <v>39434549.403963283</v>
      </c>
      <c r="J216" s="32" t="e">
        <f t="shared" si="120"/>
        <v>#DIV/0!</v>
      </c>
      <c r="K216" s="32" t="e">
        <f t="shared" si="120"/>
        <v>#DIV/0!</v>
      </c>
      <c r="L216" s="32" t="e">
        <f t="shared" si="120"/>
        <v>#DIV/0!</v>
      </c>
      <c r="M216" s="32" t="e">
        <f t="shared" si="120"/>
        <v>#DIV/0!</v>
      </c>
      <c r="N216" s="32" t="e">
        <f t="shared" si="120"/>
        <v>#DIV/0!</v>
      </c>
      <c r="O216" s="32" t="e">
        <f t="shared" ref="O216" si="121">O133-O$137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2">
        <v>34</v>
      </c>
      <c r="B217" s="9" t="s">
        <v>39</v>
      </c>
      <c r="C217" s="32">
        <f t="shared" si="120"/>
        <v>-3566125.1039846186</v>
      </c>
      <c r="D217" s="32">
        <f t="shared" si="120"/>
        <v>-2719905.3358734753</v>
      </c>
      <c r="E217" s="32">
        <f t="shared" si="120"/>
        <v>-2918731.6133130305</v>
      </c>
      <c r="F217" s="32">
        <f t="shared" si="120"/>
        <v>-3003533.9798297919</v>
      </c>
      <c r="G217" s="32">
        <f t="shared" si="120"/>
        <v>-3122790.3336855471</v>
      </c>
      <c r="H217" s="32">
        <f t="shared" si="120"/>
        <v>-3225108.1508837081</v>
      </c>
      <c r="I217" s="32">
        <f t="shared" si="120"/>
        <v>-3459910.7672364451</v>
      </c>
      <c r="J217" s="32" t="e">
        <f t="shared" si="120"/>
        <v>#DIV/0!</v>
      </c>
      <c r="K217" s="32" t="e">
        <f t="shared" si="120"/>
        <v>#DIV/0!</v>
      </c>
      <c r="L217" s="32" t="e">
        <f t="shared" si="120"/>
        <v>#DIV/0!</v>
      </c>
      <c r="M217" s="32" t="e">
        <f t="shared" si="120"/>
        <v>#DIV/0!</v>
      </c>
      <c r="N217" s="32" t="e">
        <f t="shared" si="120"/>
        <v>#DIV/0!</v>
      </c>
      <c r="O217" s="32" t="e">
        <f t="shared" ref="O217" si="122">O134-O$137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3">
        <v>35</v>
      </c>
      <c r="B218" s="9" t="s">
        <v>40</v>
      </c>
      <c r="C218" s="32">
        <f t="shared" si="120"/>
        <v>8768376.4414864443</v>
      </c>
      <c r="D218" s="32">
        <f t="shared" si="120"/>
        <v>9628886.7689983733</v>
      </c>
      <c r="E218" s="32">
        <f t="shared" si="120"/>
        <v>10390373.276523944</v>
      </c>
      <c r="F218" s="32">
        <f t="shared" si="120"/>
        <v>10653887.51204288</v>
      </c>
      <c r="G218" s="32">
        <f t="shared" si="120"/>
        <v>11300497.628401749</v>
      </c>
      <c r="H218" s="32">
        <f t="shared" si="120"/>
        <v>11858765.622680232</v>
      </c>
      <c r="I218" s="32">
        <f t="shared" si="120"/>
        <v>12563499.173698656</v>
      </c>
      <c r="J218" s="32" t="e">
        <f t="shared" si="120"/>
        <v>#DIV/0!</v>
      </c>
      <c r="K218" s="32" t="e">
        <f t="shared" si="120"/>
        <v>#DIV/0!</v>
      </c>
      <c r="L218" s="32" t="e">
        <f t="shared" si="120"/>
        <v>#DIV/0!</v>
      </c>
      <c r="M218" s="32" t="e">
        <f t="shared" si="120"/>
        <v>#DIV/0!</v>
      </c>
      <c r="N218" s="32" t="e">
        <f t="shared" si="120"/>
        <v>#DIV/0!</v>
      </c>
      <c r="O218" s="32" t="e">
        <f t="shared" ref="O218" si="123">O135-O$137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4"/>
      <c r="B219" s="7" t="s">
        <v>50</v>
      </c>
      <c r="C219" s="32">
        <f t="shared" ref="C219:N219" si="124">SUM(C184:C218)</f>
        <v>-2.4214386940002441E-8</v>
      </c>
      <c r="D219" s="32">
        <f t="shared" si="124"/>
        <v>1.3597309589385986E-7</v>
      </c>
      <c r="E219" s="32">
        <f t="shared" si="124"/>
        <v>0</v>
      </c>
      <c r="F219" s="32">
        <f t="shared" si="124"/>
        <v>5.5879354476928711E-8</v>
      </c>
      <c r="G219" s="32">
        <f t="shared" si="124"/>
        <v>0</v>
      </c>
      <c r="H219" s="32">
        <f t="shared" si="124"/>
        <v>1.3038516044616699E-7</v>
      </c>
      <c r="I219" s="32">
        <f t="shared" si="124"/>
        <v>-3.3527612686157227E-8</v>
      </c>
      <c r="J219" s="32" t="e">
        <f t="shared" si="124"/>
        <v>#DIV/0!</v>
      </c>
      <c r="K219" s="32" t="e">
        <f t="shared" si="124"/>
        <v>#DIV/0!</v>
      </c>
      <c r="L219" s="32" t="e">
        <f t="shared" si="124"/>
        <v>#DIV/0!</v>
      </c>
      <c r="M219" s="32" t="e">
        <f t="shared" si="124"/>
        <v>#DIV/0!</v>
      </c>
      <c r="N219" s="32" t="e">
        <f t="shared" si="124"/>
        <v>#DIV/0!</v>
      </c>
      <c r="O219" s="32" t="e">
        <f t="shared" ref="O219" si="125">SUM(O184:O218)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"/>
      <c r="B220" s="1"/>
      <c r="C220" s="1"/>
      <c r="D220" s="1"/>
      <c r="E220" s="1"/>
      <c r="F220" s="1"/>
      <c r="G220" s="1"/>
      <c r="H220" s="1"/>
      <c r="P220"/>
      <c r="Q220"/>
      <c r="R220"/>
      <c r="S220"/>
      <c r="T220"/>
      <c r="U220"/>
      <c r="V220"/>
      <c r="W220"/>
    </row>
    <row r="221" spans="1:23" s="2" customFormat="1" ht="15" hidden="1">
      <c r="A221" s="5" t="s">
        <v>48</v>
      </c>
      <c r="B221" s="1"/>
      <c r="C221" s="1"/>
      <c r="D221" s="1"/>
      <c r="E221" s="1"/>
      <c r="F221" s="1"/>
      <c r="G221" s="1"/>
      <c r="H221" s="1"/>
      <c r="P221"/>
      <c r="Q221"/>
      <c r="R221"/>
      <c r="S221"/>
      <c r="T221"/>
      <c r="U221"/>
      <c r="V221"/>
      <c r="W221"/>
    </row>
    <row r="222" spans="1:23" s="2" customFormat="1" ht="15" hidden="1">
      <c r="A222" s="49" t="s">
        <v>51</v>
      </c>
      <c r="B222" s="49"/>
      <c r="C222" s="49"/>
      <c r="D222" s="49"/>
      <c r="E222" s="49"/>
      <c r="F222" s="49"/>
      <c r="G222" s="49"/>
      <c r="H222" s="49"/>
      <c r="P222"/>
      <c r="Q222"/>
      <c r="R222"/>
      <c r="S222"/>
      <c r="T222"/>
      <c r="U222"/>
      <c r="V222"/>
      <c r="W222"/>
    </row>
    <row r="223" spans="1:23" s="2" customFormat="1" ht="15" hidden="1">
      <c r="A223" s="1"/>
      <c r="B223" s="1"/>
      <c r="C223" s="1"/>
      <c r="D223" s="1"/>
      <c r="E223" s="1"/>
      <c r="F223" s="1"/>
      <c r="G223" s="1"/>
      <c r="H223" s="1"/>
      <c r="P223"/>
      <c r="Q223"/>
      <c r="R223"/>
      <c r="S223"/>
      <c r="T223"/>
      <c r="U223"/>
      <c r="V223"/>
      <c r="W223"/>
    </row>
    <row r="224" spans="1:23" s="2" customFormat="1" ht="15" hidden="1">
      <c r="A224" s="6" t="s">
        <v>4</v>
      </c>
      <c r="B224" s="7" t="s">
        <v>5</v>
      </c>
      <c r="C224" s="7">
        <f>C183</f>
        <v>2010</v>
      </c>
      <c r="D224" s="7">
        <f t="shared" ref="D224:N224" si="126">D183</f>
        <v>2011</v>
      </c>
      <c r="E224" s="7">
        <f t="shared" si="126"/>
        <v>2012</v>
      </c>
      <c r="F224" s="7">
        <f t="shared" si="126"/>
        <v>2013</v>
      </c>
      <c r="G224" s="7">
        <f t="shared" si="126"/>
        <v>2014</v>
      </c>
      <c r="H224" s="7">
        <f t="shared" si="126"/>
        <v>2015</v>
      </c>
      <c r="I224" s="7">
        <f t="shared" si="126"/>
        <v>2016</v>
      </c>
      <c r="J224" s="7">
        <f t="shared" si="126"/>
        <v>2017</v>
      </c>
      <c r="K224" s="7">
        <f t="shared" si="126"/>
        <v>2018</v>
      </c>
      <c r="L224" s="7">
        <f t="shared" si="126"/>
        <v>2019</v>
      </c>
      <c r="M224" s="7">
        <f t="shared" si="126"/>
        <v>2020</v>
      </c>
      <c r="N224" s="7">
        <f t="shared" si="126"/>
        <v>2021</v>
      </c>
      <c r="O224" s="7">
        <f t="shared" ref="O224" si="127">O183</f>
        <v>2022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8">
        <v>1</v>
      </c>
      <c r="B225" s="9" t="s">
        <v>6</v>
      </c>
      <c r="C225" s="32">
        <f t="shared" ref="C225:N240" si="128">C184^2</f>
        <v>659978968619981.5</v>
      </c>
      <c r="D225" s="32">
        <f t="shared" si="128"/>
        <v>929689185074.03101</v>
      </c>
      <c r="E225" s="32">
        <f t="shared" si="128"/>
        <v>863375372182.3667</v>
      </c>
      <c r="F225" s="32">
        <f t="shared" si="128"/>
        <v>933250884138.22839</v>
      </c>
      <c r="G225" s="32">
        <f t="shared" si="128"/>
        <v>1068170758596.4275</v>
      </c>
      <c r="H225" s="32">
        <f t="shared" si="128"/>
        <v>980724918061.61609</v>
      </c>
      <c r="I225" s="32">
        <f t="shared" si="128"/>
        <v>855715391075.5332</v>
      </c>
      <c r="J225" s="32" t="e">
        <f t="shared" si="128"/>
        <v>#DIV/0!</v>
      </c>
      <c r="K225" s="32" t="e">
        <f t="shared" si="128"/>
        <v>#DIV/0!</v>
      </c>
      <c r="L225" s="32" t="e">
        <f t="shared" si="128"/>
        <v>#DIV/0!</v>
      </c>
      <c r="M225" s="32" t="e">
        <f t="shared" si="128"/>
        <v>#DIV/0!</v>
      </c>
      <c r="N225" s="32" t="e">
        <f t="shared" si="128"/>
        <v>#DIV/0!</v>
      </c>
      <c r="O225" s="32" t="e">
        <f t="shared" ref="O225" si="129">O184^2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2">
        <v>2</v>
      </c>
      <c r="B226" s="9" t="s">
        <v>7</v>
      </c>
      <c r="C226" s="32">
        <f t="shared" si="128"/>
        <v>26882569064049.293</v>
      </c>
      <c r="D226" s="32">
        <f t="shared" si="128"/>
        <v>18681248542309.742</v>
      </c>
      <c r="E226" s="32">
        <f t="shared" si="128"/>
        <v>19567952515740.18</v>
      </c>
      <c r="F226" s="32">
        <f t="shared" si="128"/>
        <v>20529067814998.414</v>
      </c>
      <c r="G226" s="32">
        <f t="shared" si="128"/>
        <v>20711734860321.617</v>
      </c>
      <c r="H226" s="32">
        <f t="shared" si="128"/>
        <v>21998163569730.102</v>
      </c>
      <c r="I226" s="32">
        <f t="shared" si="128"/>
        <v>22803357342411.465</v>
      </c>
      <c r="J226" s="32" t="e">
        <f t="shared" si="128"/>
        <v>#DIV/0!</v>
      </c>
      <c r="K226" s="32" t="e">
        <f t="shared" si="128"/>
        <v>#DIV/0!</v>
      </c>
      <c r="L226" s="32" t="e">
        <f t="shared" si="128"/>
        <v>#DIV/0!</v>
      </c>
      <c r="M226" s="32" t="e">
        <f t="shared" si="128"/>
        <v>#DIV/0!</v>
      </c>
      <c r="N226" s="32" t="e">
        <f t="shared" si="128"/>
        <v>#DIV/0!</v>
      </c>
      <c r="O226" s="32" t="e">
        <f t="shared" ref="O226" si="130">O185^2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2">
        <v>3</v>
      </c>
      <c r="B227" s="9" t="s">
        <v>8</v>
      </c>
      <c r="C227" s="32">
        <f t="shared" si="128"/>
        <v>51829203507092.781</v>
      </c>
      <c r="D227" s="32">
        <f t="shared" si="128"/>
        <v>40065088169948.477</v>
      </c>
      <c r="E227" s="32">
        <f t="shared" si="128"/>
        <v>44555300022113.281</v>
      </c>
      <c r="F227" s="32">
        <f t="shared" si="128"/>
        <v>47854499445106.57</v>
      </c>
      <c r="G227" s="32">
        <f t="shared" si="128"/>
        <v>53700730836051.625</v>
      </c>
      <c r="H227" s="32">
        <f t="shared" si="128"/>
        <v>59735431934130.75</v>
      </c>
      <c r="I227" s="32">
        <f t="shared" si="128"/>
        <v>65454975607504.883</v>
      </c>
      <c r="J227" s="32" t="e">
        <f t="shared" si="128"/>
        <v>#DIV/0!</v>
      </c>
      <c r="K227" s="32" t="e">
        <f t="shared" si="128"/>
        <v>#DIV/0!</v>
      </c>
      <c r="L227" s="32" t="e">
        <f t="shared" si="128"/>
        <v>#DIV/0!</v>
      </c>
      <c r="M227" s="32" t="e">
        <f t="shared" si="128"/>
        <v>#DIV/0!</v>
      </c>
      <c r="N227" s="32" t="e">
        <f t="shared" si="128"/>
        <v>#DIV/0!</v>
      </c>
      <c r="O227" s="32" t="e">
        <f t="shared" ref="O227" si="131">O186^2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2">
        <v>4</v>
      </c>
      <c r="B228" s="9" t="s">
        <v>9</v>
      </c>
      <c r="C228" s="32">
        <f t="shared" si="128"/>
        <v>83172697859356.391</v>
      </c>
      <c r="D228" s="32">
        <f t="shared" si="128"/>
        <v>66987814590841.828</v>
      </c>
      <c r="E228" s="32">
        <f t="shared" si="128"/>
        <v>73878435687879.609</v>
      </c>
      <c r="F228" s="32">
        <f t="shared" si="128"/>
        <v>79995814999197.672</v>
      </c>
      <c r="G228" s="32">
        <f t="shared" si="128"/>
        <v>87886021302119.781</v>
      </c>
      <c r="H228" s="32">
        <f t="shared" si="128"/>
        <v>94989215182269.359</v>
      </c>
      <c r="I228" s="32">
        <f t="shared" si="128"/>
        <v>102784987146103.03</v>
      </c>
      <c r="J228" s="32" t="e">
        <f t="shared" si="128"/>
        <v>#DIV/0!</v>
      </c>
      <c r="K228" s="32" t="e">
        <f t="shared" si="128"/>
        <v>#DIV/0!</v>
      </c>
      <c r="L228" s="32" t="e">
        <f t="shared" si="128"/>
        <v>#DIV/0!</v>
      </c>
      <c r="M228" s="32" t="e">
        <f t="shared" si="128"/>
        <v>#DIV/0!</v>
      </c>
      <c r="N228" s="32" t="e">
        <f t="shared" si="128"/>
        <v>#DIV/0!</v>
      </c>
      <c r="O228" s="32" t="e">
        <f t="shared" ref="O228" si="132">O187^2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3">
        <v>5</v>
      </c>
      <c r="B229" s="9" t="s">
        <v>10</v>
      </c>
      <c r="C229" s="32">
        <f t="shared" si="128"/>
        <v>87748314008809.453</v>
      </c>
      <c r="D229" s="32">
        <f t="shared" si="128"/>
        <v>70486884617237.453</v>
      </c>
      <c r="E229" s="32">
        <f t="shared" si="128"/>
        <v>75799586299348.5</v>
      </c>
      <c r="F229" s="32">
        <f t="shared" si="128"/>
        <v>82151825232943.875</v>
      </c>
      <c r="G229" s="32">
        <f t="shared" si="128"/>
        <v>91420451621911.234</v>
      </c>
      <c r="H229" s="32">
        <f t="shared" si="128"/>
        <v>96923932425435.609</v>
      </c>
      <c r="I229" s="32">
        <f t="shared" si="128"/>
        <v>101960293370972.38</v>
      </c>
      <c r="J229" s="32" t="e">
        <f t="shared" si="128"/>
        <v>#DIV/0!</v>
      </c>
      <c r="K229" s="32" t="e">
        <f t="shared" si="128"/>
        <v>#DIV/0!</v>
      </c>
      <c r="L229" s="32" t="e">
        <f t="shared" si="128"/>
        <v>#DIV/0!</v>
      </c>
      <c r="M229" s="32" t="e">
        <f t="shared" si="128"/>
        <v>#DIV/0!</v>
      </c>
      <c r="N229" s="32" t="e">
        <f t="shared" si="128"/>
        <v>#DIV/0!</v>
      </c>
      <c r="O229" s="32" t="e">
        <f t="shared" ref="O229" si="133">O188^2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2">
        <v>6</v>
      </c>
      <c r="B230" s="9" t="s">
        <v>11</v>
      </c>
      <c r="C230" s="37">
        <f t="shared" si="128"/>
        <v>59935402046238.539</v>
      </c>
      <c r="D230" s="37">
        <f t="shared" si="128"/>
        <v>45937520117927.43</v>
      </c>
      <c r="E230" s="37">
        <f t="shared" si="128"/>
        <v>49815177706687.398</v>
      </c>
      <c r="F230" s="37">
        <f t="shared" si="128"/>
        <v>54479770560121.023</v>
      </c>
      <c r="G230" s="37">
        <f t="shared" si="128"/>
        <v>60173708313474.531</v>
      </c>
      <c r="H230" s="37">
        <f t="shared" si="128"/>
        <v>66011656083671.617</v>
      </c>
      <c r="I230" s="37">
        <f t="shared" si="128"/>
        <v>70702630987527.156</v>
      </c>
      <c r="J230" s="37" t="e">
        <f t="shared" si="128"/>
        <v>#DIV/0!</v>
      </c>
      <c r="K230" s="37" t="e">
        <f t="shared" si="128"/>
        <v>#DIV/0!</v>
      </c>
      <c r="L230" s="37" t="e">
        <f t="shared" si="128"/>
        <v>#DIV/0!</v>
      </c>
      <c r="M230" s="37" t="e">
        <f t="shared" si="128"/>
        <v>#DIV/0!</v>
      </c>
      <c r="N230" s="37" t="e">
        <f t="shared" si="128"/>
        <v>#DIV/0!</v>
      </c>
      <c r="O230" s="37" t="e">
        <f t="shared" ref="O230" si="134">O189^2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2">
        <v>7</v>
      </c>
      <c r="B231" s="9" t="s">
        <v>12</v>
      </c>
      <c r="C231" s="37">
        <f t="shared" si="128"/>
        <v>64857752758200.281</v>
      </c>
      <c r="D231" s="37">
        <f t="shared" si="128"/>
        <v>50528972197359.25</v>
      </c>
      <c r="E231" s="37">
        <f t="shared" si="128"/>
        <v>55569827677232.281</v>
      </c>
      <c r="F231" s="37">
        <f t="shared" si="128"/>
        <v>60830028168393.094</v>
      </c>
      <c r="G231" s="37">
        <f t="shared" si="128"/>
        <v>69513584447784.148</v>
      </c>
      <c r="H231" s="37">
        <f t="shared" si="128"/>
        <v>75837074657249.328</v>
      </c>
      <c r="I231" s="37">
        <f t="shared" si="128"/>
        <v>83073718777539.125</v>
      </c>
      <c r="J231" s="37" t="e">
        <f t="shared" si="128"/>
        <v>#DIV/0!</v>
      </c>
      <c r="K231" s="37" t="e">
        <f t="shared" si="128"/>
        <v>#DIV/0!</v>
      </c>
      <c r="L231" s="37" t="e">
        <f t="shared" si="128"/>
        <v>#DIV/0!</v>
      </c>
      <c r="M231" s="37" t="e">
        <f t="shared" si="128"/>
        <v>#DIV/0!</v>
      </c>
      <c r="N231" s="37" t="e">
        <f t="shared" si="128"/>
        <v>#DIV/0!</v>
      </c>
      <c r="O231" s="37" t="e">
        <f t="shared" ref="O231" si="135">O190^2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3">
        <v>8</v>
      </c>
      <c r="B232" s="9" t="s">
        <v>13</v>
      </c>
      <c r="C232" s="37">
        <f t="shared" si="128"/>
        <v>61340474479105.844</v>
      </c>
      <c r="D232" s="37">
        <f t="shared" si="128"/>
        <v>48232600411915.211</v>
      </c>
      <c r="E232" s="37">
        <f t="shared" si="128"/>
        <v>51671306338933.859</v>
      </c>
      <c r="F232" s="37">
        <f t="shared" si="128"/>
        <v>57126927541279.836</v>
      </c>
      <c r="G232" s="37">
        <f t="shared" si="128"/>
        <v>62451108970479.57</v>
      </c>
      <c r="H232" s="37">
        <f t="shared" si="128"/>
        <v>67917502862859.492</v>
      </c>
      <c r="I232" s="37">
        <f t="shared" si="128"/>
        <v>75180150884835.75</v>
      </c>
      <c r="J232" s="37" t="e">
        <f t="shared" si="128"/>
        <v>#DIV/0!</v>
      </c>
      <c r="K232" s="37" t="e">
        <f t="shared" si="128"/>
        <v>#DIV/0!</v>
      </c>
      <c r="L232" s="37" t="e">
        <f t="shared" si="128"/>
        <v>#DIV/0!</v>
      </c>
      <c r="M232" s="37" t="e">
        <f t="shared" si="128"/>
        <v>#DIV/0!</v>
      </c>
      <c r="N232" s="37" t="e">
        <f t="shared" si="128"/>
        <v>#DIV/0!</v>
      </c>
      <c r="O232" s="37" t="e">
        <f t="shared" ref="O232" si="136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2">
        <v>9</v>
      </c>
      <c r="B233" s="9" t="s">
        <v>14</v>
      </c>
      <c r="C233" s="37">
        <f t="shared" si="128"/>
        <v>27512327299717.301</v>
      </c>
      <c r="D233" s="37">
        <f t="shared" si="128"/>
        <v>18771335595524.754</v>
      </c>
      <c r="E233" s="37">
        <f t="shared" si="128"/>
        <v>19575084732019.832</v>
      </c>
      <c r="F233" s="37">
        <f t="shared" si="128"/>
        <v>20840073262316.156</v>
      </c>
      <c r="G233" s="37">
        <f t="shared" si="128"/>
        <v>22258725422639.387</v>
      </c>
      <c r="H233" s="37">
        <f t="shared" si="128"/>
        <v>23499805751709.801</v>
      </c>
      <c r="I233" s="37">
        <f t="shared" si="128"/>
        <v>24208728432429.645</v>
      </c>
      <c r="J233" s="37" t="e">
        <f t="shared" si="128"/>
        <v>#DIV/0!</v>
      </c>
      <c r="K233" s="37" t="e">
        <f t="shared" si="128"/>
        <v>#DIV/0!</v>
      </c>
      <c r="L233" s="37" t="e">
        <f t="shared" si="128"/>
        <v>#DIV/0!</v>
      </c>
      <c r="M233" s="37" t="e">
        <f t="shared" si="128"/>
        <v>#DIV/0!</v>
      </c>
      <c r="N233" s="37" t="e">
        <f t="shared" si="128"/>
        <v>#DIV/0!</v>
      </c>
      <c r="O233" s="37" t="e">
        <f t="shared" ref="O233" si="137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2">
        <v>10</v>
      </c>
      <c r="B234" s="9" t="s">
        <v>15</v>
      </c>
      <c r="C234" s="37">
        <f t="shared" si="128"/>
        <v>24436220789963.582</v>
      </c>
      <c r="D234" s="37">
        <f t="shared" si="128"/>
        <v>16037903563593.441</v>
      </c>
      <c r="E234" s="37">
        <f t="shared" si="128"/>
        <v>16452889335226.082</v>
      </c>
      <c r="F234" s="37">
        <f t="shared" si="128"/>
        <v>16712161059694.721</v>
      </c>
      <c r="G234" s="37">
        <f t="shared" si="128"/>
        <v>17299723951357.523</v>
      </c>
      <c r="H234" s="37">
        <f t="shared" si="128"/>
        <v>17251612304160.832</v>
      </c>
      <c r="I234" s="37">
        <f t="shared" si="128"/>
        <v>18167589024089.789</v>
      </c>
      <c r="J234" s="37" t="e">
        <f t="shared" si="128"/>
        <v>#DIV/0!</v>
      </c>
      <c r="K234" s="37" t="e">
        <f t="shared" si="128"/>
        <v>#DIV/0!</v>
      </c>
      <c r="L234" s="37" t="e">
        <f t="shared" si="128"/>
        <v>#DIV/0!</v>
      </c>
      <c r="M234" s="37" t="e">
        <f t="shared" si="128"/>
        <v>#DIV/0!</v>
      </c>
      <c r="N234" s="37" t="e">
        <f t="shared" si="128"/>
        <v>#DIV/0!</v>
      </c>
      <c r="O234" s="37" t="e">
        <f t="shared" ref="O234" si="138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3">
        <v>11</v>
      </c>
      <c r="B235" s="9" t="s">
        <v>16</v>
      </c>
      <c r="C235" s="37">
        <f t="shared" si="128"/>
        <v>24026326031.243561</v>
      </c>
      <c r="D235" s="37">
        <f t="shared" si="128"/>
        <v>448358033115.93658</v>
      </c>
      <c r="E235" s="37">
        <f t="shared" si="128"/>
        <v>515326889256.88434</v>
      </c>
      <c r="F235" s="37">
        <f t="shared" si="128"/>
        <v>776684617994.35107</v>
      </c>
      <c r="G235" s="37">
        <f t="shared" si="128"/>
        <v>890913668189.14124</v>
      </c>
      <c r="H235" s="37">
        <f t="shared" si="128"/>
        <v>1040478940467.3812</v>
      </c>
      <c r="I235" s="37">
        <f t="shared" si="128"/>
        <v>1312641783343.917</v>
      </c>
      <c r="J235" s="37" t="e">
        <f t="shared" si="128"/>
        <v>#DIV/0!</v>
      </c>
      <c r="K235" s="37" t="e">
        <f t="shared" si="128"/>
        <v>#DIV/0!</v>
      </c>
      <c r="L235" s="37" t="e">
        <f t="shared" si="128"/>
        <v>#DIV/0!</v>
      </c>
      <c r="M235" s="37" t="e">
        <f t="shared" si="128"/>
        <v>#DIV/0!</v>
      </c>
      <c r="N235" s="37" t="e">
        <f t="shared" si="128"/>
        <v>#DIV/0!</v>
      </c>
      <c r="O235" s="37" t="e">
        <f t="shared" ref="O235" si="139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2">
        <v>12</v>
      </c>
      <c r="B236" s="9" t="s">
        <v>17</v>
      </c>
      <c r="C236" s="37">
        <f t="shared" si="128"/>
        <v>32015197116307.426</v>
      </c>
      <c r="D236" s="37">
        <f t="shared" si="128"/>
        <v>22124091611893.086</v>
      </c>
      <c r="E236" s="37">
        <f t="shared" si="128"/>
        <v>26732652353949.363</v>
      </c>
      <c r="F236" s="37">
        <f t="shared" si="128"/>
        <v>27206634634798.793</v>
      </c>
      <c r="G236" s="37">
        <f t="shared" si="128"/>
        <v>30435438184870.125</v>
      </c>
      <c r="H236" s="37">
        <f t="shared" si="128"/>
        <v>32137460322972.75</v>
      </c>
      <c r="I236" s="37">
        <f t="shared" si="128"/>
        <v>33898922604111.047</v>
      </c>
      <c r="J236" s="37" t="e">
        <f t="shared" si="128"/>
        <v>#DIV/0!</v>
      </c>
      <c r="K236" s="37" t="e">
        <f t="shared" si="128"/>
        <v>#DIV/0!</v>
      </c>
      <c r="L236" s="37" t="e">
        <f t="shared" si="128"/>
        <v>#DIV/0!</v>
      </c>
      <c r="M236" s="37" t="e">
        <f t="shared" si="128"/>
        <v>#DIV/0!</v>
      </c>
      <c r="N236" s="37" t="e">
        <f t="shared" si="128"/>
        <v>#DIV/0!</v>
      </c>
      <c r="O236" s="37" t="e">
        <f t="shared" ref="O236" si="140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2">
        <v>13</v>
      </c>
      <c r="B237" s="9" t="s">
        <v>18</v>
      </c>
      <c r="C237" s="37">
        <f t="shared" si="128"/>
        <v>24579233848.720051</v>
      </c>
      <c r="D237" s="37">
        <f t="shared" si="128"/>
        <v>925076961884.24072</v>
      </c>
      <c r="E237" s="37">
        <f t="shared" si="128"/>
        <v>679876933331.41272</v>
      </c>
      <c r="F237" s="37">
        <f t="shared" si="128"/>
        <v>943673112618.85913</v>
      </c>
      <c r="G237" s="37">
        <f t="shared" si="128"/>
        <v>1000656787208.6996</v>
      </c>
      <c r="H237" s="37">
        <f t="shared" si="128"/>
        <v>1047507567148.7635</v>
      </c>
      <c r="I237" s="37">
        <f t="shared" si="128"/>
        <v>961124145430.72559</v>
      </c>
      <c r="J237" s="37" t="e">
        <f t="shared" si="128"/>
        <v>#DIV/0!</v>
      </c>
      <c r="K237" s="37" t="e">
        <f t="shared" si="128"/>
        <v>#DIV/0!</v>
      </c>
      <c r="L237" s="37" t="e">
        <f t="shared" si="128"/>
        <v>#DIV/0!</v>
      </c>
      <c r="M237" s="37" t="e">
        <f t="shared" si="128"/>
        <v>#DIV/0!</v>
      </c>
      <c r="N237" s="37" t="e">
        <f t="shared" si="128"/>
        <v>#DIV/0!</v>
      </c>
      <c r="O237" s="37" t="e">
        <f t="shared" ref="O237" si="141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3">
        <v>14</v>
      </c>
      <c r="B238" s="9" t="s">
        <v>19</v>
      </c>
      <c r="C238" s="37">
        <f t="shared" si="128"/>
        <v>2397859623722.2246</v>
      </c>
      <c r="D238" s="37">
        <f t="shared" si="128"/>
        <v>384613265216.23224</v>
      </c>
      <c r="E238" s="37">
        <f t="shared" si="128"/>
        <v>179429369140.43546</v>
      </c>
      <c r="F238" s="37">
        <f t="shared" si="128"/>
        <v>33531141807.184307</v>
      </c>
      <c r="G238" s="37">
        <f t="shared" si="128"/>
        <v>13602622770.503731</v>
      </c>
      <c r="H238" s="37">
        <f t="shared" si="128"/>
        <v>92111213000.059769</v>
      </c>
      <c r="I238" s="37">
        <f t="shared" si="128"/>
        <v>353163612264.47894</v>
      </c>
      <c r="J238" s="37" t="e">
        <f t="shared" si="128"/>
        <v>#DIV/0!</v>
      </c>
      <c r="K238" s="37" t="e">
        <f t="shared" si="128"/>
        <v>#DIV/0!</v>
      </c>
      <c r="L238" s="37" t="e">
        <f t="shared" si="128"/>
        <v>#DIV/0!</v>
      </c>
      <c r="M238" s="37" t="e">
        <f t="shared" si="128"/>
        <v>#DIV/0!</v>
      </c>
      <c r="N238" s="37" t="e">
        <f t="shared" si="128"/>
        <v>#DIV/0!</v>
      </c>
      <c r="O238" s="37" t="e">
        <f t="shared" ref="O238" si="142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2">
        <v>15</v>
      </c>
      <c r="B239" s="9" t="s">
        <v>20</v>
      </c>
      <c r="C239" s="37">
        <f t="shared" si="128"/>
        <v>104577970572205.91</v>
      </c>
      <c r="D239" s="37">
        <f t="shared" si="128"/>
        <v>85985680104782.328</v>
      </c>
      <c r="E239" s="37">
        <f t="shared" si="128"/>
        <v>98793306710012.5</v>
      </c>
      <c r="F239" s="37">
        <f t="shared" si="128"/>
        <v>107224115971023.97</v>
      </c>
      <c r="G239" s="37">
        <f t="shared" si="128"/>
        <v>119445082938112.2</v>
      </c>
      <c r="H239" s="37">
        <f t="shared" si="128"/>
        <v>132136640991668.56</v>
      </c>
      <c r="I239" s="37">
        <f t="shared" si="128"/>
        <v>141727308168040.31</v>
      </c>
      <c r="J239" s="37" t="e">
        <f t="shared" si="128"/>
        <v>#DIV/0!</v>
      </c>
      <c r="K239" s="37" t="e">
        <f t="shared" si="128"/>
        <v>#DIV/0!</v>
      </c>
      <c r="L239" s="37" t="e">
        <f t="shared" si="128"/>
        <v>#DIV/0!</v>
      </c>
      <c r="M239" s="37" t="e">
        <f t="shared" si="128"/>
        <v>#DIV/0!</v>
      </c>
      <c r="N239" s="37" t="e">
        <f t="shared" si="128"/>
        <v>#DIV/0!</v>
      </c>
      <c r="O239" s="37" t="e">
        <f t="shared" ref="O239" si="143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2">
        <v>16</v>
      </c>
      <c r="B240" s="9" t="s">
        <v>21</v>
      </c>
      <c r="C240" s="37">
        <f t="shared" si="128"/>
        <v>60115546973011.5</v>
      </c>
      <c r="D240" s="37">
        <f t="shared" si="128"/>
        <v>71116151478803.328</v>
      </c>
      <c r="E240" s="37">
        <f t="shared" si="128"/>
        <v>80190874937901.766</v>
      </c>
      <c r="F240" s="37">
        <f t="shared" si="128"/>
        <v>87222778946362.609</v>
      </c>
      <c r="G240" s="37">
        <f t="shared" si="128"/>
        <v>96086822520579.391</v>
      </c>
      <c r="H240" s="37">
        <f t="shared" si="128"/>
        <v>106104721920760.08</v>
      </c>
      <c r="I240" s="37">
        <f t="shared" si="128"/>
        <v>115342169937448.55</v>
      </c>
      <c r="J240" s="37" t="e">
        <f t="shared" si="128"/>
        <v>#DIV/0!</v>
      </c>
      <c r="K240" s="37" t="e">
        <f t="shared" si="128"/>
        <v>#DIV/0!</v>
      </c>
      <c r="L240" s="37" t="e">
        <f t="shared" si="128"/>
        <v>#DIV/0!</v>
      </c>
      <c r="M240" s="37" t="e">
        <f t="shared" si="128"/>
        <v>#DIV/0!</v>
      </c>
      <c r="N240" s="37" t="e">
        <f t="shared" si="128"/>
        <v>#DIV/0!</v>
      </c>
      <c r="O240" s="37" t="e">
        <f t="shared" ref="O240" si="144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3">
        <v>17</v>
      </c>
      <c r="B241" s="9" t="s">
        <v>22</v>
      </c>
      <c r="C241" s="37">
        <f t="shared" ref="C241:N256" si="145">C200^2</f>
        <v>33990556955763.027</v>
      </c>
      <c r="D241" s="37">
        <f t="shared" si="145"/>
        <v>24451338076455.477</v>
      </c>
      <c r="E241" s="37">
        <f t="shared" si="145"/>
        <v>27706817673547.762</v>
      </c>
      <c r="F241" s="37">
        <f t="shared" si="145"/>
        <v>29998620039970.371</v>
      </c>
      <c r="G241" s="37">
        <f t="shared" si="145"/>
        <v>33307055199906.129</v>
      </c>
      <c r="H241" s="37">
        <f t="shared" si="145"/>
        <v>36390250725162.547</v>
      </c>
      <c r="I241" s="37">
        <f t="shared" si="145"/>
        <v>39317427063340.844</v>
      </c>
      <c r="J241" s="37" t="e">
        <f t="shared" si="145"/>
        <v>#DIV/0!</v>
      </c>
      <c r="K241" s="37" t="e">
        <f t="shared" si="145"/>
        <v>#DIV/0!</v>
      </c>
      <c r="L241" s="37" t="e">
        <f t="shared" si="145"/>
        <v>#DIV/0!</v>
      </c>
      <c r="M241" s="37" t="e">
        <f t="shared" si="145"/>
        <v>#DIV/0!</v>
      </c>
      <c r="N241" s="37" t="e">
        <f t="shared" si="145"/>
        <v>#DIV/0!</v>
      </c>
      <c r="O241" s="37" t="e">
        <f t="shared" ref="O241" si="146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2">
        <v>18</v>
      </c>
      <c r="B242" s="9" t="s">
        <v>23</v>
      </c>
      <c r="C242" s="37">
        <f t="shared" si="145"/>
        <v>17824162942128.57</v>
      </c>
      <c r="D242" s="37">
        <f t="shared" si="145"/>
        <v>11000585979426.381</v>
      </c>
      <c r="E242" s="37">
        <f t="shared" si="145"/>
        <v>11672986529512.244</v>
      </c>
      <c r="F242" s="37">
        <f t="shared" si="145"/>
        <v>11638379539441.736</v>
      </c>
      <c r="G242" s="37">
        <f t="shared" si="145"/>
        <v>12108646028390.941</v>
      </c>
      <c r="H242" s="37">
        <f t="shared" si="145"/>
        <v>13620025794606.412</v>
      </c>
      <c r="I242" s="37">
        <f t="shared" si="145"/>
        <v>13647177610905.908</v>
      </c>
      <c r="J242" s="37" t="e">
        <f t="shared" si="145"/>
        <v>#DIV/0!</v>
      </c>
      <c r="K242" s="37" t="e">
        <f t="shared" si="145"/>
        <v>#DIV/0!</v>
      </c>
      <c r="L242" s="37" t="e">
        <f t="shared" si="145"/>
        <v>#DIV/0!</v>
      </c>
      <c r="M242" s="37" t="e">
        <f t="shared" si="145"/>
        <v>#DIV/0!</v>
      </c>
      <c r="N242" s="37" t="e">
        <f t="shared" si="145"/>
        <v>#DIV/0!</v>
      </c>
      <c r="O242" s="37" t="e">
        <f t="shared" ref="O242" si="147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2">
        <v>19</v>
      </c>
      <c r="B243" s="9" t="s">
        <v>24</v>
      </c>
      <c r="C243" s="37">
        <f t="shared" si="145"/>
        <v>2302155284670442</v>
      </c>
      <c r="D243" s="37">
        <f t="shared" si="145"/>
        <v>2310691255422539.5</v>
      </c>
      <c r="E243" s="37">
        <f t="shared" si="145"/>
        <v>2408619779749760</v>
      </c>
      <c r="F243" s="37">
        <f t="shared" si="145"/>
        <v>2512337390233103</v>
      </c>
      <c r="G243" s="37">
        <f t="shared" si="145"/>
        <v>2632232013820559.5</v>
      </c>
      <c r="H243" s="37">
        <f t="shared" si="145"/>
        <v>2772333176700785.5</v>
      </c>
      <c r="I243" s="37">
        <f t="shared" si="145"/>
        <v>2875775153745903.5</v>
      </c>
      <c r="J243" s="37" t="e">
        <f t="shared" si="145"/>
        <v>#DIV/0!</v>
      </c>
      <c r="K243" s="37" t="e">
        <f t="shared" si="145"/>
        <v>#DIV/0!</v>
      </c>
      <c r="L243" s="37" t="e">
        <f t="shared" si="145"/>
        <v>#DIV/0!</v>
      </c>
      <c r="M243" s="37" t="e">
        <f t="shared" si="145"/>
        <v>#DIV/0!</v>
      </c>
      <c r="N243" s="37" t="e">
        <f t="shared" si="145"/>
        <v>#DIV/0!</v>
      </c>
      <c r="O243" s="37" t="e">
        <f t="shared" ref="O243" si="148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3">
        <v>20</v>
      </c>
      <c r="B244" s="9" t="s">
        <v>25</v>
      </c>
      <c r="C244" s="37">
        <f t="shared" si="145"/>
        <v>61246834393156.07</v>
      </c>
      <c r="D244" s="37">
        <f t="shared" si="145"/>
        <v>49063052540977.273</v>
      </c>
      <c r="E244" s="37">
        <f t="shared" si="145"/>
        <v>56633710180760.359</v>
      </c>
      <c r="F244" s="37">
        <f t="shared" si="145"/>
        <v>61765195703139.672</v>
      </c>
      <c r="G244" s="37">
        <f t="shared" si="145"/>
        <v>69796529406111.453</v>
      </c>
      <c r="H244" s="37">
        <f t="shared" si="145"/>
        <v>78535923424795.781</v>
      </c>
      <c r="I244" s="37">
        <f t="shared" si="145"/>
        <v>88195500751511.063</v>
      </c>
      <c r="J244" s="37" t="e">
        <f t="shared" si="145"/>
        <v>#DIV/0!</v>
      </c>
      <c r="K244" s="37" t="e">
        <f t="shared" si="145"/>
        <v>#DIV/0!</v>
      </c>
      <c r="L244" s="37" t="e">
        <f t="shared" si="145"/>
        <v>#DIV/0!</v>
      </c>
      <c r="M244" s="37" t="e">
        <f t="shared" si="145"/>
        <v>#DIV/0!</v>
      </c>
      <c r="N244" s="37" t="e">
        <f t="shared" si="145"/>
        <v>#DIV/0!</v>
      </c>
      <c r="O244" s="37" t="e">
        <f t="shared" ref="O244" si="149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2">
        <v>21</v>
      </c>
      <c r="B245" s="9" t="s">
        <v>26</v>
      </c>
      <c r="C245" s="37">
        <f t="shared" si="145"/>
        <v>80116593217296.25</v>
      </c>
      <c r="D245" s="37">
        <f t="shared" si="145"/>
        <v>65008218905603.484</v>
      </c>
      <c r="E245" s="37">
        <f t="shared" si="145"/>
        <v>72542088231061.578</v>
      </c>
      <c r="F245" s="37">
        <f t="shared" si="145"/>
        <v>80948722794254.563</v>
      </c>
      <c r="G245" s="37">
        <f t="shared" si="145"/>
        <v>90173224854427.922</v>
      </c>
      <c r="H245" s="37">
        <f t="shared" si="145"/>
        <v>100973423478343.05</v>
      </c>
      <c r="I245" s="37">
        <f t="shared" si="145"/>
        <v>109195136332195.16</v>
      </c>
      <c r="J245" s="37" t="e">
        <f t="shared" si="145"/>
        <v>#DIV/0!</v>
      </c>
      <c r="K245" s="37" t="e">
        <f t="shared" si="145"/>
        <v>#DIV/0!</v>
      </c>
      <c r="L245" s="37" t="e">
        <f t="shared" si="145"/>
        <v>#DIV/0!</v>
      </c>
      <c r="M245" s="37" t="e">
        <f t="shared" si="145"/>
        <v>#DIV/0!</v>
      </c>
      <c r="N245" s="37" t="e">
        <f t="shared" si="145"/>
        <v>#DIV/0!</v>
      </c>
      <c r="O245" s="37" t="e">
        <f t="shared" ref="O245" si="150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2">
        <v>22</v>
      </c>
      <c r="B246" s="9" t="s">
        <v>27</v>
      </c>
      <c r="C246" s="37">
        <f t="shared" si="145"/>
        <v>10020293933083.117</v>
      </c>
      <c r="D246" s="37">
        <f t="shared" si="145"/>
        <v>14741805250311.691</v>
      </c>
      <c r="E246" s="37">
        <f t="shared" si="145"/>
        <v>16088129022964.799</v>
      </c>
      <c r="F246" s="37">
        <f t="shared" si="145"/>
        <v>17972114454715.398</v>
      </c>
      <c r="G246" s="37">
        <f t="shared" si="145"/>
        <v>19206394649512.727</v>
      </c>
      <c r="H246" s="37">
        <f t="shared" si="145"/>
        <v>21139980125976.816</v>
      </c>
      <c r="I246" s="37">
        <f t="shared" si="145"/>
        <v>22193390422163.68</v>
      </c>
      <c r="J246" s="37" t="e">
        <f t="shared" si="145"/>
        <v>#DIV/0!</v>
      </c>
      <c r="K246" s="37" t="e">
        <f t="shared" si="145"/>
        <v>#DIV/0!</v>
      </c>
      <c r="L246" s="37" t="e">
        <f t="shared" si="145"/>
        <v>#DIV/0!</v>
      </c>
      <c r="M246" s="37" t="e">
        <f t="shared" si="145"/>
        <v>#DIV/0!</v>
      </c>
      <c r="N246" s="37" t="e">
        <f t="shared" si="145"/>
        <v>#DIV/0!</v>
      </c>
      <c r="O246" s="37" t="e">
        <f t="shared" ref="O246" si="151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3">
        <v>23</v>
      </c>
      <c r="B247" s="9" t="s">
        <v>28</v>
      </c>
      <c r="C247" s="37">
        <f t="shared" si="145"/>
        <v>39503121122669.016</v>
      </c>
      <c r="D247" s="37">
        <f t="shared" si="145"/>
        <v>29269742716797.605</v>
      </c>
      <c r="E247" s="37">
        <f t="shared" si="145"/>
        <v>31833824243362.656</v>
      </c>
      <c r="F247" s="37">
        <f t="shared" si="145"/>
        <v>36461383465823.875</v>
      </c>
      <c r="G247" s="37">
        <f t="shared" si="145"/>
        <v>41044447645153.578</v>
      </c>
      <c r="H247" s="37">
        <f t="shared" si="145"/>
        <v>45292594162710.469</v>
      </c>
      <c r="I247" s="37">
        <f t="shared" si="145"/>
        <v>49875816761220.867</v>
      </c>
      <c r="J247" s="37" t="e">
        <f t="shared" si="145"/>
        <v>#DIV/0!</v>
      </c>
      <c r="K247" s="37" t="e">
        <f t="shared" si="145"/>
        <v>#DIV/0!</v>
      </c>
      <c r="L247" s="37" t="e">
        <f t="shared" si="145"/>
        <v>#DIV/0!</v>
      </c>
      <c r="M247" s="37" t="e">
        <f t="shared" si="145"/>
        <v>#DIV/0!</v>
      </c>
      <c r="N247" s="37" t="e">
        <f t="shared" si="145"/>
        <v>#DIV/0!</v>
      </c>
      <c r="O247" s="37" t="e">
        <f t="shared" ref="O247" si="152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2">
        <v>24</v>
      </c>
      <c r="B248" s="9" t="s">
        <v>29</v>
      </c>
      <c r="C248" s="37">
        <f t="shared" si="145"/>
        <v>770613742764.271</v>
      </c>
      <c r="D248" s="37">
        <f t="shared" si="145"/>
        <v>2892929818003.2871</v>
      </c>
      <c r="E248" s="37">
        <f t="shared" si="145"/>
        <v>3785144255749.1689</v>
      </c>
      <c r="F248" s="37">
        <f t="shared" si="145"/>
        <v>4109803104068.4727</v>
      </c>
      <c r="G248" s="37">
        <f t="shared" si="145"/>
        <v>5075252114641.6504</v>
      </c>
      <c r="H248" s="37">
        <f t="shared" si="145"/>
        <v>5458727105505.4697</v>
      </c>
      <c r="I248" s="37">
        <f t="shared" si="145"/>
        <v>5895679394953.2324</v>
      </c>
      <c r="J248" s="37" t="e">
        <f t="shared" si="145"/>
        <v>#DIV/0!</v>
      </c>
      <c r="K248" s="37" t="e">
        <f t="shared" si="145"/>
        <v>#DIV/0!</v>
      </c>
      <c r="L248" s="37" t="e">
        <f t="shared" si="145"/>
        <v>#DIV/0!</v>
      </c>
      <c r="M248" s="37" t="e">
        <f t="shared" si="145"/>
        <v>#DIV/0!</v>
      </c>
      <c r="N248" s="37" t="e">
        <f t="shared" si="145"/>
        <v>#DIV/0!</v>
      </c>
      <c r="O248" s="37" t="e">
        <f t="shared" ref="O248" si="153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2">
        <v>25</v>
      </c>
      <c r="B249" s="9" t="s">
        <v>30</v>
      </c>
      <c r="C249" s="37">
        <f t="shared" si="145"/>
        <v>43839469080852.922</v>
      </c>
      <c r="D249" s="37">
        <f t="shared" si="145"/>
        <v>32966852149277.668</v>
      </c>
      <c r="E249" s="37">
        <f t="shared" si="145"/>
        <v>35804371652980.539</v>
      </c>
      <c r="F249" s="37">
        <f t="shared" si="145"/>
        <v>40163406515306.625</v>
      </c>
      <c r="G249" s="37">
        <f t="shared" si="145"/>
        <v>43842666991617.359</v>
      </c>
      <c r="H249" s="37">
        <f t="shared" si="145"/>
        <v>47682838067569.602</v>
      </c>
      <c r="I249" s="37">
        <f t="shared" si="145"/>
        <v>52024683013535.75</v>
      </c>
      <c r="J249" s="37" t="e">
        <f t="shared" si="145"/>
        <v>#DIV/0!</v>
      </c>
      <c r="K249" s="37" t="e">
        <f t="shared" si="145"/>
        <v>#DIV/0!</v>
      </c>
      <c r="L249" s="37" t="e">
        <f t="shared" si="145"/>
        <v>#DIV/0!</v>
      </c>
      <c r="M249" s="37" t="e">
        <f t="shared" si="145"/>
        <v>#DIV/0!</v>
      </c>
      <c r="N249" s="37" t="e">
        <f t="shared" si="145"/>
        <v>#DIV/0!</v>
      </c>
      <c r="O249" s="37" t="e">
        <f t="shared" ref="O249" si="154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3">
        <v>26</v>
      </c>
      <c r="B250" s="9" t="s">
        <v>31</v>
      </c>
      <c r="C250" s="37">
        <f t="shared" si="145"/>
        <v>60197825603130.57</v>
      </c>
      <c r="D250" s="37">
        <f t="shared" si="145"/>
        <v>46844737161536.133</v>
      </c>
      <c r="E250" s="37">
        <f t="shared" si="145"/>
        <v>51506288378675.125</v>
      </c>
      <c r="F250" s="37">
        <f t="shared" si="145"/>
        <v>56658726922258.648</v>
      </c>
      <c r="G250" s="37">
        <f t="shared" si="145"/>
        <v>61298560916118.688</v>
      </c>
      <c r="H250" s="37">
        <f t="shared" si="145"/>
        <v>67087129333741.117</v>
      </c>
      <c r="I250" s="37">
        <f t="shared" si="145"/>
        <v>74273940398890.828</v>
      </c>
      <c r="J250" s="37" t="e">
        <f t="shared" si="145"/>
        <v>#DIV/0!</v>
      </c>
      <c r="K250" s="37" t="e">
        <f t="shared" si="145"/>
        <v>#DIV/0!</v>
      </c>
      <c r="L250" s="37" t="e">
        <f t="shared" si="145"/>
        <v>#DIV/0!</v>
      </c>
      <c r="M250" s="37" t="e">
        <f t="shared" si="145"/>
        <v>#DIV/0!</v>
      </c>
      <c r="N250" s="37" t="e">
        <f t="shared" si="145"/>
        <v>#DIV/0!</v>
      </c>
      <c r="O250" s="37" t="e">
        <f t="shared" ref="O250" si="155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2">
        <v>27</v>
      </c>
      <c r="B251" s="9" t="s">
        <v>32</v>
      </c>
      <c r="C251" s="37">
        <f t="shared" si="145"/>
        <v>121758805525250.03</v>
      </c>
      <c r="D251" s="37">
        <f t="shared" si="145"/>
        <v>101129046779629.19</v>
      </c>
      <c r="E251" s="37">
        <f t="shared" si="145"/>
        <v>111567108186239.88</v>
      </c>
      <c r="F251" s="37">
        <f t="shared" si="145"/>
        <v>120170525769288.11</v>
      </c>
      <c r="G251" s="37">
        <f t="shared" si="145"/>
        <v>130915948194395.52</v>
      </c>
      <c r="H251" s="37">
        <f t="shared" si="145"/>
        <v>140566330711849.17</v>
      </c>
      <c r="I251" s="37">
        <f t="shared" si="145"/>
        <v>151386917280523.03</v>
      </c>
      <c r="J251" s="37" t="e">
        <f t="shared" si="145"/>
        <v>#DIV/0!</v>
      </c>
      <c r="K251" s="37" t="e">
        <f t="shared" si="145"/>
        <v>#DIV/0!</v>
      </c>
      <c r="L251" s="37" t="e">
        <f t="shared" si="145"/>
        <v>#DIV/0!</v>
      </c>
      <c r="M251" s="37" t="e">
        <f t="shared" si="145"/>
        <v>#DIV/0!</v>
      </c>
      <c r="N251" s="37" t="e">
        <f t="shared" si="145"/>
        <v>#DIV/0!</v>
      </c>
      <c r="O251" s="37" t="e">
        <f t="shared" ref="O251" si="156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2">
        <v>28</v>
      </c>
      <c r="B252" s="9" t="s">
        <v>33</v>
      </c>
      <c r="C252" s="37">
        <f t="shared" si="145"/>
        <v>83743024894691.766</v>
      </c>
      <c r="D252" s="37">
        <f t="shared" si="145"/>
        <v>66934714502672.07</v>
      </c>
      <c r="E252" s="37">
        <f t="shared" si="145"/>
        <v>71473731798958.797</v>
      </c>
      <c r="F252" s="37">
        <f t="shared" si="145"/>
        <v>76755124747578.984</v>
      </c>
      <c r="G252" s="37">
        <f t="shared" si="145"/>
        <v>80794513099182.625</v>
      </c>
      <c r="H252" s="37">
        <f t="shared" si="145"/>
        <v>87173221903164.297</v>
      </c>
      <c r="I252" s="37">
        <f t="shared" si="145"/>
        <v>93490348571007.203</v>
      </c>
      <c r="J252" s="37" t="e">
        <f t="shared" si="145"/>
        <v>#DIV/0!</v>
      </c>
      <c r="K252" s="37" t="e">
        <f t="shared" si="145"/>
        <v>#DIV/0!</v>
      </c>
      <c r="L252" s="37" t="e">
        <f t="shared" si="145"/>
        <v>#DIV/0!</v>
      </c>
      <c r="M252" s="37" t="e">
        <f t="shared" si="145"/>
        <v>#DIV/0!</v>
      </c>
      <c r="N252" s="37" t="e">
        <f t="shared" si="145"/>
        <v>#DIV/0!</v>
      </c>
      <c r="O252" s="37" t="e">
        <f t="shared" ref="O252" si="157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3">
        <v>29</v>
      </c>
      <c r="B253" s="9" t="s">
        <v>34</v>
      </c>
      <c r="C253" s="37">
        <f t="shared" si="145"/>
        <v>69832411880446.258</v>
      </c>
      <c r="D253" s="37">
        <f t="shared" si="145"/>
        <v>54821041863917.539</v>
      </c>
      <c r="E253" s="37">
        <f t="shared" si="145"/>
        <v>57982352857474.016</v>
      </c>
      <c r="F253" s="37">
        <f t="shared" si="145"/>
        <v>63605537443749.938</v>
      </c>
      <c r="G253" s="37">
        <f t="shared" si="145"/>
        <v>68418538076406.289</v>
      </c>
      <c r="H253" s="37">
        <f t="shared" si="145"/>
        <v>73383538310820.578</v>
      </c>
      <c r="I253" s="37">
        <f t="shared" si="145"/>
        <v>77466132071308.094</v>
      </c>
      <c r="J253" s="37" t="e">
        <f t="shared" si="145"/>
        <v>#DIV/0!</v>
      </c>
      <c r="K253" s="37" t="e">
        <f t="shared" si="145"/>
        <v>#DIV/0!</v>
      </c>
      <c r="L253" s="37" t="e">
        <f t="shared" si="145"/>
        <v>#DIV/0!</v>
      </c>
      <c r="M253" s="37" t="e">
        <f t="shared" si="145"/>
        <v>#DIV/0!</v>
      </c>
      <c r="N253" s="37" t="e">
        <f t="shared" si="145"/>
        <v>#DIV/0!</v>
      </c>
      <c r="O253" s="37" t="e">
        <f t="shared" ref="O253" si="158">O212^2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2">
        <v>30</v>
      </c>
      <c r="B254" s="9" t="s">
        <v>35</v>
      </c>
      <c r="C254" s="37">
        <f t="shared" si="145"/>
        <v>193329003489021.69</v>
      </c>
      <c r="D254" s="37">
        <f t="shared" si="145"/>
        <v>217777465184769.16</v>
      </c>
      <c r="E254" s="37">
        <f t="shared" si="145"/>
        <v>249007143072467.56</v>
      </c>
      <c r="F254" s="37">
        <f t="shared" si="145"/>
        <v>278668109385382.81</v>
      </c>
      <c r="G254" s="37">
        <f t="shared" si="145"/>
        <v>316219407553680.94</v>
      </c>
      <c r="H254" s="37">
        <f t="shared" si="145"/>
        <v>349168334736030.75</v>
      </c>
      <c r="I254" s="37">
        <f t="shared" si="145"/>
        <v>386925218577407.69</v>
      </c>
      <c r="J254" s="37" t="e">
        <f t="shared" si="145"/>
        <v>#DIV/0!</v>
      </c>
      <c r="K254" s="37" t="e">
        <f t="shared" si="145"/>
        <v>#DIV/0!</v>
      </c>
      <c r="L254" s="37" t="e">
        <f t="shared" si="145"/>
        <v>#DIV/0!</v>
      </c>
      <c r="M254" s="37" t="e">
        <f t="shared" si="145"/>
        <v>#DIV/0!</v>
      </c>
      <c r="N254" s="37" t="e">
        <f t="shared" si="145"/>
        <v>#DIV/0!</v>
      </c>
      <c r="O254" s="37" t="e">
        <f t="shared" ref="O254" si="159">O213^2</f>
        <v>#DIV/0!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2">
        <v>31</v>
      </c>
      <c r="B255" s="9" t="s">
        <v>36</v>
      </c>
      <c r="C255" s="37">
        <f t="shared" si="145"/>
        <v>527061777175267.38</v>
      </c>
      <c r="D255" s="37">
        <f t="shared" si="145"/>
        <v>563986730694735.25</v>
      </c>
      <c r="E255" s="37">
        <f t="shared" si="145"/>
        <v>642683843031653.75</v>
      </c>
      <c r="F255" s="37">
        <f t="shared" si="145"/>
        <v>717885517618185.13</v>
      </c>
      <c r="G255" s="37">
        <f t="shared" si="145"/>
        <v>815031257682661.25</v>
      </c>
      <c r="H255" s="37">
        <f t="shared" si="145"/>
        <v>902308128147231.13</v>
      </c>
      <c r="I255" s="37">
        <f t="shared" si="145"/>
        <v>1003789895082806</v>
      </c>
      <c r="J255" s="37" t="e">
        <f t="shared" si="145"/>
        <v>#DIV/0!</v>
      </c>
      <c r="K255" s="37" t="e">
        <f t="shared" si="145"/>
        <v>#DIV/0!</v>
      </c>
      <c r="L255" s="37" t="e">
        <f t="shared" si="145"/>
        <v>#DIV/0!</v>
      </c>
      <c r="M255" s="37" t="e">
        <f t="shared" si="145"/>
        <v>#DIV/0!</v>
      </c>
      <c r="N255" s="37" t="e">
        <f t="shared" si="145"/>
        <v>#DIV/0!</v>
      </c>
      <c r="O255" s="37" t="e">
        <f t="shared" ref="O255" si="160">O214^2</f>
        <v>#DIV/0!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3">
        <v>32</v>
      </c>
      <c r="B256" s="9" t="s">
        <v>37</v>
      </c>
      <c r="C256" s="37">
        <f t="shared" si="145"/>
        <v>203992307788837.59</v>
      </c>
      <c r="D256" s="37">
        <f t="shared" si="145"/>
        <v>218153664854538.75</v>
      </c>
      <c r="E256" s="37">
        <f t="shared" si="145"/>
        <v>241611603256561.91</v>
      </c>
      <c r="F256" s="37">
        <f t="shared" si="145"/>
        <v>258431808198058.31</v>
      </c>
      <c r="G256" s="37">
        <f t="shared" si="145"/>
        <v>283911208634140.38</v>
      </c>
      <c r="H256" s="37">
        <f t="shared" si="145"/>
        <v>306120080960510.13</v>
      </c>
      <c r="I256" s="37">
        <f t="shared" si="145"/>
        <v>322780990873278.25</v>
      </c>
      <c r="J256" s="37" t="e">
        <f t="shared" si="145"/>
        <v>#DIV/0!</v>
      </c>
      <c r="K256" s="37" t="e">
        <f t="shared" si="145"/>
        <v>#DIV/0!</v>
      </c>
      <c r="L256" s="37" t="e">
        <f t="shared" si="145"/>
        <v>#DIV/0!</v>
      </c>
      <c r="M256" s="37" t="e">
        <f t="shared" si="145"/>
        <v>#DIV/0!</v>
      </c>
      <c r="N256" s="37" t="e">
        <f t="shared" si="145"/>
        <v>#DIV/0!</v>
      </c>
      <c r="O256" s="37" t="e">
        <f t="shared" ref="O256" si="161">O215^2</f>
        <v>#DIV/0!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2">
        <v>33</v>
      </c>
      <c r="B257" s="9" t="s">
        <v>38</v>
      </c>
      <c r="C257" s="37">
        <f t="shared" ref="C257:N259" si="162">C216^2</f>
        <v>1014213884603196.1</v>
      </c>
      <c r="D257" s="37">
        <f t="shared" si="162"/>
        <v>1019846547310996</v>
      </c>
      <c r="E257" s="37">
        <f t="shared" si="162"/>
        <v>1117743727952172.6</v>
      </c>
      <c r="F257" s="37">
        <f t="shared" si="162"/>
        <v>1210932556467000.8</v>
      </c>
      <c r="G257" s="37">
        <f t="shared" si="162"/>
        <v>1315662213301269.3</v>
      </c>
      <c r="H257" s="37">
        <f t="shared" si="162"/>
        <v>1441798393554460.8</v>
      </c>
      <c r="I257" s="37">
        <f t="shared" si="162"/>
        <v>1555083686693621</v>
      </c>
      <c r="J257" s="37" t="e">
        <f t="shared" si="162"/>
        <v>#DIV/0!</v>
      </c>
      <c r="K257" s="37" t="e">
        <f t="shared" si="162"/>
        <v>#DIV/0!</v>
      </c>
      <c r="L257" s="37" t="e">
        <f t="shared" si="162"/>
        <v>#DIV/0!</v>
      </c>
      <c r="M257" s="37" t="e">
        <f t="shared" si="162"/>
        <v>#DIV/0!</v>
      </c>
      <c r="N257" s="37" t="e">
        <f t="shared" si="162"/>
        <v>#DIV/0!</v>
      </c>
      <c r="O257" s="37" t="e">
        <f t="shared" ref="O257" si="163">O216^2</f>
        <v>#DIV/0!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2">
        <v>34</v>
      </c>
      <c r="B258" s="9" t="s">
        <v>39</v>
      </c>
      <c r="C258" s="37">
        <f t="shared" si="162"/>
        <v>12717248257269.307</v>
      </c>
      <c r="D258" s="37">
        <f t="shared" si="162"/>
        <v>7397885036113.0029</v>
      </c>
      <c r="E258" s="37">
        <f t="shared" si="162"/>
        <v>8518994230552.8857</v>
      </c>
      <c r="F258" s="37">
        <f t="shared" si="162"/>
        <v>9021216367992.1895</v>
      </c>
      <c r="G258" s="37">
        <f t="shared" si="162"/>
        <v>9751819468159.8906</v>
      </c>
      <c r="H258" s="37">
        <f t="shared" si="162"/>
        <v>10401322584896.531</v>
      </c>
      <c r="I258" s="37">
        <f t="shared" si="162"/>
        <v>11970982517238.686</v>
      </c>
      <c r="J258" s="37" t="e">
        <f t="shared" si="162"/>
        <v>#DIV/0!</v>
      </c>
      <c r="K258" s="37" t="e">
        <f t="shared" si="162"/>
        <v>#DIV/0!</v>
      </c>
      <c r="L258" s="37" t="e">
        <f t="shared" si="162"/>
        <v>#DIV/0!</v>
      </c>
      <c r="M258" s="37" t="e">
        <f t="shared" si="162"/>
        <v>#DIV/0!</v>
      </c>
      <c r="N258" s="37" t="e">
        <f t="shared" si="162"/>
        <v>#DIV/0!</v>
      </c>
      <c r="O258" s="37" t="e">
        <f t="shared" ref="O258" si="164">O217^2</f>
        <v>#DIV/0!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3">
        <v>35</v>
      </c>
      <c r="B259" s="9" t="s">
        <v>40</v>
      </c>
      <c r="C259" s="37">
        <f t="shared" si="162"/>
        <v>76884425419614.484</v>
      </c>
      <c r="D259" s="37">
        <f t="shared" si="162"/>
        <v>92715460410191.938</v>
      </c>
      <c r="E259" s="37">
        <f t="shared" si="162"/>
        <v>107959856825502.92</v>
      </c>
      <c r="F259" s="37">
        <f t="shared" si="162"/>
        <v>113505319119263.23</v>
      </c>
      <c r="G259" s="37">
        <f t="shared" si="162"/>
        <v>127701246649513.55</v>
      </c>
      <c r="H259" s="37">
        <f t="shared" si="162"/>
        <v>140630322093662.47</v>
      </c>
      <c r="I259" s="37">
        <f t="shared" si="162"/>
        <v>157841511487526.81</v>
      </c>
      <c r="J259" s="37" t="e">
        <f t="shared" si="162"/>
        <v>#DIV/0!</v>
      </c>
      <c r="K259" s="37" t="e">
        <f t="shared" si="162"/>
        <v>#DIV/0!</v>
      </c>
      <c r="L259" s="37" t="e">
        <f t="shared" si="162"/>
        <v>#DIV/0!</v>
      </c>
      <c r="M259" s="37" t="e">
        <f t="shared" si="162"/>
        <v>#DIV/0!</v>
      </c>
      <c r="N259" s="37" t="e">
        <f t="shared" si="162"/>
        <v>#DIV/0!</v>
      </c>
      <c r="O259" s="37" t="e">
        <f t="shared" ref="O259" si="165">O218^2</f>
        <v>#DIV/0!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4"/>
      <c r="B260" s="7" t="s">
        <v>50</v>
      </c>
      <c r="C260" s="33">
        <f t="shared" ref="C260:N260" si="166">SUM(C225:C259)</f>
        <v>6300046754972522</v>
      </c>
      <c r="D260" s="33">
        <f t="shared" si="166"/>
        <v>5487336103105918</v>
      </c>
      <c r="E260" s="33">
        <f t="shared" si="166"/>
        <v>5939581904010915</v>
      </c>
      <c r="F260" s="33">
        <f t="shared" si="166"/>
        <v>6365890295281377</v>
      </c>
      <c r="G260" s="33">
        <f t="shared" si="166"/>
        <v>6890847421492315</v>
      </c>
      <c r="H260" s="33">
        <f t="shared" si="166"/>
        <v>7437767782567119</v>
      </c>
      <c r="I260" s="33">
        <f t="shared" si="166"/>
        <v>7949917065864465</v>
      </c>
      <c r="J260" s="33" t="e">
        <f t="shared" si="166"/>
        <v>#DIV/0!</v>
      </c>
      <c r="K260" s="33" t="e">
        <f t="shared" si="166"/>
        <v>#DIV/0!</v>
      </c>
      <c r="L260" s="33" t="e">
        <f t="shared" si="166"/>
        <v>#DIV/0!</v>
      </c>
      <c r="M260" s="33" t="e">
        <f t="shared" si="166"/>
        <v>#DIV/0!</v>
      </c>
      <c r="N260" s="33" t="e">
        <f t="shared" si="166"/>
        <v>#DIV/0!</v>
      </c>
      <c r="O260" s="33" t="e">
        <f t="shared" ref="O260" si="167">SUM(O225:O259)</f>
        <v>#DIV/0!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"/>
      <c r="B261" s="1"/>
      <c r="C261" s="1"/>
      <c r="D261" s="1"/>
      <c r="E261" s="1"/>
      <c r="F261" s="1"/>
      <c r="G261" s="1"/>
      <c r="H261" s="1"/>
      <c r="P261"/>
      <c r="Q261"/>
      <c r="R261"/>
      <c r="S261"/>
      <c r="T261"/>
      <c r="U261"/>
      <c r="V261"/>
      <c r="W261"/>
    </row>
    <row r="262" spans="1:23" s="2" customFormat="1" ht="15" hidden="1">
      <c r="A262" s="5" t="s">
        <v>52</v>
      </c>
      <c r="B262" s="1"/>
      <c r="C262" s="1"/>
      <c r="D262" s="1"/>
      <c r="E262" s="1"/>
      <c r="F262" s="1"/>
      <c r="G262" s="1"/>
      <c r="H262" s="1"/>
      <c r="P262"/>
      <c r="Q262"/>
      <c r="R262"/>
      <c r="S262"/>
      <c r="T262"/>
      <c r="U262"/>
      <c r="V262"/>
      <c r="W262"/>
    </row>
    <row r="263" spans="1:23" s="2" customFormat="1" ht="15" hidden="1">
      <c r="A263" s="49" t="s">
        <v>53</v>
      </c>
      <c r="B263" s="49"/>
      <c r="C263" s="49"/>
      <c r="D263" s="49"/>
      <c r="E263" s="49"/>
      <c r="F263" s="49"/>
      <c r="G263" s="49"/>
      <c r="H263" s="49"/>
      <c r="P263"/>
      <c r="Q263"/>
      <c r="R263"/>
      <c r="S263"/>
      <c r="T263"/>
      <c r="U263"/>
      <c r="V263"/>
      <c r="W263"/>
    </row>
    <row r="264" spans="1:23" s="2" customFormat="1" ht="15" hidden="1">
      <c r="A264" s="1"/>
      <c r="B264" s="1"/>
      <c r="C264" s="1"/>
      <c r="D264" s="1"/>
      <c r="E264" s="1"/>
      <c r="F264" s="1"/>
      <c r="G264" s="1"/>
      <c r="H264" s="1"/>
      <c r="P264"/>
      <c r="Q264"/>
      <c r="R264"/>
      <c r="S264"/>
      <c r="T264"/>
      <c r="U264"/>
      <c r="V264"/>
      <c r="W264"/>
    </row>
    <row r="265" spans="1:23" s="2" customFormat="1" ht="15" hidden="1">
      <c r="A265" s="6" t="s">
        <v>4</v>
      </c>
      <c r="B265" s="7" t="s">
        <v>5</v>
      </c>
      <c r="C265" s="7">
        <f>C224</f>
        <v>2010</v>
      </c>
      <c r="D265" s="7">
        <f t="shared" ref="D265:N265" si="168">D224</f>
        <v>2011</v>
      </c>
      <c r="E265" s="7">
        <f t="shared" si="168"/>
        <v>2012</v>
      </c>
      <c r="F265" s="7">
        <f t="shared" si="168"/>
        <v>2013</v>
      </c>
      <c r="G265" s="7">
        <f t="shared" si="168"/>
        <v>2014</v>
      </c>
      <c r="H265" s="7">
        <f t="shared" si="168"/>
        <v>2015</v>
      </c>
      <c r="I265" s="7">
        <f t="shared" si="168"/>
        <v>2016</v>
      </c>
      <c r="J265" s="7">
        <f t="shared" si="168"/>
        <v>2017</v>
      </c>
      <c r="K265" s="7">
        <f t="shared" si="168"/>
        <v>2018</v>
      </c>
      <c r="L265" s="7">
        <f t="shared" si="168"/>
        <v>2019</v>
      </c>
      <c r="M265" s="7">
        <f t="shared" si="168"/>
        <v>2020</v>
      </c>
      <c r="N265" s="7">
        <f t="shared" si="168"/>
        <v>2021</v>
      </c>
      <c r="O265" s="7">
        <f t="shared" ref="O265" si="169">O224</f>
        <v>2022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8">
        <v>1</v>
      </c>
      <c r="B266" s="9" t="s">
        <v>6</v>
      </c>
      <c r="C266" s="34">
        <f t="shared" ref="C266:N281" si="170">C143/C$178</f>
        <v>5.1559385634900749E-2</v>
      </c>
      <c r="D266" s="34">
        <f t="shared" si="170"/>
        <v>5.1476909195020237E-2</v>
      </c>
      <c r="E266" s="34">
        <f t="shared" si="170"/>
        <v>5.1393736246556736E-2</v>
      </c>
      <c r="F266" s="34">
        <f t="shared" si="170"/>
        <v>5.130979867448221E-2</v>
      </c>
      <c r="G266" s="34">
        <f t="shared" si="170"/>
        <v>5.1225154572101958E-2</v>
      </c>
      <c r="H266" s="34">
        <f t="shared" si="170"/>
        <v>5.1139778042446897E-2</v>
      </c>
      <c r="I266" s="34">
        <f t="shared" si="170"/>
        <v>5.1053649382951448E-2</v>
      </c>
      <c r="J266" s="34">
        <f t="shared" si="170"/>
        <v>5.0966827385039083E-2</v>
      </c>
      <c r="K266" s="34">
        <f t="shared" si="170"/>
        <v>5.0879265740567586E-2</v>
      </c>
      <c r="L266" s="34">
        <f t="shared" si="170"/>
        <v>5.0791015435977124E-2</v>
      </c>
      <c r="M266" s="34">
        <f t="shared" si="170"/>
        <v>5.0709458461052161E-2</v>
      </c>
      <c r="N266" s="34">
        <f t="shared" si="170"/>
        <v>5.0709498787011163E-2</v>
      </c>
      <c r="O266" s="34">
        <f t="shared" ref="O266" si="171">O143/O$178</f>
        <v>5.0709498787011163E-2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2">
        <v>2</v>
      </c>
      <c r="B267" s="9" t="s">
        <v>7</v>
      </c>
      <c r="C267" s="34">
        <f t="shared" si="170"/>
        <v>4.6988017714230848E-2</v>
      </c>
      <c r="D267" s="34">
        <f t="shared" si="170"/>
        <v>4.7093150791708345E-2</v>
      </c>
      <c r="E267" s="34">
        <f t="shared" si="170"/>
        <v>4.7197691368556421E-2</v>
      </c>
      <c r="F267" s="34">
        <f t="shared" si="170"/>
        <v>4.7301693191342281E-2</v>
      </c>
      <c r="G267" s="34">
        <f t="shared" si="170"/>
        <v>4.7405115186315544E-2</v>
      </c>
      <c r="H267" s="34">
        <f t="shared" si="170"/>
        <v>4.7507925687891583E-2</v>
      </c>
      <c r="I267" s="34">
        <f t="shared" si="170"/>
        <v>4.761018699609703E-2</v>
      </c>
      <c r="J267" s="34">
        <f t="shared" si="170"/>
        <v>4.7711863416139533E-2</v>
      </c>
      <c r="K267" s="34">
        <f t="shared" si="170"/>
        <v>4.7812912629379929E-2</v>
      </c>
      <c r="L267" s="34">
        <f t="shared" si="170"/>
        <v>4.7913390673377756E-2</v>
      </c>
      <c r="M267" s="34">
        <f t="shared" si="170"/>
        <v>4.8004924364297839E-2</v>
      </c>
      <c r="N267" s="34">
        <f t="shared" si="170"/>
        <v>4.8004932565320367E-2</v>
      </c>
      <c r="O267" s="34">
        <f t="shared" ref="O267" si="172">O144/O$178</f>
        <v>4.8004932565320367E-2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2">
        <v>3</v>
      </c>
      <c r="B268" s="9" t="s">
        <v>8</v>
      </c>
      <c r="C268" s="34">
        <f t="shared" si="170"/>
        <v>2.5380471185934537E-2</v>
      </c>
      <c r="D268" s="34">
        <f t="shared" si="170"/>
        <v>2.5465448421255674E-2</v>
      </c>
      <c r="E268" s="34">
        <f t="shared" si="170"/>
        <v>2.5550301306056608E-2</v>
      </c>
      <c r="F268" s="34">
        <f t="shared" si="170"/>
        <v>2.5634969688269289E-2</v>
      </c>
      <c r="G268" s="34">
        <f t="shared" si="170"/>
        <v>2.5719489485895686E-2</v>
      </c>
      <c r="H268" s="34">
        <f t="shared" si="170"/>
        <v>2.5803879094018059E-2</v>
      </c>
      <c r="I268" s="34">
        <f t="shared" si="170"/>
        <v>2.5888086096193308E-2</v>
      </c>
      <c r="J268" s="34">
        <f t="shared" si="170"/>
        <v>2.5972130545816426E-2</v>
      </c>
      <c r="K268" s="34">
        <f t="shared" si="170"/>
        <v>2.605598556669635E-2</v>
      </c>
      <c r="L268" s="34">
        <f t="shared" si="170"/>
        <v>2.6139689515195578E-2</v>
      </c>
      <c r="M268" s="34">
        <f t="shared" si="170"/>
        <v>2.6216255201047894E-2</v>
      </c>
      <c r="N268" s="34">
        <f t="shared" si="170"/>
        <v>2.6216249162638507E-2</v>
      </c>
      <c r="O268" s="34">
        <f t="shared" ref="O268" si="173">O145/O$178</f>
        <v>2.6216249162638507E-2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2">
        <v>4</v>
      </c>
      <c r="B269" s="9" t="s">
        <v>9</v>
      </c>
      <c r="C269" s="34">
        <f t="shared" si="170"/>
        <v>2.698222587790166E-2</v>
      </c>
      <c r="D269" s="34">
        <f t="shared" si="170"/>
        <v>2.6969151131307614E-2</v>
      </c>
      <c r="E269" s="34">
        <f t="shared" si="170"/>
        <v>2.6955621238438626E-2</v>
      </c>
      <c r="F269" s="34">
        <f t="shared" si="170"/>
        <v>2.6941627070461178E-2</v>
      </c>
      <c r="G269" s="34">
        <f t="shared" si="170"/>
        <v>2.6927222379455312E-2</v>
      </c>
      <c r="H269" s="34">
        <f t="shared" si="170"/>
        <v>2.6912342328198398E-2</v>
      </c>
      <c r="I269" s="34">
        <f t="shared" si="170"/>
        <v>2.6897021951775575E-2</v>
      </c>
      <c r="J269" s="34">
        <f t="shared" si="170"/>
        <v>2.6881234915605321E-2</v>
      </c>
      <c r="K269" s="34">
        <f t="shared" si="170"/>
        <v>2.6864998968344024E-2</v>
      </c>
      <c r="L269" s="34">
        <f t="shared" si="170"/>
        <v>2.6848333801747146E-2</v>
      </c>
      <c r="M269" s="34">
        <f t="shared" si="170"/>
        <v>2.6832665398642243E-2</v>
      </c>
      <c r="N269" s="34">
        <f t="shared" si="170"/>
        <v>2.6832665638761074E-2</v>
      </c>
      <c r="O269" s="34">
        <f t="shared" ref="O269" si="174">O146/O$178</f>
        <v>2.6832665638761074E-2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3">
        <v>5</v>
      </c>
      <c r="B270" s="9" t="s">
        <v>10</v>
      </c>
      <c r="C270" s="34">
        <f t="shared" si="170"/>
        <v>3.7703720732794765E-2</v>
      </c>
      <c r="D270" s="34">
        <f t="shared" si="170"/>
        <v>3.7512132987687102E-2</v>
      </c>
      <c r="E270" s="34">
        <f t="shared" si="170"/>
        <v>3.7320876101442725E-2</v>
      </c>
      <c r="F270" s="34">
        <f t="shared" si="170"/>
        <v>3.712997996848838E-2</v>
      </c>
      <c r="G270" s="34">
        <f t="shared" si="170"/>
        <v>3.6939409677025588E-2</v>
      </c>
      <c r="H270" s="34">
        <f t="shared" si="170"/>
        <v>3.6749215937087396E-2</v>
      </c>
      <c r="I270" s="34">
        <f t="shared" si="170"/>
        <v>3.6559372655026415E-2</v>
      </c>
      <c r="J270" s="34">
        <f t="shared" si="170"/>
        <v>3.6369910465813123E-2</v>
      </c>
      <c r="K270" s="34">
        <f t="shared" si="170"/>
        <v>3.6180785647426807E-2</v>
      </c>
      <c r="L270" s="34">
        <f t="shared" si="170"/>
        <v>3.5992050127245968E-2</v>
      </c>
      <c r="M270" s="34">
        <f t="shared" si="170"/>
        <v>3.5819358491800103E-2</v>
      </c>
      <c r="N270" s="34">
        <f t="shared" si="170"/>
        <v>3.581935114772529E-2</v>
      </c>
      <c r="O270" s="34">
        <f t="shared" ref="O270" si="175">O147/O$178</f>
        <v>3.581935114772529E-2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2">
        <v>6</v>
      </c>
      <c r="B271" s="9" t="s">
        <v>11</v>
      </c>
      <c r="C271" s="34">
        <f t="shared" si="170"/>
        <v>2.280777361542476E-2</v>
      </c>
      <c r="D271" s="34">
        <f t="shared" si="170"/>
        <v>2.2671440702707692E-2</v>
      </c>
      <c r="E271" s="34">
        <f t="shared" si="170"/>
        <v>2.2535557341722291E-2</v>
      </c>
      <c r="F271" s="34">
        <f t="shared" si="170"/>
        <v>2.2400102950872403E-2</v>
      </c>
      <c r="G271" s="34">
        <f t="shared" si="170"/>
        <v>2.2265119442637368E-2</v>
      </c>
      <c r="H271" s="34">
        <f t="shared" si="170"/>
        <v>2.2130533127627132E-2</v>
      </c>
      <c r="I271" s="34">
        <f t="shared" si="170"/>
        <v>2.1996409343139501E-2</v>
      </c>
      <c r="J271" s="34">
        <f t="shared" si="170"/>
        <v>2.1862706973286253E-2</v>
      </c>
      <c r="K271" s="34">
        <f t="shared" si="170"/>
        <v>2.172946180491421E-2</v>
      </c>
      <c r="L271" s="34">
        <f t="shared" si="170"/>
        <v>2.1596648479822979E-2</v>
      </c>
      <c r="M271" s="34">
        <f t="shared" si="170"/>
        <v>2.1475291542630365E-2</v>
      </c>
      <c r="N271" s="34">
        <f t="shared" si="170"/>
        <v>2.1475278997917555E-2</v>
      </c>
      <c r="O271" s="34">
        <f t="shared" ref="O271" si="176">O148/O$178</f>
        <v>2.1475278997917555E-2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2">
        <v>7</v>
      </c>
      <c r="B272" s="9" t="s">
        <v>12</v>
      </c>
      <c r="C272" s="34">
        <f t="shared" si="170"/>
        <v>2.3815259765652901E-2</v>
      </c>
      <c r="D272" s="34">
        <f t="shared" si="170"/>
        <v>2.3765761721357522E-2</v>
      </c>
      <c r="E272" s="34">
        <f t="shared" si="170"/>
        <v>2.3715937150675007E-2</v>
      </c>
      <c r="F272" s="34">
        <f t="shared" si="170"/>
        <v>2.3665825466763452E-2</v>
      </c>
      <c r="G272" s="34">
        <f t="shared" si="170"/>
        <v>2.361543344562738E-2</v>
      </c>
      <c r="H272" s="34">
        <f t="shared" si="170"/>
        <v>2.3564762017814884E-2</v>
      </c>
      <c r="I272" s="34">
        <f t="shared" si="170"/>
        <v>2.3513769799040758E-2</v>
      </c>
      <c r="J272" s="34">
        <f t="shared" si="170"/>
        <v>2.3462492508944457E-2</v>
      </c>
      <c r="K272" s="34">
        <f t="shared" si="170"/>
        <v>2.3410963180181071E-2</v>
      </c>
      <c r="L272" s="34">
        <f t="shared" si="170"/>
        <v>2.3359123191283943E-2</v>
      </c>
      <c r="M272" s="34">
        <f t="shared" si="170"/>
        <v>2.3311336064857184E-2</v>
      </c>
      <c r="N272" s="34">
        <f t="shared" si="170"/>
        <v>2.3311329854481738E-2</v>
      </c>
      <c r="O272" s="34">
        <f t="shared" ref="O272" si="177">O149/O$178</f>
        <v>2.3311329854481738E-2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3">
        <v>8</v>
      </c>
      <c r="B273" s="9" t="s">
        <v>13</v>
      </c>
      <c r="C273" s="34">
        <f t="shared" si="170"/>
        <v>3.5610505476398394E-2</v>
      </c>
      <c r="D273" s="34">
        <f t="shared" si="170"/>
        <v>3.5701170756369353E-2</v>
      </c>
      <c r="E273" s="34">
        <f t="shared" si="170"/>
        <v>3.5791461130619824E-2</v>
      </c>
      <c r="F273" s="34">
        <f t="shared" si="170"/>
        <v>3.5881371643222332E-2</v>
      </c>
      <c r="G273" s="34">
        <f t="shared" si="170"/>
        <v>3.5970897950934576E-2</v>
      </c>
      <c r="H273" s="34">
        <f t="shared" si="170"/>
        <v>3.6060020227037227E-2</v>
      </c>
      <c r="I273" s="34">
        <f t="shared" si="170"/>
        <v>3.6148754497352609E-2</v>
      </c>
      <c r="J273" s="34">
        <f t="shared" si="170"/>
        <v>3.6237117137898546E-2</v>
      </c>
      <c r="K273" s="34">
        <f t="shared" si="170"/>
        <v>3.6325071458604342E-2</v>
      </c>
      <c r="L273" s="34">
        <f t="shared" si="170"/>
        <v>3.6412585079045802E-2</v>
      </c>
      <c r="M273" s="34">
        <f t="shared" si="170"/>
        <v>3.6492465704713484E-2</v>
      </c>
      <c r="N273" s="34">
        <f t="shared" si="170"/>
        <v>3.6492478309704549E-2</v>
      </c>
      <c r="O273" s="34">
        <f t="shared" ref="O273" si="178">O150/O$178</f>
        <v>3.6492478309704549E-2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2">
        <v>9</v>
      </c>
      <c r="B274" s="9" t="s">
        <v>14</v>
      </c>
      <c r="C274" s="34">
        <f t="shared" si="170"/>
        <v>2.9020033719735463E-2</v>
      </c>
      <c r="D274" s="34">
        <f t="shared" si="170"/>
        <v>2.8993415384446594E-2</v>
      </c>
      <c r="E274" s="34">
        <f t="shared" si="170"/>
        <v>2.8966297540834636E-2</v>
      </c>
      <c r="F274" s="34">
        <f t="shared" si="170"/>
        <v>2.8938736069254456E-2</v>
      </c>
      <c r="G274" s="34">
        <f t="shared" si="170"/>
        <v>2.8910722546866018E-2</v>
      </c>
      <c r="H274" s="34">
        <f t="shared" si="170"/>
        <v>2.8882253119443913E-2</v>
      </c>
      <c r="I274" s="34">
        <f t="shared" si="170"/>
        <v>2.8853275916854076E-2</v>
      </c>
      <c r="J274" s="34">
        <f t="shared" si="170"/>
        <v>2.8823882848853295E-2</v>
      </c>
      <c r="K274" s="34">
        <f t="shared" si="170"/>
        <v>2.8793998356496375E-2</v>
      </c>
      <c r="L274" s="34">
        <f t="shared" si="170"/>
        <v>2.876367400566587E-2</v>
      </c>
      <c r="M274" s="34">
        <f t="shared" si="170"/>
        <v>2.8735474053287226E-2</v>
      </c>
      <c r="N274" s="34">
        <f t="shared" si="170"/>
        <v>2.8735480298957519E-2</v>
      </c>
      <c r="O274" s="34">
        <f t="shared" ref="O274" si="179">O151/O$178</f>
        <v>2.8735480298957519E-2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2">
        <v>10</v>
      </c>
      <c r="B275" s="9" t="s">
        <v>15</v>
      </c>
      <c r="C275" s="34">
        <f t="shared" si="170"/>
        <v>3.5928441548284298E-2</v>
      </c>
      <c r="D275" s="34">
        <f t="shared" si="170"/>
        <v>3.5825745770907885E-2</v>
      </c>
      <c r="E275" s="34">
        <f t="shared" si="170"/>
        <v>3.5722727661670235E-2</v>
      </c>
      <c r="F275" s="34">
        <f t="shared" si="170"/>
        <v>3.561940747951501E-2</v>
      </c>
      <c r="G275" s="34">
        <f t="shared" si="170"/>
        <v>3.5515772747705295E-2</v>
      </c>
      <c r="H275" s="34">
        <f t="shared" si="170"/>
        <v>3.5411847323847223E-2</v>
      </c>
      <c r="I275" s="34">
        <f t="shared" si="170"/>
        <v>3.5307656624256452E-2</v>
      </c>
      <c r="J275" s="34">
        <f t="shared" si="170"/>
        <v>3.5203137164441622E-2</v>
      </c>
      <c r="K275" s="34">
        <f t="shared" si="170"/>
        <v>3.5098331370634117E-2</v>
      </c>
      <c r="L275" s="34">
        <f t="shared" si="170"/>
        <v>3.4993252518401692E-2</v>
      </c>
      <c r="M275" s="34">
        <f t="shared" si="170"/>
        <v>3.4896673240864699E-2</v>
      </c>
      <c r="N275" s="34">
        <f t="shared" si="170"/>
        <v>3.4896684632862759E-2</v>
      </c>
      <c r="O275" s="34">
        <f t="shared" ref="O275" si="180">O152/O$178</f>
        <v>3.4896684632862759E-2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3">
        <v>11</v>
      </c>
      <c r="B276" s="9" t="s">
        <v>16</v>
      </c>
      <c r="C276" s="34">
        <f t="shared" si="170"/>
        <v>2.5089982602071827E-2</v>
      </c>
      <c r="D276" s="34">
        <f t="shared" si="170"/>
        <v>2.5128273036283479E-2</v>
      </c>
      <c r="E276" s="34">
        <f t="shared" si="170"/>
        <v>2.5166168878387307E-2</v>
      </c>
      <c r="F276" s="34">
        <f t="shared" si="170"/>
        <v>2.5203698411391862E-2</v>
      </c>
      <c r="G276" s="34">
        <f t="shared" si="170"/>
        <v>2.5240889602771235E-2</v>
      </c>
      <c r="H276" s="34">
        <f t="shared" si="170"/>
        <v>2.527767606646586E-2</v>
      </c>
      <c r="I276" s="34">
        <f t="shared" si="170"/>
        <v>2.5314102716282278E-2</v>
      </c>
      <c r="J276" s="34">
        <f t="shared" si="170"/>
        <v>2.5350152782464424E-2</v>
      </c>
      <c r="K276" s="34">
        <f t="shared" si="170"/>
        <v>2.5385789780109233E-2</v>
      </c>
      <c r="L276" s="34">
        <f t="shared" si="170"/>
        <v>2.5421073047004746E-2</v>
      </c>
      <c r="M276" s="34">
        <f t="shared" si="170"/>
        <v>2.5453068906606396E-2</v>
      </c>
      <c r="N276" s="34">
        <f t="shared" si="170"/>
        <v>2.545307566966331E-2</v>
      </c>
      <c r="O276" s="34">
        <f t="shared" ref="O276" si="181">O153/O$178</f>
        <v>2.545307566966331E-2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2">
        <v>12</v>
      </c>
      <c r="B277" s="9" t="s">
        <v>17</v>
      </c>
      <c r="C277" s="34">
        <f t="shared" si="170"/>
        <v>3.1074079457050895E-2</v>
      </c>
      <c r="D277" s="34">
        <f t="shared" si="170"/>
        <v>3.08267666736768E-2</v>
      </c>
      <c r="E277" s="34">
        <f t="shared" si="170"/>
        <v>3.0580898816520197E-2</v>
      </c>
      <c r="F277" s="34">
        <f t="shared" si="170"/>
        <v>3.0336468783811202E-2</v>
      </c>
      <c r="G277" s="34">
        <f t="shared" si="170"/>
        <v>3.0093499807570645E-2</v>
      </c>
      <c r="H277" s="34">
        <f t="shared" si="170"/>
        <v>2.9851985820860717E-2</v>
      </c>
      <c r="I277" s="34">
        <f t="shared" si="170"/>
        <v>2.9611862310673611E-2</v>
      </c>
      <c r="J277" s="34">
        <f t="shared" si="170"/>
        <v>2.9373198347564716E-2</v>
      </c>
      <c r="K277" s="34">
        <f t="shared" si="170"/>
        <v>2.9135978098880334E-2</v>
      </c>
      <c r="L277" s="34">
        <f t="shared" si="170"/>
        <v>2.8900156628287703E-2</v>
      </c>
      <c r="M277" s="34">
        <f t="shared" si="170"/>
        <v>2.8685231109973466E-2</v>
      </c>
      <c r="N277" s="34">
        <f t="shared" si="170"/>
        <v>2.8685214710079648E-2</v>
      </c>
      <c r="O277" s="34">
        <f t="shared" ref="O277" si="182">O154/O$178</f>
        <v>2.8685214710079648E-2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2">
        <v>13</v>
      </c>
      <c r="B278" s="9" t="s">
        <v>18</v>
      </c>
      <c r="C278" s="34">
        <f t="shared" si="170"/>
        <v>2.4556213832650008E-2</v>
      </c>
      <c r="D278" s="34">
        <f t="shared" si="170"/>
        <v>2.4613579850256112E-2</v>
      </c>
      <c r="E278" s="34">
        <f t="shared" si="170"/>
        <v>2.4670646304874099E-2</v>
      </c>
      <c r="F278" s="34">
        <f t="shared" si="170"/>
        <v>2.4727411435328889E-2</v>
      </c>
      <c r="G278" s="34">
        <f t="shared" si="170"/>
        <v>2.4783905330932804E-2</v>
      </c>
      <c r="H278" s="34">
        <f t="shared" si="170"/>
        <v>2.4840109922290188E-2</v>
      </c>
      <c r="I278" s="34">
        <f t="shared" si="170"/>
        <v>2.4896009106164529E-2</v>
      </c>
      <c r="J278" s="34">
        <f t="shared" si="170"/>
        <v>2.4951616938007182E-2</v>
      </c>
      <c r="K278" s="34">
        <f t="shared" si="170"/>
        <v>2.5006930783231789E-2</v>
      </c>
      <c r="L278" s="34">
        <f t="shared" si="170"/>
        <v>2.5061950629958508E-2</v>
      </c>
      <c r="M278" s="34">
        <f t="shared" si="170"/>
        <v>2.511208391578245E-2</v>
      </c>
      <c r="N278" s="34">
        <f t="shared" si="170"/>
        <v>2.5112071447693059E-2</v>
      </c>
      <c r="O278" s="34">
        <f t="shared" ref="O278" si="183">O155/O$178</f>
        <v>2.5112071447693059E-2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3">
        <v>14</v>
      </c>
      <c r="B279" s="9" t="s">
        <v>19</v>
      </c>
      <c r="C279" s="34">
        <f t="shared" si="170"/>
        <v>2.7354960843612157E-2</v>
      </c>
      <c r="D279" s="34">
        <f t="shared" si="170"/>
        <v>2.7269968217105738E-2</v>
      </c>
      <c r="E279" s="34">
        <f t="shared" si="170"/>
        <v>2.718478573865642E-2</v>
      </c>
      <c r="F279" s="34">
        <f t="shared" si="170"/>
        <v>2.7099419275336451E-2</v>
      </c>
      <c r="G279" s="34">
        <f t="shared" si="170"/>
        <v>2.7013842372786614E-2</v>
      </c>
      <c r="H279" s="34">
        <f t="shared" si="170"/>
        <v>2.6928098601376519E-2</v>
      </c>
      <c r="I279" s="34">
        <f t="shared" si="170"/>
        <v>2.6842160263128419E-2</v>
      </c>
      <c r="J279" s="34">
        <f t="shared" si="170"/>
        <v>2.6756047590510264E-2</v>
      </c>
      <c r="K279" s="34">
        <f t="shared" si="170"/>
        <v>2.6669759511531013E-2</v>
      </c>
      <c r="L279" s="34">
        <f t="shared" si="170"/>
        <v>2.6583296750601778E-2</v>
      </c>
      <c r="M279" s="34">
        <f t="shared" si="170"/>
        <v>2.6503878295100987E-2</v>
      </c>
      <c r="N279" s="34">
        <f t="shared" si="170"/>
        <v>2.6503873179487533E-2</v>
      </c>
      <c r="O279" s="34">
        <f t="shared" ref="O279" si="184">O156/O$178</f>
        <v>2.6503873179487533E-2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2">
        <v>15</v>
      </c>
      <c r="B280" s="9" t="s">
        <v>20</v>
      </c>
      <c r="C280" s="34">
        <f t="shared" si="170"/>
        <v>4.1046869612389583E-2</v>
      </c>
      <c r="D280" s="34">
        <f t="shared" si="170"/>
        <v>4.0985658181851584E-2</v>
      </c>
      <c r="E280" s="34">
        <f t="shared" si="170"/>
        <v>4.0923824830785126E-2</v>
      </c>
      <c r="F280" s="34">
        <f t="shared" si="170"/>
        <v>4.0861411308917975E-2</v>
      </c>
      <c r="G280" s="34">
        <f t="shared" si="170"/>
        <v>4.0798394974691773E-2</v>
      </c>
      <c r="H280" s="34">
        <f t="shared" si="170"/>
        <v>4.0734799763191373E-2</v>
      </c>
      <c r="I280" s="34">
        <f t="shared" si="170"/>
        <v>4.0670589996799941E-2</v>
      </c>
      <c r="J280" s="34">
        <f t="shared" si="170"/>
        <v>4.0605799421289168E-2</v>
      </c>
      <c r="K280" s="34">
        <f t="shared" si="170"/>
        <v>4.0540429278872005E-2</v>
      </c>
      <c r="L280" s="34">
        <f t="shared" si="170"/>
        <v>4.0474452865569881E-2</v>
      </c>
      <c r="M280" s="34">
        <f t="shared" si="170"/>
        <v>4.0413484291915887E-2</v>
      </c>
      <c r="N280" s="34">
        <f t="shared" si="170"/>
        <v>4.0413471782239849E-2</v>
      </c>
      <c r="O280" s="34">
        <f t="shared" ref="O280" si="185">O157/O$178</f>
        <v>4.0413471782239849E-2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2">
        <v>16</v>
      </c>
      <c r="B281" s="9" t="s">
        <v>21</v>
      </c>
      <c r="C281" s="34">
        <f t="shared" si="170"/>
        <v>2.630391741950824E-2</v>
      </c>
      <c r="D281" s="34">
        <f t="shared" si="170"/>
        <v>2.6236371936725587E-2</v>
      </c>
      <c r="E281" s="34">
        <f t="shared" si="170"/>
        <v>2.6168584904288011E-2</v>
      </c>
      <c r="F281" s="34">
        <f t="shared" si="170"/>
        <v>2.610050098076017E-2</v>
      </c>
      <c r="G281" s="34">
        <f t="shared" si="170"/>
        <v>2.6032191127881802E-2</v>
      </c>
      <c r="H281" s="34">
        <f t="shared" si="170"/>
        <v>2.5963576141687941E-2</v>
      </c>
      <c r="I281" s="34">
        <f t="shared" si="170"/>
        <v>2.5894717041457391E-2</v>
      </c>
      <c r="J281" s="34">
        <f t="shared" si="170"/>
        <v>2.582562147511255E-2</v>
      </c>
      <c r="K281" s="34">
        <f t="shared" si="170"/>
        <v>2.5756260067034492E-2</v>
      </c>
      <c r="L281" s="34">
        <f t="shared" si="170"/>
        <v>2.5686636579789455E-2</v>
      </c>
      <c r="M281" s="34">
        <f t="shared" si="170"/>
        <v>2.5622604099472136E-2</v>
      </c>
      <c r="N281" s="34">
        <f t="shared" si="170"/>
        <v>2.5622590971541629E-2</v>
      </c>
      <c r="O281" s="34">
        <f t="shared" ref="O281" si="186">O158/O$178</f>
        <v>2.5622590971541629E-2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3">
        <v>17</v>
      </c>
      <c r="B282" s="9" t="s">
        <v>22</v>
      </c>
      <c r="C282" s="34">
        <f t="shared" ref="C282:N297" si="187">C159/C$178</f>
        <v>1.80527925689241E-2</v>
      </c>
      <c r="D282" s="34">
        <f t="shared" si="187"/>
        <v>1.8075113822207025E-2</v>
      </c>
      <c r="E282" s="34">
        <f t="shared" si="187"/>
        <v>1.8097134875203334E-2</v>
      </c>
      <c r="F282" s="34">
        <f t="shared" si="187"/>
        <v>1.8118898008091692E-2</v>
      </c>
      <c r="G282" s="34">
        <f t="shared" si="187"/>
        <v>1.8140381862775404E-2</v>
      </c>
      <c r="H282" s="34">
        <f t="shared" si="187"/>
        <v>1.816155302365707E-2</v>
      </c>
      <c r="I282" s="34">
        <f t="shared" si="187"/>
        <v>1.8182458528676445E-2</v>
      </c>
      <c r="J282" s="34">
        <f t="shared" si="187"/>
        <v>1.820309741995968E-2</v>
      </c>
      <c r="K282" s="34">
        <f t="shared" si="187"/>
        <v>1.822341601504773E-2</v>
      </c>
      <c r="L282" s="34">
        <f t="shared" si="187"/>
        <v>1.8243486918866857E-2</v>
      </c>
      <c r="M282" s="34">
        <f t="shared" si="187"/>
        <v>1.8261596014187472E-2</v>
      </c>
      <c r="N282" s="34">
        <f t="shared" si="187"/>
        <v>1.8261580952684632E-2</v>
      </c>
      <c r="O282" s="34">
        <f t="shared" ref="O282" si="188">O159/O$178</f>
        <v>1.8261580952684632E-2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2">
        <v>18</v>
      </c>
      <c r="B283" s="9" t="s">
        <v>23</v>
      </c>
      <c r="C283" s="34">
        <f t="shared" si="187"/>
        <v>3.7173058621877322E-2</v>
      </c>
      <c r="D283" s="34">
        <f t="shared" si="187"/>
        <v>3.713592027097011E-2</v>
      </c>
      <c r="E283" s="34">
        <f t="shared" si="187"/>
        <v>3.7098159334217888E-2</v>
      </c>
      <c r="F283" s="34">
        <f t="shared" si="187"/>
        <v>3.705984658472565E-2</v>
      </c>
      <c r="G283" s="34">
        <f t="shared" si="187"/>
        <v>3.7020925109091093E-2</v>
      </c>
      <c r="H283" s="34">
        <f t="shared" si="187"/>
        <v>3.6981448337973691E-2</v>
      </c>
      <c r="I283" s="34">
        <f t="shared" si="187"/>
        <v>3.6941340124672407E-2</v>
      </c>
      <c r="J283" s="34">
        <f t="shared" si="187"/>
        <v>3.6900678539616288E-2</v>
      </c>
      <c r="K283" s="34">
        <f t="shared" si="187"/>
        <v>3.6859432282558349E-2</v>
      </c>
      <c r="L283" s="34">
        <f t="shared" si="187"/>
        <v>3.6817604307239203E-2</v>
      </c>
      <c r="M283" s="34">
        <f t="shared" si="187"/>
        <v>3.6778730046765462E-2</v>
      </c>
      <c r="N283" s="34">
        <f t="shared" si="187"/>
        <v>3.6778714626247128E-2</v>
      </c>
      <c r="O283" s="34">
        <f t="shared" ref="O283" si="189">O160/O$178</f>
        <v>3.6778714626247128E-2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2">
        <v>19</v>
      </c>
      <c r="B284" s="9" t="s">
        <v>24</v>
      </c>
      <c r="C284" s="34">
        <f t="shared" si="187"/>
        <v>2.2776194591864821E-2</v>
      </c>
      <c r="D284" s="34">
        <f t="shared" si="187"/>
        <v>2.2899190364463883E-2</v>
      </c>
      <c r="E284" s="34">
        <f t="shared" si="187"/>
        <v>2.3022472350501054E-2</v>
      </c>
      <c r="F284" s="34">
        <f t="shared" si="187"/>
        <v>2.31460412409604E-2</v>
      </c>
      <c r="G284" s="34">
        <f t="shared" si="187"/>
        <v>2.3269867251788031E-2</v>
      </c>
      <c r="H284" s="34">
        <f t="shared" si="187"/>
        <v>2.3393953972724573E-2</v>
      </c>
      <c r="I284" s="34">
        <f t="shared" si="187"/>
        <v>2.3518305115377041E-2</v>
      </c>
      <c r="J284" s="34">
        <f t="shared" si="187"/>
        <v>2.3642916870909143E-2</v>
      </c>
      <c r="K284" s="34">
        <f t="shared" si="187"/>
        <v>2.3767794046110003E-2</v>
      </c>
      <c r="L284" s="34">
        <f t="shared" si="187"/>
        <v>2.3892913634558255E-2</v>
      </c>
      <c r="M284" s="34">
        <f t="shared" si="187"/>
        <v>2.4007819988335115E-2</v>
      </c>
      <c r="N284" s="34">
        <f t="shared" si="187"/>
        <v>2.4007832057178432E-2</v>
      </c>
      <c r="O284" s="34">
        <f t="shared" ref="O284" si="190">O161/O$178</f>
        <v>2.4007832057178432E-2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3">
        <v>20</v>
      </c>
      <c r="B285" s="9" t="s">
        <v>25</v>
      </c>
      <c r="C285" s="34">
        <f t="shared" si="187"/>
        <v>3.1360884889078518E-2</v>
      </c>
      <c r="D285" s="34">
        <f t="shared" si="187"/>
        <v>3.1609012291082504E-2</v>
      </c>
      <c r="E285" s="34">
        <f t="shared" si="187"/>
        <v>3.1858566340534189E-2</v>
      </c>
      <c r="F285" s="34">
        <f t="shared" si="187"/>
        <v>3.2109574855033948E-2</v>
      </c>
      <c r="G285" s="34">
        <f t="shared" si="187"/>
        <v>3.2362004645654904E-2</v>
      </c>
      <c r="H285" s="34">
        <f t="shared" si="187"/>
        <v>3.261583073569304E-2</v>
      </c>
      <c r="I285" s="34">
        <f t="shared" si="187"/>
        <v>3.2871128298187606E-2</v>
      </c>
      <c r="J285" s="34">
        <f t="shared" si="187"/>
        <v>3.3127851763992591E-2</v>
      </c>
      <c r="K285" s="34">
        <f t="shared" si="187"/>
        <v>3.3386009253617017E-2</v>
      </c>
      <c r="L285" s="34">
        <f t="shared" si="187"/>
        <v>3.3645583399724219E-2</v>
      </c>
      <c r="M285" s="34">
        <f t="shared" si="187"/>
        <v>3.3884804449492822E-2</v>
      </c>
      <c r="N285" s="34">
        <f t="shared" si="187"/>
        <v>3.3884804407188149E-2</v>
      </c>
      <c r="O285" s="34">
        <f t="shared" ref="O285" si="191">O162/O$178</f>
        <v>3.3884804407188149E-2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2">
        <v>21</v>
      </c>
      <c r="B286" s="9" t="s">
        <v>26</v>
      </c>
      <c r="C286" s="34">
        <f t="shared" si="187"/>
        <v>3.1513335347643737E-2</v>
      </c>
      <c r="D286" s="34">
        <f t="shared" si="187"/>
        <v>3.1623364251282794E-2</v>
      </c>
      <c r="E286" s="34">
        <f t="shared" si="187"/>
        <v>3.1733232575065114E-2</v>
      </c>
      <c r="F286" s="34">
        <f t="shared" si="187"/>
        <v>3.1842928805536422E-2</v>
      </c>
      <c r="G286" s="34">
        <f t="shared" si="187"/>
        <v>3.19524738878059E-2</v>
      </c>
      <c r="H286" s="34">
        <f t="shared" si="187"/>
        <v>3.2061850214589772E-2</v>
      </c>
      <c r="I286" s="34">
        <f t="shared" si="187"/>
        <v>3.2171063124127951E-2</v>
      </c>
      <c r="J286" s="34">
        <f t="shared" si="187"/>
        <v>3.2280094171043106E-2</v>
      </c>
      <c r="K286" s="34">
        <f t="shared" si="187"/>
        <v>3.2388964471855984E-2</v>
      </c>
      <c r="L286" s="34">
        <f t="shared" si="187"/>
        <v>3.249760566989756E-2</v>
      </c>
      <c r="M286" s="34">
        <f t="shared" si="187"/>
        <v>3.2597047240441081E-2</v>
      </c>
      <c r="N286" s="34">
        <f t="shared" si="187"/>
        <v>3.2597049360592413E-2</v>
      </c>
      <c r="O286" s="34">
        <f t="shared" ref="O286" si="192">O163/O$178</f>
        <v>3.2597049360592413E-2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2">
        <v>22</v>
      </c>
      <c r="B287" s="9" t="s">
        <v>27</v>
      </c>
      <c r="C287" s="34">
        <f t="shared" si="187"/>
        <v>2.6966244201678122E-2</v>
      </c>
      <c r="D287" s="34">
        <f t="shared" si="187"/>
        <v>2.7142235771323138E-2</v>
      </c>
      <c r="E287" s="34">
        <f t="shared" si="187"/>
        <v>2.7318885880017407E-2</v>
      </c>
      <c r="F287" s="34">
        <f t="shared" si="187"/>
        <v>2.7496240730419737E-2</v>
      </c>
      <c r="G287" s="34">
        <f t="shared" si="187"/>
        <v>2.7674284373595655E-2</v>
      </c>
      <c r="H287" s="34">
        <f t="shared" si="187"/>
        <v>2.7853010669131258E-2</v>
      </c>
      <c r="I287" s="34">
        <f t="shared" si="187"/>
        <v>2.8032414938030846E-2</v>
      </c>
      <c r="J287" s="34">
        <f t="shared" si="187"/>
        <v>2.8212472441877592E-2</v>
      </c>
      <c r="K287" s="34">
        <f t="shared" si="187"/>
        <v>2.8393235505854899E-2</v>
      </c>
      <c r="L287" s="34">
        <f t="shared" si="187"/>
        <v>2.8574636127634633E-2</v>
      </c>
      <c r="M287" s="34">
        <f t="shared" si="187"/>
        <v>2.8741526675837625E-2</v>
      </c>
      <c r="N287" s="34">
        <f t="shared" si="187"/>
        <v>2.8741524504736698E-2</v>
      </c>
      <c r="O287" s="34">
        <f t="shared" ref="O287" si="193">O164/O$178</f>
        <v>2.8741524504736698E-2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3">
        <v>23</v>
      </c>
      <c r="B288" s="9" t="s">
        <v>28</v>
      </c>
      <c r="C288" s="34">
        <f t="shared" si="187"/>
        <v>2.1407407260318576E-2</v>
      </c>
      <c r="D288" s="34">
        <f t="shared" si="187"/>
        <v>2.1456244285926511E-2</v>
      </c>
      <c r="E288" s="34">
        <f t="shared" si="187"/>
        <v>2.1504872929793334E-2</v>
      </c>
      <c r="F288" s="34">
        <f t="shared" si="187"/>
        <v>2.1553219407023979E-2</v>
      </c>
      <c r="G288" s="34">
        <f t="shared" si="187"/>
        <v>2.1601305910621905E-2</v>
      </c>
      <c r="H288" s="34">
        <f t="shared" si="187"/>
        <v>2.1649119346738636E-2</v>
      </c>
      <c r="I288" s="34">
        <f t="shared" si="187"/>
        <v>2.1696703128420546E-2</v>
      </c>
      <c r="J288" s="34">
        <f t="shared" si="187"/>
        <v>2.1744003453873412E-2</v>
      </c>
      <c r="K288" s="34">
        <f t="shared" si="187"/>
        <v>2.1791041149822454E-2</v>
      </c>
      <c r="L288" s="34">
        <f t="shared" si="187"/>
        <v>2.1837777070640673E-2</v>
      </c>
      <c r="M288" s="34">
        <f t="shared" si="187"/>
        <v>2.1880415804052152E-2</v>
      </c>
      <c r="N288" s="34">
        <f t="shared" si="187"/>
        <v>2.1880425811830119E-2</v>
      </c>
      <c r="O288" s="34">
        <f t="shared" ref="O288" si="194">O165/O$178</f>
        <v>2.1880425811830119E-2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2">
        <v>24</v>
      </c>
      <c r="B289" s="9" t="s">
        <v>29</v>
      </c>
      <c r="C289" s="34">
        <f t="shared" si="187"/>
        <v>2.7501838533313852E-2</v>
      </c>
      <c r="D289" s="34">
        <f t="shared" si="187"/>
        <v>2.7534076178036004E-2</v>
      </c>
      <c r="E289" s="34">
        <f t="shared" si="187"/>
        <v>2.7565868992102449E-2</v>
      </c>
      <c r="F289" s="34">
        <f t="shared" si="187"/>
        <v>2.7597249252907057E-2</v>
      </c>
      <c r="G289" s="34">
        <f t="shared" si="187"/>
        <v>2.7628185774016285E-2</v>
      </c>
      <c r="H289" s="34">
        <f t="shared" si="187"/>
        <v>2.7658693762267216E-2</v>
      </c>
      <c r="I289" s="34">
        <f t="shared" si="187"/>
        <v>2.768879434995921E-2</v>
      </c>
      <c r="J289" s="34">
        <f t="shared" si="187"/>
        <v>2.7718425152178504E-2</v>
      </c>
      <c r="K289" s="34">
        <f t="shared" si="187"/>
        <v>2.7747615532498063E-2</v>
      </c>
      <c r="L289" s="34">
        <f t="shared" si="187"/>
        <v>2.7776366084362489E-2</v>
      </c>
      <c r="M289" s="34">
        <f t="shared" si="187"/>
        <v>2.7802320235797821E-2</v>
      </c>
      <c r="N289" s="34">
        <f t="shared" si="187"/>
        <v>2.7802328937335186E-2</v>
      </c>
      <c r="O289" s="34">
        <f t="shared" ref="O289" si="195">O166/O$178</f>
        <v>2.7802328937335186E-2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2">
        <v>25</v>
      </c>
      <c r="B290" s="9" t="s">
        <v>30</v>
      </c>
      <c r="C290" s="34">
        <f t="shared" si="187"/>
        <v>2.1396902270736769E-2</v>
      </c>
      <c r="D290" s="34">
        <f t="shared" si="187"/>
        <v>2.1441350140563097E-2</v>
      </c>
      <c r="E290" s="34">
        <f t="shared" si="187"/>
        <v>2.1485529730814454E-2</v>
      </c>
      <c r="F290" s="34">
        <f t="shared" si="187"/>
        <v>2.1529430365711588E-2</v>
      </c>
      <c r="G290" s="34">
        <f t="shared" si="187"/>
        <v>2.1573041765835372E-2</v>
      </c>
      <c r="H290" s="34">
        <f t="shared" si="187"/>
        <v>2.1616382707446244E-2</v>
      </c>
      <c r="I290" s="34">
        <f t="shared" si="187"/>
        <v>2.1659450978375645E-2</v>
      </c>
      <c r="J290" s="34">
        <f t="shared" si="187"/>
        <v>2.1702232782651456E-2</v>
      </c>
      <c r="K290" s="34">
        <f t="shared" si="187"/>
        <v>2.1744747898604855E-2</v>
      </c>
      <c r="L290" s="34">
        <f t="shared" si="187"/>
        <v>2.178695610769027E-2</v>
      </c>
      <c r="M290" s="34">
        <f t="shared" si="187"/>
        <v>2.1825386348007205E-2</v>
      </c>
      <c r="N290" s="34">
        <f t="shared" si="187"/>
        <v>2.1825380366341164E-2</v>
      </c>
      <c r="O290" s="34">
        <f t="shared" ref="O290" si="196">O167/O$178</f>
        <v>2.1825380366341164E-2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3">
        <v>26</v>
      </c>
      <c r="B291" s="9" t="s">
        <v>31</v>
      </c>
      <c r="C291" s="34">
        <f t="shared" si="187"/>
        <v>2.5833594943871649E-2</v>
      </c>
      <c r="D291" s="34">
        <f t="shared" si="187"/>
        <v>2.5841948177176673E-2</v>
      </c>
      <c r="E291" s="34">
        <f t="shared" si="187"/>
        <v>2.5849882673493089E-2</v>
      </c>
      <c r="F291" s="34">
        <f t="shared" si="187"/>
        <v>2.5857390897667452E-2</v>
      </c>
      <c r="G291" s="34">
        <f t="shared" si="187"/>
        <v>2.5864433818134313E-2</v>
      </c>
      <c r="H291" s="34">
        <f t="shared" si="187"/>
        <v>2.5871047270514431E-2</v>
      </c>
      <c r="I291" s="34">
        <f t="shared" si="187"/>
        <v>2.5877232615029933E-2</v>
      </c>
      <c r="J291" s="34">
        <f t="shared" si="187"/>
        <v>2.5882978217685981E-2</v>
      </c>
      <c r="K291" s="34">
        <f t="shared" si="187"/>
        <v>2.5888304575541064E-2</v>
      </c>
      <c r="L291" s="34">
        <f t="shared" si="187"/>
        <v>2.5893172229951696E-2</v>
      </c>
      <c r="M291" s="34">
        <f t="shared" si="187"/>
        <v>2.5897226407332788E-2</v>
      </c>
      <c r="N291" s="34">
        <f t="shared" si="187"/>
        <v>2.5897232281079253E-2</v>
      </c>
      <c r="O291" s="34">
        <f t="shared" ref="O291" si="197">O168/O$178</f>
        <v>2.5897232281079253E-2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2">
        <v>27</v>
      </c>
      <c r="B292" s="9" t="s">
        <v>32</v>
      </c>
      <c r="C292" s="34">
        <f t="shared" si="187"/>
        <v>4.0827449845240366E-2</v>
      </c>
      <c r="D292" s="34">
        <f t="shared" si="187"/>
        <v>4.0637320161168049E-2</v>
      </c>
      <c r="E292" s="34">
        <f t="shared" si="187"/>
        <v>4.0447391358398858E-2</v>
      </c>
      <c r="F292" s="34">
        <f t="shared" si="187"/>
        <v>4.0257669482525717E-2</v>
      </c>
      <c r="G292" s="34">
        <f t="shared" si="187"/>
        <v>4.0068190636583532E-2</v>
      </c>
      <c r="H292" s="34">
        <f t="shared" si="187"/>
        <v>3.9878876317838055E-2</v>
      </c>
      <c r="I292" s="34">
        <f t="shared" si="187"/>
        <v>3.9689835658590016E-2</v>
      </c>
      <c r="J292" s="34">
        <f t="shared" si="187"/>
        <v>3.9500965167468441E-2</v>
      </c>
      <c r="K292" s="34">
        <f t="shared" si="187"/>
        <v>3.9312353211168653E-2</v>
      </c>
      <c r="L292" s="34">
        <f t="shared" si="187"/>
        <v>3.9123965521646528E-2</v>
      </c>
      <c r="M292" s="34">
        <f t="shared" si="187"/>
        <v>3.8951498019449117E-2</v>
      </c>
      <c r="N292" s="34">
        <f t="shared" si="187"/>
        <v>3.8951483252723879E-2</v>
      </c>
      <c r="O292" s="34">
        <f t="shared" ref="O292" si="198">O169/O$178</f>
        <v>3.8951483252723879E-2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2">
        <v>28</v>
      </c>
      <c r="B293" s="9" t="s">
        <v>33</v>
      </c>
      <c r="C293" s="34">
        <f t="shared" si="187"/>
        <v>4.474305660222902E-2</v>
      </c>
      <c r="D293" s="34">
        <f t="shared" si="187"/>
        <v>4.4575179107679316E-2</v>
      </c>
      <c r="E293" s="34">
        <f t="shared" si="187"/>
        <v>4.440718875855857E-2</v>
      </c>
      <c r="F293" s="34">
        <f t="shared" si="187"/>
        <v>4.4239107197279547E-2</v>
      </c>
      <c r="G293" s="34">
        <f t="shared" si="187"/>
        <v>4.4070891390628066E-2</v>
      </c>
      <c r="H293" s="34">
        <f t="shared" si="187"/>
        <v>4.3902563959954462E-2</v>
      </c>
      <c r="I293" s="34">
        <f t="shared" si="187"/>
        <v>4.3734149264892469E-2</v>
      </c>
      <c r="J293" s="34">
        <f t="shared" si="187"/>
        <v>4.356562554307717E-2</v>
      </c>
      <c r="K293" s="34">
        <f t="shared" si="187"/>
        <v>4.3397033571958989E-2</v>
      </c>
      <c r="L293" s="34">
        <f t="shared" si="187"/>
        <v>4.322835444292436E-2</v>
      </c>
      <c r="M293" s="34">
        <f t="shared" si="187"/>
        <v>4.3073642783543052E-2</v>
      </c>
      <c r="N293" s="34">
        <f t="shared" si="187"/>
        <v>4.3073631594124424E-2</v>
      </c>
      <c r="O293" s="34">
        <f t="shared" ref="O293" si="199">O170/O$178</f>
        <v>4.3073631594124424E-2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3">
        <v>29</v>
      </c>
      <c r="B294" s="9" t="s">
        <v>34</v>
      </c>
      <c r="C294" s="34">
        <f t="shared" si="187"/>
        <v>5.4917106984799603E-2</v>
      </c>
      <c r="D294" s="34">
        <f t="shared" si="187"/>
        <v>5.4780985579086602E-2</v>
      </c>
      <c r="E294" s="34">
        <f t="shared" si="187"/>
        <v>5.4644473590879719E-2</v>
      </c>
      <c r="F294" s="34">
        <f t="shared" si="187"/>
        <v>5.4507368497374697E-2</v>
      </c>
      <c r="G294" s="34">
        <f t="shared" si="187"/>
        <v>5.436959582146917E-2</v>
      </c>
      <c r="H294" s="34">
        <f t="shared" si="187"/>
        <v>5.4231428768180212E-2</v>
      </c>
      <c r="I294" s="34">
        <f t="shared" si="187"/>
        <v>5.4092530274565863E-2</v>
      </c>
      <c r="J294" s="34">
        <f t="shared" si="187"/>
        <v>5.3953087483839195E-2</v>
      </c>
      <c r="K294" s="34">
        <f t="shared" si="187"/>
        <v>5.3812984026622407E-2</v>
      </c>
      <c r="L294" s="34">
        <f t="shared" si="187"/>
        <v>5.3672387509068262E-2</v>
      </c>
      <c r="M294" s="34">
        <f t="shared" si="187"/>
        <v>5.3543135759366506E-2</v>
      </c>
      <c r="N294" s="34">
        <f t="shared" si="187"/>
        <v>5.3543121137201284E-2</v>
      </c>
      <c r="O294" s="34">
        <f t="shared" ref="O294" si="200">O171/O$178</f>
        <v>5.3543121137201284E-2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2">
        <v>30</v>
      </c>
      <c r="B295" s="9" t="s">
        <v>35</v>
      </c>
      <c r="C295" s="34">
        <f t="shared" si="187"/>
        <v>3.803959215274716E-3</v>
      </c>
      <c r="D295" s="34">
        <f t="shared" si="187"/>
        <v>3.7885347739384477E-3</v>
      </c>
      <c r="E295" s="34">
        <f t="shared" si="187"/>
        <v>3.7730990034472822E-3</v>
      </c>
      <c r="F295" s="34">
        <f t="shared" si="187"/>
        <v>3.7576562277274309E-3</v>
      </c>
      <c r="G295" s="34">
        <f t="shared" si="187"/>
        <v>3.7422420909392082E-3</v>
      </c>
      <c r="H295" s="34">
        <f t="shared" si="187"/>
        <v>3.7267980246027616E-3</v>
      </c>
      <c r="I295" s="34">
        <f t="shared" si="187"/>
        <v>3.7113588311320001E-3</v>
      </c>
      <c r="J295" s="34">
        <f t="shared" si="187"/>
        <v>3.6959250995755133E-3</v>
      </c>
      <c r="K295" s="34">
        <f t="shared" si="187"/>
        <v>3.6804998875757519E-3</v>
      </c>
      <c r="L295" s="34">
        <f t="shared" si="187"/>
        <v>3.6650864475109421E-3</v>
      </c>
      <c r="M295" s="34">
        <f t="shared" si="187"/>
        <v>3.6509357462545461E-3</v>
      </c>
      <c r="N295" s="34">
        <f t="shared" si="187"/>
        <v>3.6509469929012343E-3</v>
      </c>
      <c r="O295" s="34">
        <f t="shared" ref="O295" si="201">O172/O$178</f>
        <v>3.6509469929012343E-3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2">
        <v>31</v>
      </c>
      <c r="B296" s="9" t="s">
        <v>36</v>
      </c>
      <c r="C296" s="34">
        <f t="shared" si="187"/>
        <v>1.5865961201102077E-2</v>
      </c>
      <c r="D296" s="34">
        <f t="shared" si="187"/>
        <v>1.5821600924802042E-2</v>
      </c>
      <c r="E296" s="34">
        <f t="shared" si="187"/>
        <v>1.5777094438071175E-2</v>
      </c>
      <c r="F296" s="34">
        <f t="shared" si="187"/>
        <v>1.5732433263988699E-2</v>
      </c>
      <c r="G296" s="34">
        <f t="shared" si="187"/>
        <v>1.5687640174560872E-2</v>
      </c>
      <c r="H296" s="34">
        <f t="shared" si="187"/>
        <v>1.5642715018044699E-2</v>
      </c>
      <c r="I296" s="34">
        <f t="shared" si="187"/>
        <v>1.559767227547674E-2</v>
      </c>
      <c r="J296" s="34">
        <f t="shared" si="187"/>
        <v>1.5552467781642258E-2</v>
      </c>
      <c r="K296" s="34">
        <f t="shared" si="187"/>
        <v>1.550715173253114E-2</v>
      </c>
      <c r="L296" s="34">
        <f t="shared" si="187"/>
        <v>1.5461681814627364E-2</v>
      </c>
      <c r="M296" s="34">
        <f t="shared" si="187"/>
        <v>1.5419889726775663E-2</v>
      </c>
      <c r="N296" s="34">
        <f t="shared" si="187"/>
        <v>1.5419879102932547E-2</v>
      </c>
      <c r="O296" s="34">
        <f t="shared" ref="O296" si="202">O173/O$178</f>
        <v>1.5419879102932547E-2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3">
        <v>32</v>
      </c>
      <c r="B297" s="9" t="s">
        <v>37</v>
      </c>
      <c r="C297" s="34">
        <f t="shared" si="187"/>
        <v>4.9013462976861674E-3</v>
      </c>
      <c r="D297" s="34">
        <f t="shared" si="187"/>
        <v>4.9367553764515975E-3</v>
      </c>
      <c r="E297" s="34">
        <f t="shared" si="187"/>
        <v>4.972313815675004E-3</v>
      </c>
      <c r="F297" s="34">
        <f t="shared" si="187"/>
        <v>5.0080677117099719E-3</v>
      </c>
      <c r="G297" s="34">
        <f t="shared" si="187"/>
        <v>5.0439682329918379E-3</v>
      </c>
      <c r="H297" s="34">
        <f t="shared" si="187"/>
        <v>5.0800484590145124E-3</v>
      </c>
      <c r="I297" s="34">
        <f t="shared" si="187"/>
        <v>5.1163059979808774E-3</v>
      </c>
      <c r="J297" s="34">
        <f t="shared" si="187"/>
        <v>5.1527551887979792E-3</v>
      </c>
      <c r="K297" s="34">
        <f t="shared" si="187"/>
        <v>5.1893491843082529E-3</v>
      </c>
      <c r="L297" s="34">
        <f t="shared" si="187"/>
        <v>5.2261354776620807E-3</v>
      </c>
      <c r="M297" s="34">
        <f t="shared" si="187"/>
        <v>5.2599760421141476E-3</v>
      </c>
      <c r="N297" s="34">
        <f t="shared" si="187"/>
        <v>5.259970079331126E-3</v>
      </c>
      <c r="O297" s="34">
        <f t="shared" ref="O297" si="203">O174/O$178</f>
        <v>5.259970079331126E-3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2">
        <v>33</v>
      </c>
      <c r="B298" s="9" t="s">
        <v>38</v>
      </c>
      <c r="C298" s="34">
        <f t="shared" ref="C298:N300" si="204">C175/C$178</f>
        <v>4.3654541111629031E-2</v>
      </c>
      <c r="D298" s="34">
        <f t="shared" si="204"/>
        <v>4.4082237114666613E-2</v>
      </c>
      <c r="E298" s="34">
        <f t="shared" si="204"/>
        <v>4.4513369898437724E-2</v>
      </c>
      <c r="F298" s="34">
        <f t="shared" si="204"/>
        <v>4.4947938379043831E-2</v>
      </c>
      <c r="G298" s="34">
        <f t="shared" si="204"/>
        <v>4.5386009128594043E-2</v>
      </c>
      <c r="H298" s="34">
        <f t="shared" si="204"/>
        <v>4.5827559956542821E-2</v>
      </c>
      <c r="I298" s="34">
        <f t="shared" si="204"/>
        <v>4.6272644013418407E-2</v>
      </c>
      <c r="J298" s="34">
        <f t="shared" si="204"/>
        <v>4.6721212721039719E-2</v>
      </c>
      <c r="K298" s="34">
        <f t="shared" si="204"/>
        <v>4.7173351168766336E-2</v>
      </c>
      <c r="L298" s="34">
        <f t="shared" si="204"/>
        <v>4.7629059618625992E-2</v>
      </c>
      <c r="M298" s="34">
        <f t="shared" si="204"/>
        <v>4.8049917583970952E-2</v>
      </c>
      <c r="N298" s="34">
        <f t="shared" si="204"/>
        <v>4.8049955730818335E-2</v>
      </c>
      <c r="O298" s="34">
        <f t="shared" ref="O298" si="205">O175/O$178</f>
        <v>4.8049955730818335E-2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2">
        <v>34</v>
      </c>
      <c r="B299" s="9" t="s">
        <v>39</v>
      </c>
      <c r="C299" s="34">
        <f t="shared" si="204"/>
        <v>8.4885440206143772E-3</v>
      </c>
      <c r="D299" s="34">
        <f t="shared" si="204"/>
        <v>8.5093728824878721E-3</v>
      </c>
      <c r="E299" s="34">
        <f t="shared" si="204"/>
        <v>8.5301284140666799E-3</v>
      </c>
      <c r="F299" s="34">
        <f t="shared" si="204"/>
        <v>8.550768439812808E-3</v>
      </c>
      <c r="G299" s="34">
        <f t="shared" si="204"/>
        <v>8.5713145965685619E-3</v>
      </c>
      <c r="H299" s="34">
        <f t="shared" si="204"/>
        <v>8.5917513838370645E-3</v>
      </c>
      <c r="I299" s="34">
        <f t="shared" si="204"/>
        <v>8.6121278299865663E-3</v>
      </c>
      <c r="J299" s="34">
        <f t="shared" si="204"/>
        <v>8.6323767901577073E-3</v>
      </c>
      <c r="K299" s="34">
        <f t="shared" si="204"/>
        <v>8.6525504148263679E-3</v>
      </c>
      <c r="L299" s="34">
        <f t="shared" si="204"/>
        <v>8.6725771973059623E-3</v>
      </c>
      <c r="M299" s="34">
        <f t="shared" si="204"/>
        <v>8.6908866063708113E-3</v>
      </c>
      <c r="N299" s="34">
        <f t="shared" si="204"/>
        <v>8.6908894791994668E-3</v>
      </c>
      <c r="O299" s="34">
        <f t="shared" ref="O299" si="206">O176/O$178</f>
        <v>8.6908894791994668E-3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3">
        <v>35</v>
      </c>
      <c r="B300" s="9" t="s">
        <v>40</v>
      </c>
      <c r="C300" s="34">
        <f t="shared" si="204"/>
        <v>7.5939224535761128E-3</v>
      </c>
      <c r="D300" s="34">
        <f t="shared" si="204"/>
        <v>7.5746137680204008E-3</v>
      </c>
      <c r="E300" s="34">
        <f t="shared" si="204"/>
        <v>7.5552184806384108E-3</v>
      </c>
      <c r="F300" s="34">
        <f t="shared" si="204"/>
        <v>7.535748254241836E-3</v>
      </c>
      <c r="G300" s="34">
        <f t="shared" si="204"/>
        <v>7.5161828771462555E-3</v>
      </c>
      <c r="H300" s="34">
        <f t="shared" si="204"/>
        <v>7.4965648499641839E-3</v>
      </c>
      <c r="I300" s="34">
        <f t="shared" si="204"/>
        <v>7.476859955906091E-3</v>
      </c>
      <c r="J300" s="34">
        <f t="shared" si="204"/>
        <v>7.4570934938283052E-3</v>
      </c>
      <c r="K300" s="34">
        <f t="shared" si="204"/>
        <v>7.4372438278280046E-3</v>
      </c>
      <c r="L300" s="34">
        <f t="shared" si="204"/>
        <v>7.4173210910867433E-3</v>
      </c>
      <c r="M300" s="34">
        <f t="shared" si="204"/>
        <v>7.3989913798611397E-3</v>
      </c>
      <c r="N300" s="34">
        <f t="shared" si="204"/>
        <v>7.3990021694689831E-3</v>
      </c>
      <c r="O300" s="34">
        <f t="shared" ref="O300" si="207">O177/O$178</f>
        <v>7.3990021694689831E-3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4"/>
      <c r="B301" s="7" t="s">
        <v>50</v>
      </c>
      <c r="C301" s="36">
        <f t="shared" ref="C301:H301" si="208">C178/C$29</f>
        <v>6.7326850907071041</v>
      </c>
      <c r="D301" s="36">
        <f t="shared" si="208"/>
        <v>6.7276108042230751</v>
      </c>
      <c r="E301" s="36">
        <f t="shared" si="208"/>
        <v>6.7233683881435784</v>
      </c>
      <c r="F301" s="36">
        <f t="shared" si="208"/>
        <v>6.7208568524318437</v>
      </c>
      <c r="G301" s="36">
        <f t="shared" si="208"/>
        <v>6.7200554437063431</v>
      </c>
      <c r="H301" s="36">
        <f t="shared" si="208"/>
        <v>6.7202182002570785</v>
      </c>
      <c r="I301" s="36">
        <f>I178/I$29</f>
        <v>6.7193620040995468</v>
      </c>
      <c r="J301" s="36">
        <f t="shared" ref="J301:N301" si="209">J178/J$29</f>
        <v>6.7198653761478573</v>
      </c>
      <c r="K301" s="36">
        <f t="shared" si="209"/>
        <v>6.7211503303241473</v>
      </c>
      <c r="L301" s="36">
        <f t="shared" si="209"/>
        <v>6.7568898049719595</v>
      </c>
      <c r="M301" s="36">
        <f t="shared" si="209"/>
        <v>6.1002232671833037</v>
      </c>
      <c r="N301" s="36">
        <f t="shared" si="209"/>
        <v>6.04850235559155</v>
      </c>
      <c r="O301" s="36">
        <f t="shared" ref="O301" si="210">O178/O$29</f>
        <v>5.9904237091662793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"/>
      <c r="B302" s="1"/>
      <c r="C302" s="1"/>
      <c r="D302" s="1"/>
      <c r="E302" s="1"/>
      <c r="F302" s="1"/>
      <c r="G302" s="1"/>
      <c r="H302" s="1"/>
      <c r="P302"/>
      <c r="Q302"/>
      <c r="R302"/>
      <c r="S302"/>
      <c r="T302"/>
      <c r="U302"/>
      <c r="V302"/>
      <c r="W302"/>
    </row>
    <row r="303" spans="1:23" s="2" customFormat="1" ht="15" hidden="1">
      <c r="A303" s="5" t="s">
        <v>54</v>
      </c>
      <c r="B303" s="1"/>
      <c r="C303" s="1"/>
      <c r="D303" s="1"/>
      <c r="E303" s="1"/>
      <c r="F303" s="1"/>
      <c r="G303" s="1"/>
      <c r="H303" s="1"/>
      <c r="P303"/>
      <c r="Q303"/>
      <c r="R303"/>
      <c r="S303"/>
      <c r="T303"/>
      <c r="U303"/>
      <c r="V303"/>
      <c r="W303"/>
    </row>
    <row r="304" spans="1:23" s="2" customFormat="1" ht="15" hidden="1">
      <c r="A304" s="49" t="s">
        <v>55</v>
      </c>
      <c r="B304" s="49"/>
      <c r="C304" s="49"/>
      <c r="D304" s="49"/>
      <c r="E304" s="49"/>
      <c r="F304" s="49"/>
      <c r="G304" s="49"/>
      <c r="H304" s="49"/>
      <c r="P304"/>
      <c r="Q304"/>
      <c r="R304"/>
      <c r="S304"/>
      <c r="T304"/>
      <c r="U304"/>
      <c r="V304"/>
      <c r="W304"/>
    </row>
    <row r="305" spans="1:23" s="2" customFormat="1" ht="15" hidden="1">
      <c r="A305" s="1"/>
      <c r="B305" s="1"/>
      <c r="C305" s="1"/>
      <c r="D305" s="1"/>
      <c r="E305" s="1"/>
      <c r="F305" s="1"/>
      <c r="G305" s="1"/>
      <c r="H305" s="1"/>
      <c r="P305"/>
      <c r="Q305"/>
      <c r="R305"/>
      <c r="S305"/>
      <c r="T305"/>
      <c r="U305"/>
      <c r="V305"/>
      <c r="W305"/>
    </row>
    <row r="306" spans="1:23" s="2" customFormat="1" ht="15" hidden="1">
      <c r="A306" s="6" t="s">
        <v>4</v>
      </c>
      <c r="B306" s="7" t="s">
        <v>5</v>
      </c>
      <c r="C306" s="7">
        <f>C265</f>
        <v>2010</v>
      </c>
      <c r="D306" s="7">
        <f t="shared" ref="D306:N306" si="211">D265</f>
        <v>2011</v>
      </c>
      <c r="E306" s="7">
        <f t="shared" si="211"/>
        <v>2012</v>
      </c>
      <c r="F306" s="7">
        <f t="shared" si="211"/>
        <v>2013</v>
      </c>
      <c r="G306" s="7">
        <f t="shared" si="211"/>
        <v>2014</v>
      </c>
      <c r="H306" s="7">
        <f t="shared" si="211"/>
        <v>2015</v>
      </c>
      <c r="I306" s="7">
        <f t="shared" si="211"/>
        <v>2016</v>
      </c>
      <c r="J306" s="7">
        <f t="shared" si="211"/>
        <v>2017</v>
      </c>
      <c r="K306" s="7">
        <f t="shared" si="211"/>
        <v>2018</v>
      </c>
      <c r="L306" s="7">
        <f t="shared" si="211"/>
        <v>2019</v>
      </c>
      <c r="M306" s="7">
        <f t="shared" si="211"/>
        <v>2020</v>
      </c>
      <c r="N306" s="7">
        <f t="shared" si="211"/>
        <v>2021</v>
      </c>
      <c r="O306" s="7">
        <f t="shared" ref="O306" si="212">O265</f>
        <v>2022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8">
        <v>1</v>
      </c>
      <c r="B307" s="9" t="s">
        <v>6</v>
      </c>
      <c r="C307" s="32">
        <f t="shared" ref="C307:N322" si="213">C225*C266</f>
        <v>34028110154001.688</v>
      </c>
      <c r="D307" s="32">
        <f t="shared" si="213"/>
        <v>47857525759.648254</v>
      </c>
      <c r="E307" s="32">
        <f t="shared" si="213"/>
        <v>44372086159.71331</v>
      </c>
      <c r="F307" s="32">
        <f t="shared" si="213"/>
        <v>47884914977.915024</v>
      </c>
      <c r="G307" s="32">
        <f t="shared" si="213"/>
        <v>54717212218.501404</v>
      </c>
      <c r="H307" s="32">
        <f t="shared" si="213"/>
        <v>50154054630.367966</v>
      </c>
      <c r="I307" s="32">
        <f t="shared" si="213"/>
        <v>43687393547.565453</v>
      </c>
      <c r="J307" s="32" t="e">
        <f t="shared" si="213"/>
        <v>#DIV/0!</v>
      </c>
      <c r="K307" s="32" t="e">
        <f t="shared" si="213"/>
        <v>#DIV/0!</v>
      </c>
      <c r="L307" s="32" t="e">
        <f t="shared" si="213"/>
        <v>#DIV/0!</v>
      </c>
      <c r="M307" s="32" t="e">
        <f t="shared" si="213"/>
        <v>#DIV/0!</v>
      </c>
      <c r="N307" s="32" t="e">
        <f t="shared" si="213"/>
        <v>#DIV/0!</v>
      </c>
      <c r="O307" s="32" t="e">
        <f t="shared" ref="O307" si="214">O225*O266</f>
        <v>#DIV/0!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2">
        <v>2</v>
      </c>
      <c r="B308" s="9" t="s">
        <v>7</v>
      </c>
      <c r="C308" s="32">
        <f t="shared" si="213"/>
        <v>1263158631385.5823</v>
      </c>
      <c r="D308" s="32">
        <f t="shared" si="213"/>
        <v>879758854580.37439</v>
      </c>
      <c r="E308" s="32">
        <f t="shared" si="213"/>
        <v>923562183552.47217</v>
      </c>
      <c r="F308" s="32">
        <f t="shared" si="213"/>
        <v>971059667289.31445</v>
      </c>
      <c r="G308" s="32">
        <f t="shared" si="213"/>
        <v>981842176761.97339</v>
      </c>
      <c r="H308" s="32">
        <f t="shared" si="213"/>
        <v>1045087120140.8215</v>
      </c>
      <c r="I308" s="32">
        <f t="shared" si="213"/>
        <v>1085672107211.0321</v>
      </c>
      <c r="J308" s="32" t="e">
        <f t="shared" si="213"/>
        <v>#DIV/0!</v>
      </c>
      <c r="K308" s="32" t="e">
        <f t="shared" si="213"/>
        <v>#DIV/0!</v>
      </c>
      <c r="L308" s="32" t="e">
        <f t="shared" si="213"/>
        <v>#DIV/0!</v>
      </c>
      <c r="M308" s="32" t="e">
        <f t="shared" si="213"/>
        <v>#DIV/0!</v>
      </c>
      <c r="N308" s="32" t="e">
        <f t="shared" si="213"/>
        <v>#DIV/0!</v>
      </c>
      <c r="O308" s="32" t="e">
        <f t="shared" ref="O308" si="215">O226*O267</f>
        <v>#DIV/0!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2">
        <v>3</v>
      </c>
      <c r="B309" s="9" t="s">
        <v>8</v>
      </c>
      <c r="C309" s="32">
        <f t="shared" si="213"/>
        <v>1315449606201.7056</v>
      </c>
      <c r="D309" s="32">
        <f t="shared" si="213"/>
        <v>1020275436284.8838</v>
      </c>
      <c r="E309" s="32">
        <f t="shared" si="213"/>
        <v>1138401340346.7449</v>
      </c>
      <c r="F309" s="32">
        <f t="shared" si="213"/>
        <v>1226748642722.6064</v>
      </c>
      <c r="G309" s="32">
        <f t="shared" si="213"/>
        <v>1381155382122.7441</v>
      </c>
      <c r="H309" s="32">
        <f t="shared" si="213"/>
        <v>1541405863257.2551</v>
      </c>
      <c r="I309" s="32">
        <f t="shared" si="213"/>
        <v>1694504043951.3193</v>
      </c>
      <c r="J309" s="32" t="e">
        <f t="shared" si="213"/>
        <v>#DIV/0!</v>
      </c>
      <c r="K309" s="32" t="e">
        <f t="shared" si="213"/>
        <v>#DIV/0!</v>
      </c>
      <c r="L309" s="32" t="e">
        <f t="shared" si="213"/>
        <v>#DIV/0!</v>
      </c>
      <c r="M309" s="32" t="e">
        <f t="shared" si="213"/>
        <v>#DIV/0!</v>
      </c>
      <c r="N309" s="32" t="e">
        <f t="shared" si="213"/>
        <v>#DIV/0!</v>
      </c>
      <c r="O309" s="32" t="e">
        <f t="shared" ref="O309" si="216">O227*O268</f>
        <v>#DIV/0!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2">
        <v>4</v>
      </c>
      <c r="B310" s="9" t="s">
        <v>9</v>
      </c>
      <c r="C310" s="32">
        <f t="shared" si="213"/>
        <v>2244184520515.6221</v>
      </c>
      <c r="D310" s="32">
        <f t="shared" si="213"/>
        <v>1806604495656.4265</v>
      </c>
      <c r="E310" s="32">
        <f t="shared" si="213"/>
        <v>1991439130090.8296</v>
      </c>
      <c r="F310" s="32">
        <f t="shared" si="213"/>
        <v>2155217414905.9883</v>
      </c>
      <c r="G310" s="32">
        <f t="shared" si="213"/>
        <v>2366526439647.7261</v>
      </c>
      <c r="H310" s="32">
        <f t="shared" si="213"/>
        <v>2556382276472.1338</v>
      </c>
      <c r="I310" s="32">
        <f t="shared" si="213"/>
        <v>2764610055581.7036</v>
      </c>
      <c r="J310" s="32" t="e">
        <f t="shared" si="213"/>
        <v>#DIV/0!</v>
      </c>
      <c r="K310" s="32" t="e">
        <f t="shared" si="213"/>
        <v>#DIV/0!</v>
      </c>
      <c r="L310" s="32" t="e">
        <f t="shared" si="213"/>
        <v>#DIV/0!</v>
      </c>
      <c r="M310" s="32" t="e">
        <f t="shared" si="213"/>
        <v>#DIV/0!</v>
      </c>
      <c r="N310" s="32" t="e">
        <f t="shared" si="213"/>
        <v>#DIV/0!</v>
      </c>
      <c r="O310" s="32" t="e">
        <f t="shared" ref="O310" si="217">O228*O269</f>
        <v>#DIV/0!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3">
        <v>5</v>
      </c>
      <c r="B311" s="9" t="s">
        <v>10</v>
      </c>
      <c r="C311" s="33">
        <f t="shared" si="213"/>
        <v>3308437926161.7344</v>
      </c>
      <c r="D311" s="33">
        <f t="shared" si="213"/>
        <v>2644113389649.5679</v>
      </c>
      <c r="E311" s="33">
        <f t="shared" si="213"/>
        <v>2828906968818.6011</v>
      </c>
      <c r="F311" s="33">
        <f t="shared" si="213"/>
        <v>3050295625273.9644</v>
      </c>
      <c r="G311" s="33">
        <f t="shared" si="213"/>
        <v>3377017515320.4775</v>
      </c>
      <c r="H311" s="33">
        <f t="shared" si="213"/>
        <v>3561878522174</v>
      </c>
      <c r="I311" s="33">
        <f t="shared" si="213"/>
        <v>3727604361365.1982</v>
      </c>
      <c r="J311" s="33" t="e">
        <f t="shared" si="213"/>
        <v>#DIV/0!</v>
      </c>
      <c r="K311" s="33" t="e">
        <f t="shared" si="213"/>
        <v>#DIV/0!</v>
      </c>
      <c r="L311" s="33" t="e">
        <f t="shared" si="213"/>
        <v>#DIV/0!</v>
      </c>
      <c r="M311" s="33" t="e">
        <f t="shared" si="213"/>
        <v>#DIV/0!</v>
      </c>
      <c r="N311" s="33" t="e">
        <f t="shared" si="213"/>
        <v>#DIV/0!</v>
      </c>
      <c r="O311" s="33" t="e">
        <f t="shared" ref="O311" si="218">O229*O270</f>
        <v>#DIV/0!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2">
        <v>6</v>
      </c>
      <c r="B312" s="9" t="s">
        <v>11</v>
      </c>
      <c r="C312" s="37">
        <f t="shared" si="213"/>
        <v>1366993081420.0745</v>
      </c>
      <c r="D312" s="37">
        <f t="shared" si="213"/>
        <v>1041469763383.0333</v>
      </c>
      <c r="E312" s="37">
        <f t="shared" si="213"/>
        <v>1122612793697.1399</v>
      </c>
      <c r="F312" s="37">
        <f t="shared" si="213"/>
        <v>1220352469286.6184</v>
      </c>
      <c r="G312" s="37">
        <f t="shared" si="213"/>
        <v>1339774802905.9316</v>
      </c>
      <c r="H312" s="37">
        <f t="shared" si="213"/>
        <v>1460873141769.2239</v>
      </c>
      <c r="I312" s="37">
        <f t="shared" si="213"/>
        <v>1555204012838.5867</v>
      </c>
      <c r="J312" s="37" t="e">
        <f t="shared" si="213"/>
        <v>#DIV/0!</v>
      </c>
      <c r="K312" s="37" t="e">
        <f t="shared" si="213"/>
        <v>#DIV/0!</v>
      </c>
      <c r="L312" s="37" t="e">
        <f t="shared" si="213"/>
        <v>#DIV/0!</v>
      </c>
      <c r="M312" s="37" t="e">
        <f t="shared" si="213"/>
        <v>#DIV/0!</v>
      </c>
      <c r="N312" s="37" t="e">
        <f t="shared" si="213"/>
        <v>#DIV/0!</v>
      </c>
      <c r="O312" s="37" t="e">
        <f t="shared" ref="O312" si="219">O230*O271</f>
        <v>#DIV/0!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2">
        <v>7</v>
      </c>
      <c r="B313" s="9" t="s">
        <v>12</v>
      </c>
      <c r="C313" s="37">
        <f t="shared" si="213"/>
        <v>1544604229753.0305</v>
      </c>
      <c r="D313" s="37">
        <f t="shared" si="213"/>
        <v>1200859513267.5391</v>
      </c>
      <c r="E313" s="37">
        <f t="shared" si="213"/>
        <v>1317890540667.0813</v>
      </c>
      <c r="F313" s="37">
        <f t="shared" si="213"/>
        <v>1439592829771.4954</v>
      </c>
      <c r="G313" s="37">
        <f t="shared" si="213"/>
        <v>1641593427093.645</v>
      </c>
      <c r="H313" s="37">
        <f t="shared" si="213"/>
        <v>1787082616425.3408</v>
      </c>
      <c r="I313" s="37">
        <f t="shared" si="213"/>
        <v>1953376299685.3044</v>
      </c>
      <c r="J313" s="37" t="e">
        <f t="shared" si="213"/>
        <v>#DIV/0!</v>
      </c>
      <c r="K313" s="37" t="e">
        <f t="shared" si="213"/>
        <v>#DIV/0!</v>
      </c>
      <c r="L313" s="37" t="e">
        <f t="shared" si="213"/>
        <v>#DIV/0!</v>
      </c>
      <c r="M313" s="37" t="e">
        <f t="shared" si="213"/>
        <v>#DIV/0!</v>
      </c>
      <c r="N313" s="37" t="e">
        <f t="shared" si="213"/>
        <v>#DIV/0!</v>
      </c>
      <c r="O313" s="37" t="e">
        <f t="shared" ref="O313" si="220">O231*O272</f>
        <v>#DIV/0!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3">
        <v>8</v>
      </c>
      <c r="B314" s="9" t="s">
        <v>13</v>
      </c>
      <c r="C314" s="37">
        <f t="shared" si="213"/>
        <v>2184365302363.0745</v>
      </c>
      <c r="D314" s="37">
        <f t="shared" si="213"/>
        <v>1721960303329.5159</v>
      </c>
      <c r="E314" s="37">
        <f t="shared" si="213"/>
        <v>1849391552398.301</v>
      </c>
      <c r="F314" s="37">
        <f t="shared" si="213"/>
        <v>2049792517944.0952</v>
      </c>
      <c r="G314" s="37">
        <f t="shared" si="213"/>
        <v>2246422467699.8154</v>
      </c>
      <c r="H314" s="37">
        <f t="shared" si="213"/>
        <v>2449106527004.5723</v>
      </c>
      <c r="I314" s="37">
        <f t="shared" si="213"/>
        <v>2717668817409.854</v>
      </c>
      <c r="J314" s="37" t="e">
        <f t="shared" si="213"/>
        <v>#DIV/0!</v>
      </c>
      <c r="K314" s="37" t="e">
        <f t="shared" si="213"/>
        <v>#DIV/0!</v>
      </c>
      <c r="L314" s="37" t="e">
        <f t="shared" si="213"/>
        <v>#DIV/0!</v>
      </c>
      <c r="M314" s="37" t="e">
        <f t="shared" si="213"/>
        <v>#DIV/0!</v>
      </c>
      <c r="N314" s="37" t="e">
        <f t="shared" si="213"/>
        <v>#DIV/0!</v>
      </c>
      <c r="O314" s="37" t="e">
        <f t="shared" ref="O314" si="221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2">
        <v>9</v>
      </c>
      <c r="B315" s="9" t="s">
        <v>14</v>
      </c>
      <c r="C315" s="37">
        <f t="shared" si="213"/>
        <v>798408665946.19458</v>
      </c>
      <c r="D315" s="37">
        <f t="shared" si="213"/>
        <v>544245130241.8974</v>
      </c>
      <c r="E315" s="37">
        <f t="shared" si="213"/>
        <v>567017728734.73572</v>
      </c>
      <c r="F315" s="37">
        <f t="shared" si="213"/>
        <v>603085379802.09387</v>
      </c>
      <c r="G315" s="37">
        <f t="shared" si="213"/>
        <v>643515834940.80029</v>
      </c>
      <c r="H315" s="37">
        <f t="shared" si="213"/>
        <v>678727337978.64636</v>
      </c>
      <c r="I315" s="37">
        <f t="shared" si="213"/>
        <v>698501121057.08276</v>
      </c>
      <c r="J315" s="37" t="e">
        <f t="shared" si="213"/>
        <v>#DIV/0!</v>
      </c>
      <c r="K315" s="37" t="e">
        <f t="shared" si="213"/>
        <v>#DIV/0!</v>
      </c>
      <c r="L315" s="37" t="e">
        <f t="shared" si="213"/>
        <v>#DIV/0!</v>
      </c>
      <c r="M315" s="37" t="e">
        <f t="shared" si="213"/>
        <v>#DIV/0!</v>
      </c>
      <c r="N315" s="37" t="e">
        <f t="shared" si="213"/>
        <v>#DIV/0!</v>
      </c>
      <c r="O315" s="37" t="e">
        <f t="shared" ref="O315" si="222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2">
        <v>10</v>
      </c>
      <c r="B316" s="9" t="s">
        <v>15</v>
      </c>
      <c r="C316" s="37">
        <f t="shared" si="213"/>
        <v>877955330313.17615</v>
      </c>
      <c r="D316" s="37">
        <f t="shared" si="213"/>
        <v>574569855767.63623</v>
      </c>
      <c r="E316" s="37">
        <f t="shared" si="213"/>
        <v>587742084969.88</v>
      </c>
      <c r="F316" s="37">
        <f t="shared" si="213"/>
        <v>595277274648.54968</v>
      </c>
      <c r="G316" s="37">
        <f t="shared" si="213"/>
        <v>614413064454.44812</v>
      </c>
      <c r="H316" s="37">
        <f t="shared" si="213"/>
        <v>610911461005.14758</v>
      </c>
      <c r="I316" s="37">
        <f t="shared" si="213"/>
        <v>641454994953.17261</v>
      </c>
      <c r="J316" s="37" t="e">
        <f t="shared" si="213"/>
        <v>#DIV/0!</v>
      </c>
      <c r="K316" s="37" t="e">
        <f t="shared" si="213"/>
        <v>#DIV/0!</v>
      </c>
      <c r="L316" s="37" t="e">
        <f t="shared" si="213"/>
        <v>#DIV/0!</v>
      </c>
      <c r="M316" s="37" t="e">
        <f t="shared" si="213"/>
        <v>#DIV/0!</v>
      </c>
      <c r="N316" s="37" t="e">
        <f t="shared" si="213"/>
        <v>#DIV/0!</v>
      </c>
      <c r="O316" s="37" t="e">
        <f t="shared" ref="O316" si="223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3">
        <v>11</v>
      </c>
      <c r="B317" s="9" t="s">
        <v>16</v>
      </c>
      <c r="C317" s="37">
        <f t="shared" si="213"/>
        <v>602820102.11560643</v>
      </c>
      <c r="D317" s="37">
        <f t="shared" si="213"/>
        <v>11266463074.148285</v>
      </c>
      <c r="E317" s="37">
        <f t="shared" si="213"/>
        <v>12968803522.612745</v>
      </c>
      <c r="F317" s="37">
        <f t="shared" si="213"/>
        <v>19575324872.69672</v>
      </c>
      <c r="G317" s="37">
        <f t="shared" si="213"/>
        <v>22487453544.362076</v>
      </c>
      <c r="H317" s="37">
        <f t="shared" si="213"/>
        <v>26300889611.114079</v>
      </c>
      <c r="I317" s="37">
        <f t="shared" si="213"/>
        <v>33228348933.251862</v>
      </c>
      <c r="J317" s="37" t="e">
        <f t="shared" si="213"/>
        <v>#DIV/0!</v>
      </c>
      <c r="K317" s="37" t="e">
        <f t="shared" si="213"/>
        <v>#DIV/0!</v>
      </c>
      <c r="L317" s="37" t="e">
        <f t="shared" si="213"/>
        <v>#DIV/0!</v>
      </c>
      <c r="M317" s="37" t="e">
        <f t="shared" si="213"/>
        <v>#DIV/0!</v>
      </c>
      <c r="N317" s="37" t="e">
        <f t="shared" si="213"/>
        <v>#DIV/0!</v>
      </c>
      <c r="O317" s="37" t="e">
        <f t="shared" ref="O317" si="224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2">
        <v>12</v>
      </c>
      <c r="B318" s="9" t="s">
        <v>17</v>
      </c>
      <c r="C318" s="37">
        <f t="shared" si="213"/>
        <v>994842779025.28357</v>
      </c>
      <c r="D318" s="37">
        <f t="shared" si="213"/>
        <v>682014209986.87817</v>
      </c>
      <c r="E318" s="37">
        <f t="shared" si="213"/>
        <v>817508536733.33594</v>
      </c>
      <c r="F318" s="37">
        <f t="shared" si="213"/>
        <v>825353222311.13025</v>
      </c>
      <c r="G318" s="37">
        <f t="shared" si="213"/>
        <v>915908853159.71741</v>
      </c>
      <c r="H318" s="37">
        <f t="shared" si="213"/>
        <v>959367009879.85645</v>
      </c>
      <c r="I318" s="37">
        <f t="shared" si="213"/>
        <v>1003810228633.1177</v>
      </c>
      <c r="J318" s="37" t="e">
        <f t="shared" si="213"/>
        <v>#DIV/0!</v>
      </c>
      <c r="K318" s="37" t="e">
        <f t="shared" si="213"/>
        <v>#DIV/0!</v>
      </c>
      <c r="L318" s="37" t="e">
        <f t="shared" si="213"/>
        <v>#DIV/0!</v>
      </c>
      <c r="M318" s="37" t="e">
        <f t="shared" si="213"/>
        <v>#DIV/0!</v>
      </c>
      <c r="N318" s="37" t="e">
        <f t="shared" si="213"/>
        <v>#DIV/0!</v>
      </c>
      <c r="O318" s="37" t="e">
        <f t="shared" ref="O318" si="225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2">
        <v>13</v>
      </c>
      <c r="B319" s="9" t="s">
        <v>18</v>
      </c>
      <c r="C319" s="37">
        <f t="shared" si="213"/>
        <v>603572922.23187864</v>
      </c>
      <c r="D319" s="37">
        <f t="shared" si="213"/>
        <v>22769455668.970089</v>
      </c>
      <c r="E319" s="37">
        <f t="shared" si="213"/>
        <v>16773003353.061752</v>
      </c>
      <c r="F319" s="37">
        <f t="shared" si="213"/>
        <v>23334593316.183983</v>
      </c>
      <c r="G319" s="37">
        <f t="shared" si="213"/>
        <v>24800183082.935783</v>
      </c>
      <c r="H319" s="37">
        <f t="shared" si="213"/>
        <v>26020203112.406055</v>
      </c>
      <c r="I319" s="37">
        <f t="shared" si="213"/>
        <v>23928155476.797947</v>
      </c>
      <c r="J319" s="37" t="e">
        <f t="shared" si="213"/>
        <v>#DIV/0!</v>
      </c>
      <c r="K319" s="37" t="e">
        <f t="shared" si="213"/>
        <v>#DIV/0!</v>
      </c>
      <c r="L319" s="37" t="e">
        <f t="shared" si="213"/>
        <v>#DIV/0!</v>
      </c>
      <c r="M319" s="37" t="e">
        <f t="shared" si="213"/>
        <v>#DIV/0!</v>
      </c>
      <c r="N319" s="37" t="e">
        <f t="shared" si="213"/>
        <v>#DIV/0!</v>
      </c>
      <c r="O319" s="37" t="e">
        <f t="shared" ref="O319" si="226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3">
        <v>14</v>
      </c>
      <c r="B320" s="9" t="s">
        <v>19</v>
      </c>
      <c r="C320" s="37">
        <f t="shared" si="213"/>
        <v>65593356115.400032</v>
      </c>
      <c r="D320" s="37">
        <f t="shared" si="213"/>
        <v>10488391518.323914</v>
      </c>
      <c r="E320" s="37">
        <f t="shared" si="213"/>
        <v>4877748955.305028</v>
      </c>
      <c r="F320" s="37">
        <f t="shared" si="213"/>
        <v>908674470.61365032</v>
      </c>
      <c r="G320" s="37">
        <f t="shared" si="213"/>
        <v>367459107.37886572</v>
      </c>
      <c r="H320" s="37">
        <f t="shared" si="213"/>
        <v>2480379825.958004</v>
      </c>
      <c r="I320" s="37">
        <f t="shared" si="213"/>
        <v>9479674279.5084896</v>
      </c>
      <c r="J320" s="37" t="e">
        <f t="shared" si="213"/>
        <v>#DIV/0!</v>
      </c>
      <c r="K320" s="37" t="e">
        <f t="shared" si="213"/>
        <v>#DIV/0!</v>
      </c>
      <c r="L320" s="37" t="e">
        <f t="shared" si="213"/>
        <v>#DIV/0!</v>
      </c>
      <c r="M320" s="37" t="e">
        <f t="shared" si="213"/>
        <v>#DIV/0!</v>
      </c>
      <c r="N320" s="37" t="e">
        <f t="shared" si="213"/>
        <v>#DIV/0!</v>
      </c>
      <c r="O320" s="37" t="e">
        <f t="shared" ref="O320" si="227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2">
        <v>15</v>
      </c>
      <c r="B321" s="9" t="s">
        <v>20</v>
      </c>
      <c r="C321" s="37">
        <f t="shared" si="213"/>
        <v>4292598322405.6509</v>
      </c>
      <c r="D321" s="37">
        <f t="shared" si="213"/>
        <v>3524179693308.6445</v>
      </c>
      <c r="E321" s="37">
        <f t="shared" si="213"/>
        <v>4042999978254.5806</v>
      </c>
      <c r="F321" s="37">
        <f t="shared" si="213"/>
        <v>4381328704927.1313</v>
      </c>
      <c r="G321" s="37">
        <f t="shared" si="213"/>
        <v>4873167671493.9189</v>
      </c>
      <c r="H321" s="37">
        <f t="shared" si="213"/>
        <v>5382559612176.3242</v>
      </c>
      <c r="I321" s="37">
        <f t="shared" si="213"/>
        <v>5764133241852.4834</v>
      </c>
      <c r="J321" s="37" t="e">
        <f t="shared" si="213"/>
        <v>#DIV/0!</v>
      </c>
      <c r="K321" s="37" t="e">
        <f t="shared" si="213"/>
        <v>#DIV/0!</v>
      </c>
      <c r="L321" s="37" t="e">
        <f t="shared" si="213"/>
        <v>#DIV/0!</v>
      </c>
      <c r="M321" s="37" t="e">
        <f t="shared" si="213"/>
        <v>#DIV/0!</v>
      </c>
      <c r="N321" s="37" t="e">
        <f t="shared" si="213"/>
        <v>#DIV/0!</v>
      </c>
      <c r="O321" s="37" t="e">
        <f t="shared" ref="O321" si="228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2">
        <v>16</v>
      </c>
      <c r="B322" s="9" t="s">
        <v>21</v>
      </c>
      <c r="C322" s="37">
        <f t="shared" si="213"/>
        <v>1581274383206.6631</v>
      </c>
      <c r="D322" s="37">
        <f t="shared" si="213"/>
        <v>1865829800906.4016</v>
      </c>
      <c r="E322" s="37">
        <f t="shared" si="213"/>
        <v>2098481719361.624</v>
      </c>
      <c r="F322" s="37">
        <f t="shared" si="213"/>
        <v>2276558227434.1646</v>
      </c>
      <c r="G322" s="37">
        <f t="shared" si="213"/>
        <v>2501350528726.5801</v>
      </c>
      <c r="H322" s="37">
        <f t="shared" si="213"/>
        <v>2754858026582.2798</v>
      </c>
      <c r="I322" s="37">
        <f t="shared" si="213"/>
        <v>2986752853477.9233</v>
      </c>
      <c r="J322" s="37" t="e">
        <f t="shared" si="213"/>
        <v>#DIV/0!</v>
      </c>
      <c r="K322" s="37" t="e">
        <f t="shared" si="213"/>
        <v>#DIV/0!</v>
      </c>
      <c r="L322" s="37" t="e">
        <f t="shared" si="213"/>
        <v>#DIV/0!</v>
      </c>
      <c r="M322" s="37" t="e">
        <f t="shared" si="213"/>
        <v>#DIV/0!</v>
      </c>
      <c r="N322" s="37" t="e">
        <f t="shared" si="213"/>
        <v>#DIV/0!</v>
      </c>
      <c r="O322" s="37" t="e">
        <f t="shared" ref="O322" si="229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3">
        <v>17</v>
      </c>
      <c r="B323" s="9" t="s">
        <v>22</v>
      </c>
      <c r="C323" s="37">
        <f t="shared" ref="C323:N338" si="230">C241*C282</f>
        <v>613624474024.59021</v>
      </c>
      <c r="D323" s="37">
        <f t="shared" si="230"/>
        <v>441960718837.19733</v>
      </c>
      <c r="E323" s="37">
        <f t="shared" si="230"/>
        <v>501414016400.86133</v>
      </c>
      <c r="F323" s="37">
        <f t="shared" si="230"/>
        <v>543541936887.71869</v>
      </c>
      <c r="G323" s="37">
        <f t="shared" si="230"/>
        <v>604202700050.8363</v>
      </c>
      <c r="H323" s="37">
        <f t="shared" si="230"/>
        <v>660903468089.21472</v>
      </c>
      <c r="I323" s="37">
        <f t="shared" si="230"/>
        <v>714887487033.45581</v>
      </c>
      <c r="J323" s="37" t="e">
        <f t="shared" si="230"/>
        <v>#DIV/0!</v>
      </c>
      <c r="K323" s="37" t="e">
        <f t="shared" si="230"/>
        <v>#DIV/0!</v>
      </c>
      <c r="L323" s="37" t="e">
        <f t="shared" si="230"/>
        <v>#DIV/0!</v>
      </c>
      <c r="M323" s="37" t="e">
        <f t="shared" si="230"/>
        <v>#DIV/0!</v>
      </c>
      <c r="N323" s="37" t="e">
        <f t="shared" si="230"/>
        <v>#DIV/0!</v>
      </c>
      <c r="O323" s="37" t="e">
        <f t="shared" ref="O323" si="231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2">
        <v>18</v>
      </c>
      <c r="B324" s="9" t="s">
        <v>23</v>
      </c>
      <c r="C324" s="37">
        <f t="shared" si="230"/>
        <v>662578653933.63867</v>
      </c>
      <c r="D324" s="37">
        <f t="shared" si="230"/>
        <v>408516883865.92975</v>
      </c>
      <c r="E324" s="37">
        <f t="shared" si="230"/>
        <v>433046314178.02435</v>
      </c>
      <c r="F324" s="37">
        <f t="shared" si="230"/>
        <v>431316560226.52069</v>
      </c>
      <c r="G324" s="37">
        <f t="shared" si="230"/>
        <v>448273277789.55432</v>
      </c>
      <c r="H324" s="37">
        <f t="shared" si="230"/>
        <v>503688280285.10608</v>
      </c>
      <c r="I324" s="37">
        <f t="shared" si="230"/>
        <v>504145029866.28937</v>
      </c>
      <c r="J324" s="37" t="e">
        <f t="shared" si="230"/>
        <v>#DIV/0!</v>
      </c>
      <c r="K324" s="37" t="e">
        <f t="shared" si="230"/>
        <v>#DIV/0!</v>
      </c>
      <c r="L324" s="37" t="e">
        <f t="shared" si="230"/>
        <v>#DIV/0!</v>
      </c>
      <c r="M324" s="37" t="e">
        <f t="shared" si="230"/>
        <v>#DIV/0!</v>
      </c>
      <c r="N324" s="37" t="e">
        <f t="shared" si="230"/>
        <v>#DIV/0!</v>
      </c>
      <c r="O324" s="37" t="e">
        <f t="shared" ref="O324" si="232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2">
        <v>19</v>
      </c>
      <c r="B325" s="9" t="s">
        <v>24</v>
      </c>
      <c r="C325" s="37">
        <f t="shared" si="230"/>
        <v>52434336744343.938</v>
      </c>
      <c r="D325" s="37">
        <f t="shared" si="230"/>
        <v>52912958931422.766</v>
      </c>
      <c r="E325" s="37">
        <f t="shared" si="230"/>
        <v>55452382282158.789</v>
      </c>
      <c r="F325" s="37">
        <f t="shared" si="230"/>
        <v>58150664845542.227</v>
      </c>
      <c r="G325" s="37">
        <f t="shared" si="230"/>
        <v>61251689537511.094</v>
      </c>
      <c r="H325" s="37">
        <f t="shared" si="230"/>
        <v>64855834732795.477</v>
      </c>
      <c r="I325" s="37">
        <f t="shared" si="230"/>
        <v>67633357509016.477</v>
      </c>
      <c r="J325" s="37" t="e">
        <f t="shared" si="230"/>
        <v>#DIV/0!</v>
      </c>
      <c r="K325" s="37" t="e">
        <f t="shared" si="230"/>
        <v>#DIV/0!</v>
      </c>
      <c r="L325" s="37" t="e">
        <f t="shared" si="230"/>
        <v>#DIV/0!</v>
      </c>
      <c r="M325" s="37" t="e">
        <f t="shared" si="230"/>
        <v>#DIV/0!</v>
      </c>
      <c r="N325" s="37" t="e">
        <f t="shared" si="230"/>
        <v>#DIV/0!</v>
      </c>
      <c r="O325" s="37" t="e">
        <f t="shared" ref="O325" si="233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3">
        <v>20</v>
      </c>
      <c r="B326" s="9" t="s">
        <v>25</v>
      </c>
      <c r="C326" s="37">
        <f t="shared" si="230"/>
        <v>1920754923224.2227</v>
      </c>
      <c r="D326" s="37">
        <f t="shared" si="230"/>
        <v>1550834630805.7773</v>
      </c>
      <c r="E326" s="37">
        <f t="shared" si="230"/>
        <v>1804268812904.3403</v>
      </c>
      <c r="F326" s="37">
        <f t="shared" si="230"/>
        <v>1983254174865.7844</v>
      </c>
      <c r="G326" s="37">
        <f t="shared" si="230"/>
        <v>2258755608891.168</v>
      </c>
      <c r="H326" s="37">
        <f t="shared" si="230"/>
        <v>2561514385094.4893</v>
      </c>
      <c r="I326" s="37">
        <f t="shared" si="230"/>
        <v>2899085620525.8218</v>
      </c>
      <c r="J326" s="37" t="e">
        <f t="shared" si="230"/>
        <v>#DIV/0!</v>
      </c>
      <c r="K326" s="37" t="e">
        <f t="shared" si="230"/>
        <v>#DIV/0!</v>
      </c>
      <c r="L326" s="37" t="e">
        <f t="shared" si="230"/>
        <v>#DIV/0!</v>
      </c>
      <c r="M326" s="37" t="e">
        <f t="shared" si="230"/>
        <v>#DIV/0!</v>
      </c>
      <c r="N326" s="37" t="e">
        <f t="shared" si="230"/>
        <v>#DIV/0!</v>
      </c>
      <c r="O326" s="37" t="e">
        <f t="shared" ref="O326" si="234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2">
        <v>21</v>
      </c>
      <c r="B327" s="9" t="s">
        <v>26</v>
      </c>
      <c r="C327" s="37">
        <f t="shared" si="230"/>
        <v>2524741068967.4165</v>
      </c>
      <c r="D327" s="37">
        <f t="shared" si="230"/>
        <v>2055778585779.0276</v>
      </c>
      <c r="E327" s="37">
        <f t="shared" si="230"/>
        <v>2301994957317.1709</v>
      </c>
      <c r="F327" s="37">
        <f t="shared" si="230"/>
        <v>2577644416836.5513</v>
      </c>
      <c r="G327" s="37">
        <f t="shared" si="230"/>
        <v>2881257612540.3584</v>
      </c>
      <c r="H327" s="37">
        <f t="shared" si="230"/>
        <v>3237394779216.9771</v>
      </c>
      <c r="I327" s="37">
        <f t="shared" si="230"/>
        <v>3512923623790.8076</v>
      </c>
      <c r="J327" s="37" t="e">
        <f t="shared" si="230"/>
        <v>#DIV/0!</v>
      </c>
      <c r="K327" s="37" t="e">
        <f t="shared" si="230"/>
        <v>#DIV/0!</v>
      </c>
      <c r="L327" s="37" t="e">
        <f t="shared" si="230"/>
        <v>#DIV/0!</v>
      </c>
      <c r="M327" s="37" t="e">
        <f t="shared" si="230"/>
        <v>#DIV/0!</v>
      </c>
      <c r="N327" s="37" t="e">
        <f t="shared" si="230"/>
        <v>#DIV/0!</v>
      </c>
      <c r="O327" s="37" t="e">
        <f t="shared" ref="O327" si="235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2">
        <v>22</v>
      </c>
      <c r="B328" s="9" t="s">
        <v>27</v>
      </c>
      <c r="C328" s="37">
        <f t="shared" si="230"/>
        <v>270209693172.11307</v>
      </c>
      <c r="D328" s="37">
        <f t="shared" si="230"/>
        <v>400125553798.88922</v>
      </c>
      <c r="E328" s="37">
        <f t="shared" si="230"/>
        <v>439509760801.37128</v>
      </c>
      <c r="F328" s="37">
        <f t="shared" si="230"/>
        <v>494165585481.51086</v>
      </c>
      <c r="G328" s="37">
        <f t="shared" si="230"/>
        <v>531523227322.12122</v>
      </c>
      <c r="H328" s="37">
        <f t="shared" si="230"/>
        <v>588812091994.05505</v>
      </c>
      <c r="I328" s="37">
        <f t="shared" si="230"/>
        <v>622134329195.81189</v>
      </c>
      <c r="J328" s="37" t="e">
        <f t="shared" si="230"/>
        <v>#DIV/0!</v>
      </c>
      <c r="K328" s="37" t="e">
        <f t="shared" si="230"/>
        <v>#DIV/0!</v>
      </c>
      <c r="L328" s="37" t="e">
        <f t="shared" si="230"/>
        <v>#DIV/0!</v>
      </c>
      <c r="M328" s="37" t="e">
        <f t="shared" si="230"/>
        <v>#DIV/0!</v>
      </c>
      <c r="N328" s="37" t="e">
        <f t="shared" si="230"/>
        <v>#DIV/0!</v>
      </c>
      <c r="O328" s="37" t="e">
        <f t="shared" ref="O328" si="236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3">
        <v>23</v>
      </c>
      <c r="B329" s="9" t="s">
        <v>28</v>
      </c>
      <c r="C329" s="37">
        <f t="shared" si="230"/>
        <v>845659401926.66882</v>
      </c>
      <c r="D329" s="37">
        <f t="shared" si="230"/>
        <v>628018749917.82776</v>
      </c>
      <c r="E329" s="37">
        <f t="shared" si="230"/>
        <v>684582345222.88831</v>
      </c>
      <c r="F329" s="37">
        <f t="shared" si="230"/>
        <v>785860197722.53833</v>
      </c>
      <c r="G329" s="37">
        <f t="shared" si="230"/>
        <v>886613669515.46729</v>
      </c>
      <c r="H329" s="37">
        <f t="shared" si="230"/>
        <v>980544776551.91663</v>
      </c>
      <c r="I329" s="37">
        <f t="shared" si="230"/>
        <v>1082140789555.7107</v>
      </c>
      <c r="J329" s="37" t="e">
        <f t="shared" si="230"/>
        <v>#DIV/0!</v>
      </c>
      <c r="K329" s="37" t="e">
        <f t="shared" si="230"/>
        <v>#DIV/0!</v>
      </c>
      <c r="L329" s="37" t="e">
        <f t="shared" si="230"/>
        <v>#DIV/0!</v>
      </c>
      <c r="M329" s="37" t="e">
        <f t="shared" si="230"/>
        <v>#DIV/0!</v>
      </c>
      <c r="N329" s="37" t="e">
        <f t="shared" si="230"/>
        <v>#DIV/0!</v>
      </c>
      <c r="O329" s="37" t="e">
        <f t="shared" ref="O329" si="237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2">
        <v>24</v>
      </c>
      <c r="B330" s="9" t="s">
        <v>29</v>
      </c>
      <c r="C330" s="37">
        <f t="shared" si="230"/>
        <v>21193294725.055637</v>
      </c>
      <c r="D330" s="37">
        <f t="shared" si="230"/>
        <v>79654149986.614334</v>
      </c>
      <c r="E330" s="37">
        <f t="shared" si="230"/>
        <v>104340790670.19072</v>
      </c>
      <c r="F330" s="37">
        <f t="shared" si="230"/>
        <v>113419260643.34875</v>
      </c>
      <c r="G330" s="37">
        <f t="shared" si="230"/>
        <v>140220008273.28851</v>
      </c>
      <c r="H330" s="37">
        <f t="shared" si="230"/>
        <v>150981261342.9631</v>
      </c>
      <c r="I330" s="37">
        <f t="shared" si="230"/>
        <v>163244254320.15201</v>
      </c>
      <c r="J330" s="37" t="e">
        <f t="shared" si="230"/>
        <v>#DIV/0!</v>
      </c>
      <c r="K330" s="37" t="e">
        <f t="shared" si="230"/>
        <v>#DIV/0!</v>
      </c>
      <c r="L330" s="37" t="e">
        <f t="shared" si="230"/>
        <v>#DIV/0!</v>
      </c>
      <c r="M330" s="37" t="e">
        <f t="shared" si="230"/>
        <v>#DIV/0!</v>
      </c>
      <c r="N330" s="37" t="e">
        <f t="shared" si="230"/>
        <v>#DIV/0!</v>
      </c>
      <c r="O330" s="37" t="e">
        <f t="shared" ref="O330" si="238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2">
        <v>25</v>
      </c>
      <c r="B331" s="9" t="s">
        <v>30</v>
      </c>
      <c r="C331" s="37">
        <f t="shared" si="230"/>
        <v>938028835523.99622</v>
      </c>
      <c r="D331" s="37">
        <f t="shared" si="230"/>
        <v>706853819964.83752</v>
      </c>
      <c r="E331" s="37">
        <f t="shared" si="230"/>
        <v>769275891643.24365</v>
      </c>
      <c r="F331" s="37">
        <f t="shared" si="230"/>
        <v>864695263821.06104</v>
      </c>
      <c r="G331" s="37">
        <f t="shared" si="230"/>
        <v>945819686135.77319</v>
      </c>
      <c r="H331" s="37">
        <f t="shared" si="230"/>
        <v>1030730476245.771</v>
      </c>
      <c r="I331" s="37">
        <f t="shared" si="230"/>
        <v>1126826071397.2097</v>
      </c>
      <c r="J331" s="37" t="e">
        <f t="shared" si="230"/>
        <v>#DIV/0!</v>
      </c>
      <c r="K331" s="37" t="e">
        <f t="shared" si="230"/>
        <v>#DIV/0!</v>
      </c>
      <c r="L331" s="37" t="e">
        <f t="shared" si="230"/>
        <v>#DIV/0!</v>
      </c>
      <c r="M331" s="37" t="e">
        <f t="shared" si="230"/>
        <v>#DIV/0!</v>
      </c>
      <c r="N331" s="37" t="e">
        <f t="shared" si="230"/>
        <v>#DIV/0!</v>
      </c>
      <c r="O331" s="37" t="e">
        <f t="shared" ref="O331" si="239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3">
        <v>26</v>
      </c>
      <c r="B332" s="9" t="s">
        <v>31</v>
      </c>
      <c r="C332" s="37">
        <f t="shared" si="230"/>
        <v>1555126243133.1011</v>
      </c>
      <c r="D332" s="37">
        <f t="shared" si="230"/>
        <v>1210559270101.8789</v>
      </c>
      <c r="E332" s="37">
        <f t="shared" si="230"/>
        <v>1331431511535.8525</v>
      </c>
      <c r="F332" s="37">
        <f t="shared" si="230"/>
        <v>1465046849793.0366</v>
      </c>
      <c r="G332" s="37">
        <f t="shared" si="230"/>
        <v>1585452571961.8264</v>
      </c>
      <c r="H332" s="37">
        <f t="shared" si="230"/>
        <v>1735614294236.3318</v>
      </c>
      <c r="I332" s="37">
        <f t="shared" si="230"/>
        <v>1922004032936.967</v>
      </c>
      <c r="J332" s="37" t="e">
        <f t="shared" si="230"/>
        <v>#DIV/0!</v>
      </c>
      <c r="K332" s="37" t="e">
        <f t="shared" si="230"/>
        <v>#DIV/0!</v>
      </c>
      <c r="L332" s="37" t="e">
        <f t="shared" si="230"/>
        <v>#DIV/0!</v>
      </c>
      <c r="M332" s="37" t="e">
        <f t="shared" si="230"/>
        <v>#DIV/0!</v>
      </c>
      <c r="N332" s="37" t="e">
        <f t="shared" si="230"/>
        <v>#DIV/0!</v>
      </c>
      <c r="O332" s="37" t="e">
        <f t="shared" ref="O332" si="240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2">
        <v>27</v>
      </c>
      <c r="B333" s="9" t="s">
        <v>32</v>
      </c>
      <c r="C333" s="37">
        <f t="shared" si="230"/>
        <v>4971101525798.5215</v>
      </c>
      <c r="D333" s="37">
        <f t="shared" si="230"/>
        <v>4109613451577.5317</v>
      </c>
      <c r="E333" s="37">
        <f t="shared" si="230"/>
        <v>4512598487533.6689</v>
      </c>
      <c r="F333" s="37">
        <f t="shared" si="230"/>
        <v>4837785307961.3398</v>
      </c>
      <c r="G333" s="37">
        <f t="shared" si="230"/>
        <v>5245565169622.1328</v>
      </c>
      <c r="H333" s="37">
        <f t="shared" si="230"/>
        <v>5605627316910.1543</v>
      </c>
      <c r="I333" s="37">
        <f t="shared" si="230"/>
        <v>6008521867724.5205</v>
      </c>
      <c r="J333" s="37" t="e">
        <f t="shared" si="230"/>
        <v>#DIV/0!</v>
      </c>
      <c r="K333" s="37" t="e">
        <f t="shared" si="230"/>
        <v>#DIV/0!</v>
      </c>
      <c r="L333" s="37" t="e">
        <f t="shared" si="230"/>
        <v>#DIV/0!</v>
      </c>
      <c r="M333" s="37" t="e">
        <f t="shared" si="230"/>
        <v>#DIV/0!</v>
      </c>
      <c r="N333" s="37" t="e">
        <f t="shared" si="230"/>
        <v>#DIV/0!</v>
      </c>
      <c r="O333" s="37" t="e">
        <f t="shared" ref="O333" si="241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2">
        <v>28</v>
      </c>
      <c r="B334" s="9" t="s">
        <v>33</v>
      </c>
      <c r="C334" s="37">
        <f t="shared" si="230"/>
        <v>3746918902905.0674</v>
      </c>
      <c r="D334" s="37">
        <f t="shared" si="230"/>
        <v>2983626887477.9878</v>
      </c>
      <c r="E334" s="37">
        <f t="shared" si="230"/>
        <v>3173947499274.9531</v>
      </c>
      <c r="F334" s="37">
        <f t="shared" si="230"/>
        <v>3395578191648.7109</v>
      </c>
      <c r="G334" s="37">
        <f t="shared" si="230"/>
        <v>3560686211752.7539</v>
      </c>
      <c r="H334" s="37">
        <f t="shared" si="230"/>
        <v>3827127950198.9736</v>
      </c>
      <c r="I334" s="37">
        <f t="shared" si="230"/>
        <v>4088720859231.2554</v>
      </c>
      <c r="J334" s="37" t="e">
        <f t="shared" si="230"/>
        <v>#DIV/0!</v>
      </c>
      <c r="K334" s="37" t="e">
        <f t="shared" si="230"/>
        <v>#DIV/0!</v>
      </c>
      <c r="L334" s="37" t="e">
        <f t="shared" si="230"/>
        <v>#DIV/0!</v>
      </c>
      <c r="M334" s="37" t="e">
        <f t="shared" si="230"/>
        <v>#DIV/0!</v>
      </c>
      <c r="N334" s="37" t="e">
        <f t="shared" si="230"/>
        <v>#DIV/0!</v>
      </c>
      <c r="O334" s="37" t="e">
        <f t="shared" ref="O334" si="242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3">
        <v>29</v>
      </c>
      <c r="B335" s="9" t="s">
        <v>34</v>
      </c>
      <c r="C335" s="37">
        <f t="shared" si="230"/>
        <v>3834994034245.0581</v>
      </c>
      <c r="D335" s="37">
        <f t="shared" si="230"/>
        <v>3003150703777.7695</v>
      </c>
      <c r="E335" s="37">
        <f t="shared" si="230"/>
        <v>3168415149457.3081</v>
      </c>
      <c r="F335" s="37">
        <f t="shared" si="230"/>
        <v>3466970467920.042</v>
      </c>
      <c r="G335" s="37">
        <f t="shared" si="230"/>
        <v>3719888261910.0088</v>
      </c>
      <c r="H335" s="37">
        <f t="shared" si="230"/>
        <v>3979694130660.29</v>
      </c>
      <c r="I335" s="37">
        <f t="shared" si="230"/>
        <v>4190339094320.7505</v>
      </c>
      <c r="J335" s="37" t="e">
        <f t="shared" si="230"/>
        <v>#DIV/0!</v>
      </c>
      <c r="K335" s="37" t="e">
        <f t="shared" si="230"/>
        <v>#DIV/0!</v>
      </c>
      <c r="L335" s="37" t="e">
        <f t="shared" si="230"/>
        <v>#DIV/0!</v>
      </c>
      <c r="M335" s="37" t="e">
        <f t="shared" si="230"/>
        <v>#DIV/0!</v>
      </c>
      <c r="N335" s="37" t="e">
        <f t="shared" si="230"/>
        <v>#DIV/0!</v>
      </c>
      <c r="O335" s="37" t="e">
        <f t="shared" ref="O335" si="243">O253*O294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2">
        <v>30</v>
      </c>
      <c r="B336" s="9" t="s">
        <v>35</v>
      </c>
      <c r="C336" s="37">
        <f t="shared" si="230"/>
        <v>735415644401.94177</v>
      </c>
      <c r="D336" s="37">
        <f t="shared" si="230"/>
        <v>825057499832.6676</v>
      </c>
      <c r="E336" s="37">
        <f t="shared" si="230"/>
        <v>939528603377.98218</v>
      </c>
      <c r="F336" s="37">
        <f t="shared" si="230"/>
        <v>1047138956701.0127</v>
      </c>
      <c r="G336" s="37">
        <f t="shared" si="230"/>
        <v>1183369576919.2446</v>
      </c>
      <c r="H336" s="37">
        <f t="shared" si="230"/>
        <v>1301279860148.0752</v>
      </c>
      <c r="I336" s="37">
        <f t="shared" si="230"/>
        <v>1436018326954.9414</v>
      </c>
      <c r="J336" s="37" t="e">
        <f t="shared" si="230"/>
        <v>#DIV/0!</v>
      </c>
      <c r="K336" s="37" t="e">
        <f t="shared" si="230"/>
        <v>#DIV/0!</v>
      </c>
      <c r="L336" s="37" t="e">
        <f t="shared" si="230"/>
        <v>#DIV/0!</v>
      </c>
      <c r="M336" s="37" t="e">
        <f t="shared" si="230"/>
        <v>#DIV/0!</v>
      </c>
      <c r="N336" s="37" t="e">
        <f t="shared" si="230"/>
        <v>#DIV/0!</v>
      </c>
      <c r="O336" s="37" t="e">
        <f t="shared" ref="O336" si="244">O254*O295</f>
        <v>#DIV/0!</v>
      </c>
      <c r="P336"/>
      <c r="Q336"/>
      <c r="R336"/>
      <c r="S336"/>
      <c r="T336"/>
      <c r="U336"/>
      <c r="V336"/>
      <c r="W336"/>
    </row>
    <row r="337" spans="1:24" s="2" customFormat="1" ht="15" hidden="1">
      <c r="A337" s="12">
        <v>31</v>
      </c>
      <c r="B337" s="9" t="s">
        <v>36</v>
      </c>
      <c r="C337" s="37">
        <f t="shared" si="230"/>
        <v>8362341707246.7002</v>
      </c>
      <c r="D337" s="37">
        <f t="shared" si="230"/>
        <v>8923172979935.9043</v>
      </c>
      <c r="E337" s="37">
        <f t="shared" si="230"/>
        <v>10139683685332.912</v>
      </c>
      <c r="F337" s="37">
        <f t="shared" si="230"/>
        <v>11294085997112.082</v>
      </c>
      <c r="G337" s="37">
        <f t="shared" si="230"/>
        <v>12785917101545.391</v>
      </c>
      <c r="H337" s="37">
        <f t="shared" si="230"/>
        <v>14114548907072.494</v>
      </c>
      <c r="I337" s="37">
        <f t="shared" si="230"/>
        <v>15656785816936.789</v>
      </c>
      <c r="J337" s="37" t="e">
        <f t="shared" si="230"/>
        <v>#DIV/0!</v>
      </c>
      <c r="K337" s="37" t="e">
        <f t="shared" si="230"/>
        <v>#DIV/0!</v>
      </c>
      <c r="L337" s="37" t="e">
        <f t="shared" si="230"/>
        <v>#DIV/0!</v>
      </c>
      <c r="M337" s="37" t="e">
        <f t="shared" si="230"/>
        <v>#DIV/0!</v>
      </c>
      <c r="N337" s="37" t="e">
        <f t="shared" si="230"/>
        <v>#DIV/0!</v>
      </c>
      <c r="O337" s="37" t="e">
        <f t="shared" ref="O337" si="245">O255*O296</f>
        <v>#DIV/0!</v>
      </c>
      <c r="P337"/>
      <c r="Q337"/>
      <c r="R337"/>
      <c r="S337"/>
      <c r="T337"/>
      <c r="U337"/>
      <c r="V337"/>
      <c r="W337"/>
    </row>
    <row r="338" spans="1:24" s="2" customFormat="1" ht="15" hidden="1">
      <c r="A338" s="13">
        <v>32</v>
      </c>
      <c r="B338" s="9" t="s">
        <v>37</v>
      </c>
      <c r="C338" s="37">
        <f t="shared" si="230"/>
        <v>999836942537.27625</v>
      </c>
      <c r="D338" s="37">
        <f t="shared" si="230"/>
        <v>1076971277863.264</v>
      </c>
      <c r="E338" s="37">
        <f t="shared" si="230"/>
        <v>1201368712899.9905</v>
      </c>
      <c r="F338" s="37">
        <f t="shared" si="230"/>
        <v>1294243994315.5203</v>
      </c>
      <c r="G338" s="37">
        <f t="shared" si="230"/>
        <v>1432039117340.9221</v>
      </c>
      <c r="H338" s="37">
        <f t="shared" si="230"/>
        <v>1555104845556.8372</v>
      </c>
      <c r="I338" s="37">
        <f t="shared" si="230"/>
        <v>1651446319639.1643</v>
      </c>
      <c r="J338" s="37" t="e">
        <f t="shared" si="230"/>
        <v>#DIV/0!</v>
      </c>
      <c r="K338" s="37" t="e">
        <f t="shared" si="230"/>
        <v>#DIV/0!</v>
      </c>
      <c r="L338" s="37" t="e">
        <f t="shared" si="230"/>
        <v>#DIV/0!</v>
      </c>
      <c r="M338" s="37" t="e">
        <f t="shared" si="230"/>
        <v>#DIV/0!</v>
      </c>
      <c r="N338" s="37" t="e">
        <f t="shared" si="230"/>
        <v>#DIV/0!</v>
      </c>
      <c r="O338" s="37" t="e">
        <f t="shared" ref="O338" si="246">O256*O297</f>
        <v>#DIV/0!</v>
      </c>
      <c r="P338"/>
      <c r="Q338"/>
      <c r="R338"/>
      <c r="S338"/>
      <c r="T338"/>
      <c r="U338"/>
      <c r="V338"/>
      <c r="W338"/>
    </row>
    <row r="339" spans="1:24" s="2" customFormat="1" ht="15" hidden="1">
      <c r="A339" s="12">
        <v>33</v>
      </c>
      <c r="B339" s="9" t="s">
        <v>38</v>
      </c>
      <c r="C339" s="37">
        <f t="shared" ref="C339:N341" si="247">C257*C298</f>
        <v>44275041721395.203</v>
      </c>
      <c r="D339" s="37">
        <f t="shared" si="247"/>
        <v>44957117319137.391</v>
      </c>
      <c r="E339" s="37">
        <f t="shared" si="247"/>
        <v>49754540013993.805</v>
      </c>
      <c r="F339" s="37">
        <f t="shared" si="247"/>
        <v>54428921929256.766</v>
      </c>
      <c r="G339" s="37">
        <f t="shared" si="247"/>
        <v>59712657223037.648</v>
      </c>
      <c r="H339" s="37">
        <f t="shared" si="247"/>
        <v>66074102325864.172</v>
      </c>
      <c r="I339" s="37">
        <f t="shared" si="247"/>
        <v>71957833845448.203</v>
      </c>
      <c r="J339" s="37" t="e">
        <f t="shared" si="247"/>
        <v>#DIV/0!</v>
      </c>
      <c r="K339" s="37" t="e">
        <f t="shared" si="247"/>
        <v>#DIV/0!</v>
      </c>
      <c r="L339" s="37" t="e">
        <f t="shared" si="247"/>
        <v>#DIV/0!</v>
      </c>
      <c r="M339" s="37" t="e">
        <f t="shared" si="247"/>
        <v>#DIV/0!</v>
      </c>
      <c r="N339" s="37" t="e">
        <f t="shared" si="247"/>
        <v>#DIV/0!</v>
      </c>
      <c r="O339" s="37" t="e">
        <f t="shared" ref="O339" si="248">O257*O298</f>
        <v>#DIV/0!</v>
      </c>
      <c r="P339"/>
      <c r="Q339"/>
      <c r="R339"/>
      <c r="S339"/>
      <c r="T339"/>
      <c r="U339"/>
      <c r="V339"/>
      <c r="W339"/>
    </row>
    <row r="340" spans="1:24" s="2" customFormat="1" ht="15" hidden="1">
      <c r="A340" s="12">
        <v>34</v>
      </c>
      <c r="B340" s="9" t="s">
        <v>39</v>
      </c>
      <c r="C340" s="37">
        <f t="shared" si="247"/>
        <v>107950921652.91199</v>
      </c>
      <c r="D340" s="37">
        <f t="shared" si="247"/>
        <v>62951362314.062798</v>
      </c>
      <c r="E340" s="37">
        <f t="shared" si="247"/>
        <v>72668114745.30928</v>
      </c>
      <c r="F340" s="37">
        <f t="shared" si="247"/>
        <v>77138332208.150345</v>
      </c>
      <c r="G340" s="37">
        <f t="shared" si="247"/>
        <v>83585912550.540344</v>
      </c>
      <c r="H340" s="37">
        <f t="shared" si="247"/>
        <v>89365577712.520477</v>
      </c>
      <c r="I340" s="37">
        <f t="shared" si="247"/>
        <v>103095631688.99393</v>
      </c>
      <c r="J340" s="37" t="e">
        <f t="shared" si="247"/>
        <v>#DIV/0!</v>
      </c>
      <c r="K340" s="37" t="e">
        <f t="shared" si="247"/>
        <v>#DIV/0!</v>
      </c>
      <c r="L340" s="37" t="e">
        <f t="shared" si="247"/>
        <v>#DIV/0!</v>
      </c>
      <c r="M340" s="37" t="e">
        <f t="shared" si="247"/>
        <v>#DIV/0!</v>
      </c>
      <c r="N340" s="37" t="e">
        <f t="shared" si="247"/>
        <v>#DIV/0!</v>
      </c>
      <c r="O340" s="37" t="e">
        <f t="shared" ref="O340" si="249">O258*O299</f>
        <v>#DIV/0!</v>
      </c>
      <c r="P340"/>
      <c r="Q340"/>
      <c r="R340"/>
      <c r="S340"/>
      <c r="T340"/>
      <c r="U340"/>
      <c r="V340"/>
      <c r="W340"/>
    </row>
    <row r="341" spans="1:24" s="2" customFormat="1" ht="15" hidden="1">
      <c r="A341" s="13">
        <v>35</v>
      </c>
      <c r="B341" s="9" t="s">
        <v>40</v>
      </c>
      <c r="C341" s="37">
        <f t="shared" si="247"/>
        <v>583854364524.30847</v>
      </c>
      <c r="D341" s="37">
        <f t="shared" si="247"/>
        <v>702283802931.39026</v>
      </c>
      <c r="E341" s="37">
        <f t="shared" si="247"/>
        <v>815660305455.11658</v>
      </c>
      <c r="F341" s="37">
        <f t="shared" si="247"/>
        <v>855347510400.15039</v>
      </c>
      <c r="G341" s="37">
        <f t="shared" si="247"/>
        <v>959825923457.30432</v>
      </c>
      <c r="H341" s="37">
        <f t="shared" si="247"/>
        <v>1054244329446.4917</v>
      </c>
      <c r="I341" s="37">
        <f t="shared" si="247"/>
        <v>1180158876620.7805</v>
      </c>
      <c r="J341" s="37" t="e">
        <f t="shared" si="247"/>
        <v>#DIV/0!</v>
      </c>
      <c r="K341" s="37" t="e">
        <f t="shared" si="247"/>
        <v>#DIV/0!</v>
      </c>
      <c r="L341" s="37" t="e">
        <f t="shared" si="247"/>
        <v>#DIV/0!</v>
      </c>
      <c r="M341" s="37" t="e">
        <f t="shared" si="247"/>
        <v>#DIV/0!</v>
      </c>
      <c r="N341" s="37" t="e">
        <f t="shared" si="247"/>
        <v>#DIV/0!</v>
      </c>
      <c r="O341" s="37" t="e">
        <f t="shared" ref="O341" si="250">O259*O300</f>
        <v>#DIV/0!</v>
      </c>
      <c r="P341"/>
      <c r="Q341"/>
      <c r="R341"/>
      <c r="S341"/>
      <c r="T341"/>
      <c r="U341"/>
      <c r="V341"/>
      <c r="W341"/>
    </row>
    <row r="342" spans="1:24" s="2" customFormat="1" ht="15" hidden="1">
      <c r="A342" s="14"/>
      <c r="B342" s="7" t="s">
        <v>50</v>
      </c>
      <c r="C342" s="33">
        <f t="shared" ref="C342:I342" si="251">(SUM(C307:C341))</f>
        <v>185270891779520.97</v>
      </c>
      <c r="D342" s="33">
        <f t="shared" si="251"/>
        <v>144637468861712.59</v>
      </c>
      <c r="E342" s="33">
        <f t="shared" si="251"/>
        <v>156965603454519.81</v>
      </c>
      <c r="F342" s="33">
        <f t="shared" si="251"/>
        <v>168993185263298.63</v>
      </c>
      <c r="G342" s="33">
        <f t="shared" si="251"/>
        <v>183202402870408.38</v>
      </c>
      <c r="H342" s="33">
        <f t="shared" si="251"/>
        <v>198800308831467.81</v>
      </c>
      <c r="I342" s="33">
        <f t="shared" si="251"/>
        <v>213157285096458</v>
      </c>
      <c r="J342" s="33" t="e">
        <f t="shared" ref="J342:N342" si="252">(SUM(J307:J341))</f>
        <v>#DIV/0!</v>
      </c>
      <c r="K342" s="33" t="e">
        <f t="shared" si="252"/>
        <v>#DIV/0!</v>
      </c>
      <c r="L342" s="33" t="e">
        <f t="shared" si="252"/>
        <v>#DIV/0!</v>
      </c>
      <c r="M342" s="33" t="e">
        <f t="shared" si="252"/>
        <v>#DIV/0!</v>
      </c>
      <c r="N342" s="33" t="e">
        <f t="shared" si="252"/>
        <v>#DIV/0!</v>
      </c>
      <c r="O342" s="33" t="e">
        <f t="shared" ref="O342" si="253">(SUM(O307:O341))</f>
        <v>#DIV/0!</v>
      </c>
      <c r="P342"/>
      <c r="Q342"/>
      <c r="R342"/>
      <c r="S342"/>
      <c r="T342"/>
      <c r="U342"/>
      <c r="V342"/>
      <c r="W342"/>
    </row>
    <row r="343" spans="1:24" s="2" customFormat="1" ht="15" hidden="1">
      <c r="A343" s="1"/>
      <c r="B343" s="1"/>
      <c r="C343" s="1"/>
      <c r="D343" s="1"/>
      <c r="E343" s="1"/>
      <c r="F343" s="1"/>
      <c r="G343" s="1"/>
      <c r="H343" s="1"/>
      <c r="P343"/>
      <c r="Q343"/>
      <c r="R343"/>
      <c r="S343"/>
      <c r="T343"/>
      <c r="U343"/>
      <c r="V343"/>
      <c r="W343"/>
    </row>
    <row r="344" spans="1:24" s="2" customFormat="1" ht="15" hidden="1">
      <c r="A344" s="1"/>
      <c r="B344" s="1"/>
      <c r="C344" s="1"/>
      <c r="D344" s="1"/>
      <c r="E344" s="1"/>
      <c r="F344" s="1"/>
      <c r="G344" s="1"/>
      <c r="H344" s="1"/>
      <c r="P344"/>
      <c r="Q344"/>
      <c r="R344"/>
      <c r="S344"/>
      <c r="T344"/>
      <c r="U344"/>
      <c r="V344"/>
      <c r="W344"/>
    </row>
    <row r="345" spans="1:24" s="2" customFormat="1" ht="15" hidden="1">
      <c r="A345" s="1"/>
      <c r="B345" s="51" t="s">
        <v>56</v>
      </c>
      <c r="C345" s="7">
        <f>C306</f>
        <v>2010</v>
      </c>
      <c r="D345" s="7">
        <f t="shared" ref="D345:N345" si="254">D306</f>
        <v>2011</v>
      </c>
      <c r="E345" s="7">
        <f t="shared" si="254"/>
        <v>2012</v>
      </c>
      <c r="F345" s="7">
        <f t="shared" si="254"/>
        <v>2013</v>
      </c>
      <c r="G345" s="7">
        <f t="shared" si="254"/>
        <v>2014</v>
      </c>
      <c r="H345" s="7">
        <f t="shared" si="254"/>
        <v>2015</v>
      </c>
      <c r="I345" s="7">
        <f t="shared" si="254"/>
        <v>2016</v>
      </c>
      <c r="J345" s="7">
        <f t="shared" si="254"/>
        <v>2017</v>
      </c>
      <c r="K345" s="7">
        <f t="shared" si="254"/>
        <v>2018</v>
      </c>
      <c r="L345" s="7">
        <f t="shared" si="254"/>
        <v>2019</v>
      </c>
      <c r="M345" s="7">
        <f t="shared" si="254"/>
        <v>2020</v>
      </c>
      <c r="N345" s="7">
        <f t="shared" si="254"/>
        <v>2021</v>
      </c>
      <c r="O345" s="7">
        <f t="shared" ref="O345" si="255">O306</f>
        <v>2022</v>
      </c>
      <c r="P345"/>
      <c r="Q345"/>
      <c r="R345"/>
      <c r="S345"/>
      <c r="T345"/>
      <c r="U345"/>
      <c r="V345"/>
      <c r="W345"/>
    </row>
    <row r="346" spans="1:24" s="2" customFormat="1" ht="15" hidden="1">
      <c r="A346" s="1"/>
      <c r="B346" s="52"/>
      <c r="C346" s="38">
        <f t="shared" ref="C346:H346" si="256">SQRT(C342)/C137*100</f>
        <v>68.182704550641503</v>
      </c>
      <c r="D346" s="38">
        <f t="shared" si="256"/>
        <v>63.480026863794627</v>
      </c>
      <c r="E346" s="38">
        <f t="shared" si="256"/>
        <v>63.093042978638294</v>
      </c>
      <c r="F346" s="38">
        <f t="shared" si="256"/>
        <v>62.760451653276952</v>
      </c>
      <c r="G346" s="38">
        <f t="shared" si="256"/>
        <v>62.376907145187289</v>
      </c>
      <c r="H346" s="38">
        <f t="shared" si="256"/>
        <v>62.271781693432835</v>
      </c>
      <c r="I346" s="38">
        <f>SQRT(I342)/I137*100</f>
        <v>61.717725546184866</v>
      </c>
      <c r="J346" s="38" t="e">
        <f t="shared" ref="J346:N346" si="257">SQRT(J342)/J137*100</f>
        <v>#DIV/0!</v>
      </c>
      <c r="K346" s="38" t="e">
        <f t="shared" si="257"/>
        <v>#DIV/0!</v>
      </c>
      <c r="L346" s="38" t="e">
        <f t="shared" si="257"/>
        <v>#DIV/0!</v>
      </c>
      <c r="M346" s="38" t="e">
        <f t="shared" si="257"/>
        <v>#DIV/0!</v>
      </c>
      <c r="N346" s="38" t="e">
        <f t="shared" si="257"/>
        <v>#DIV/0!</v>
      </c>
      <c r="O346" s="38" t="e">
        <f t="shared" ref="O346" si="258">SQRT(O342)/O137*100</f>
        <v>#DIV/0!</v>
      </c>
      <c r="P346"/>
      <c r="Q346"/>
      <c r="R346"/>
      <c r="S346"/>
      <c r="T346"/>
      <c r="U346"/>
      <c r="V346"/>
      <c r="W346"/>
    </row>
    <row r="347" spans="1:24" s="2" customFormat="1" ht="15" hidden="1">
      <c r="C347" s="39"/>
      <c r="D347" s="39"/>
      <c r="E347" s="39"/>
      <c r="F347" s="39"/>
      <c r="G347" s="39"/>
      <c r="H347" s="39"/>
      <c r="P347"/>
      <c r="Q347"/>
      <c r="R347"/>
      <c r="S347"/>
      <c r="T347"/>
      <c r="U347"/>
      <c r="V347"/>
      <c r="W347"/>
    </row>
    <row r="348" spans="1:24" s="2" customFormat="1" ht="15" hidden="1">
      <c r="P348"/>
      <c r="Q348"/>
      <c r="R348"/>
      <c r="S348"/>
      <c r="T348"/>
      <c r="U348"/>
      <c r="V348"/>
      <c r="W348"/>
    </row>
    <row r="349" spans="1:24" s="2" customFormat="1" ht="15">
      <c r="P349"/>
      <c r="Q349"/>
      <c r="R349"/>
      <c r="S349"/>
      <c r="T349"/>
      <c r="U349"/>
      <c r="V349">
        <v>2020</v>
      </c>
      <c r="W349">
        <v>2021</v>
      </c>
      <c r="X349">
        <v>2022</v>
      </c>
    </row>
    <row r="350" spans="1:24">
      <c r="T350" t="s">
        <v>68</v>
      </c>
      <c r="V350">
        <v>64.841154669362993</v>
      </c>
      <c r="W350">
        <v>62.376156845124797</v>
      </c>
      <c r="X350">
        <v>62.011518810227884</v>
      </c>
    </row>
    <row r="351" spans="1:24">
      <c r="T351" t="s">
        <v>69</v>
      </c>
      <c r="V351">
        <v>57.97498575346998</v>
      </c>
      <c r="W351">
        <v>57.372929845390964</v>
      </c>
      <c r="X351">
        <v>57.262396892827333</v>
      </c>
    </row>
    <row r="352" spans="1:24" ht="15">
      <c r="T352" t="s">
        <v>70</v>
      </c>
      <c r="V352">
        <v>33.514165740663167</v>
      </c>
      <c r="W352">
        <v>37.669158912504656</v>
      </c>
      <c r="X352" s="2">
        <v>37.395748440490522</v>
      </c>
    </row>
  </sheetData>
  <mergeCells count="14">
    <mergeCell ref="A304:H304"/>
    <mergeCell ref="B345:B346"/>
    <mergeCell ref="B85:B86"/>
    <mergeCell ref="A98:H98"/>
    <mergeCell ref="A140:H140"/>
    <mergeCell ref="A181:H181"/>
    <mergeCell ref="A222:H222"/>
    <mergeCell ref="A263:H263"/>
    <mergeCell ref="A75:H75"/>
    <mergeCell ref="A11:H11"/>
    <mergeCell ref="A22:H22"/>
    <mergeCell ref="A33:L33"/>
    <mergeCell ref="A55:H55"/>
    <mergeCell ref="A65:H6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101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4101" r:id="rId4"/>
      </mc:Fallback>
    </mc:AlternateContent>
    <mc:AlternateContent xmlns:mc="http://schemas.openxmlformats.org/markup-compatibility/2006">
      <mc:Choice Requires="x14">
        <oleObject progId="Equation.3" shapeId="4102" r:id="rId6">
          <objectPr defaultSize="0" autoPict="0" r:id="rId7">
            <anchor moveWithCells="1">
              <from>
                <xdr:col>1</xdr:col>
                <xdr:colOff>640080</xdr:colOff>
                <xdr:row>18</xdr:row>
                <xdr:rowOff>0</xdr:rowOff>
              </from>
              <to>
                <xdr:col>1</xdr:col>
                <xdr:colOff>792480</xdr:colOff>
                <xdr:row>19</xdr:row>
                <xdr:rowOff>38100</xdr:rowOff>
              </to>
            </anchor>
          </objectPr>
        </oleObject>
      </mc:Choice>
      <mc:Fallback>
        <oleObject progId="Equation.3" shapeId="4102" r:id="rId6"/>
      </mc:Fallback>
    </mc:AlternateContent>
    <mc:AlternateContent xmlns:mc="http://schemas.openxmlformats.org/markup-compatibility/2006">
      <mc:Choice Requires="x14">
        <oleObject progId="Equation.3" shapeId="4104" r:id="rId8">
          <objectPr defaultSize="0" autoPict="0" r:id="rId9">
            <anchor moveWithCells="1">
              <from>
                <xdr:col>0</xdr:col>
                <xdr:colOff>274320</xdr:colOff>
                <xdr:row>54</xdr:row>
                <xdr:rowOff>0</xdr:rowOff>
              </from>
              <to>
                <xdr:col>1</xdr:col>
                <xdr:colOff>68580</xdr:colOff>
                <xdr:row>55</xdr:row>
                <xdr:rowOff>38100</xdr:rowOff>
              </to>
            </anchor>
          </objectPr>
        </oleObject>
      </mc:Choice>
      <mc:Fallback>
        <oleObject progId="Equation.3" shapeId="4104" r:id="rId8"/>
      </mc:Fallback>
    </mc:AlternateContent>
    <mc:AlternateContent xmlns:mc="http://schemas.openxmlformats.org/markup-compatibility/2006">
      <mc:Choice Requires="x14">
        <oleObject progId="Equation.3" shapeId="4105" r:id="rId10">
          <objectPr defaultSize="0" autoPict="0" r:id="rId9">
            <anchor moveWithCells="1">
              <from>
                <xdr:col>0</xdr:col>
                <xdr:colOff>274320</xdr:colOff>
                <xdr:row>74</xdr:row>
                <xdr:rowOff>0</xdr:rowOff>
              </from>
              <to>
                <xdr:col>1</xdr:col>
                <xdr:colOff>68580</xdr:colOff>
                <xdr:row>75</xdr:row>
                <xdr:rowOff>38100</xdr:rowOff>
              </to>
            </anchor>
          </objectPr>
        </oleObject>
      </mc:Choice>
      <mc:Fallback>
        <oleObject progId="Equation.3" shapeId="4105" r:id="rId10"/>
      </mc:Fallback>
    </mc:AlternateContent>
    <mc:AlternateContent xmlns:mc="http://schemas.openxmlformats.org/markup-compatibility/2006">
      <mc:Choice Requires="x14">
        <oleObject progId="Equation.3" shapeId="4106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4106" r:id="rId11"/>
      </mc:Fallback>
    </mc:AlternateContent>
    <mc:AlternateContent xmlns:mc="http://schemas.openxmlformats.org/markup-compatibility/2006">
      <mc:Choice Requires="x14">
        <oleObject progId="Equation.3" shapeId="4111" r:id="rId12">
          <objectPr defaultSize="0" autoPict="0" r:id="rId5">
            <anchor moveWithCells="1" sizeWithCells="1">
              <from>
                <xdr:col>3</xdr:col>
                <xdr:colOff>68580</xdr:colOff>
                <xdr:row>87</xdr:row>
                <xdr:rowOff>106680</xdr:rowOff>
              </from>
              <to>
                <xdr:col>4</xdr:col>
                <xdr:colOff>609600</xdr:colOff>
                <xdr:row>92</xdr:row>
                <xdr:rowOff>137160</xdr:rowOff>
              </to>
            </anchor>
          </objectPr>
        </oleObject>
      </mc:Choice>
      <mc:Fallback>
        <oleObject progId="Equation.3" shapeId="4111" r:id="rId12"/>
      </mc:Fallback>
    </mc:AlternateContent>
    <mc:AlternateContent xmlns:mc="http://schemas.openxmlformats.org/markup-compatibility/2006">
      <mc:Choice Requires="x14">
        <oleObject progId="Equation.3" shapeId="4115" r:id="rId13">
          <objectPr defaultSize="0" autoPict="0" r:id="rId7">
            <anchor moveWithCells="1">
              <from>
                <xdr:col>1</xdr:col>
                <xdr:colOff>640080</xdr:colOff>
                <xdr:row>40</xdr:row>
                <xdr:rowOff>0</xdr:rowOff>
              </from>
              <to>
                <xdr:col>1</xdr:col>
                <xdr:colOff>792480</xdr:colOff>
                <xdr:row>41</xdr:row>
                <xdr:rowOff>38100</xdr:rowOff>
              </to>
            </anchor>
          </objectPr>
        </oleObject>
      </mc:Choice>
      <mc:Fallback>
        <oleObject progId="Equation.3" shapeId="4115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60"/>
  <sheetViews>
    <sheetView workbookViewId="0">
      <pane xSplit="2" ySplit="13" topLeftCell="K88" activePane="bottomRight" state="frozen"/>
      <selection activeCell="Q17" sqref="Q17"/>
      <selection pane="topRight" activeCell="Q17" sqref="Q17"/>
      <selection pane="bottomLeft" activeCell="Q17" sqref="Q17"/>
      <selection pane="bottomRight" activeCell="Q356" sqref="Q356:U360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9" width="16.6640625" bestFit="1" customWidth="1"/>
    <col min="10" max="11" width="12.88671875" customWidth="1"/>
    <col min="12" max="12" width="18.33203125" bestFit="1" customWidth="1"/>
    <col min="13" max="15" width="16.6640625" bestFit="1" customWidth="1"/>
  </cols>
  <sheetData>
    <row r="1" spans="1:23" ht="1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8">
        <v>1</v>
      </c>
      <c r="B14" s="9" t="s">
        <v>6</v>
      </c>
      <c r="C14" s="10">
        <v>75099089.889701724</v>
      </c>
      <c r="D14" s="10">
        <v>78936521.918011621</v>
      </c>
      <c r="E14" s="10">
        <v>77450141.098427907</v>
      </c>
      <c r="F14" s="10">
        <v>86477559.965661913</v>
      </c>
      <c r="G14" s="10">
        <v>92025901.064076334</v>
      </c>
      <c r="H14" s="10">
        <v>98876586.980922654</v>
      </c>
      <c r="I14" s="10">
        <v>99033565.656168193</v>
      </c>
      <c r="J14" s="10">
        <v>103921776.03</v>
      </c>
      <c r="K14" s="10">
        <v>109699658.75</v>
      </c>
      <c r="L14" s="10">
        <v>114117079.76111178</v>
      </c>
      <c r="M14" s="10">
        <v>104542659.55017045</v>
      </c>
      <c r="N14" s="10">
        <v>109653598.17</v>
      </c>
      <c r="O14" s="10">
        <v>120938296.36999999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2</v>
      </c>
      <c r="B15" s="9" t="s">
        <v>7</v>
      </c>
      <c r="C15" s="10">
        <v>23016943.387060151</v>
      </c>
      <c r="D15" s="10">
        <v>26059371.948310196</v>
      </c>
      <c r="E15" s="10">
        <v>28486872.810910527</v>
      </c>
      <c r="F15" s="10">
        <v>31369317.740307368</v>
      </c>
      <c r="G15" s="10">
        <v>34923374.707046621</v>
      </c>
      <c r="H15" s="10">
        <v>38798789.347748853</v>
      </c>
      <c r="I15" s="10">
        <v>42016940.499999993</v>
      </c>
      <c r="J15" s="10">
        <v>45585979.729999997</v>
      </c>
      <c r="K15" s="10">
        <v>49896126.75</v>
      </c>
      <c r="L15" s="10">
        <v>53948860.04999999</v>
      </c>
      <c r="M15" s="10">
        <v>53682112.370000005</v>
      </c>
      <c r="N15" s="10">
        <v>56919815.960000001</v>
      </c>
      <c r="O15" s="10">
        <v>62852908.130000003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2">
        <v>3</v>
      </c>
      <c r="B16" s="9" t="s">
        <v>8</v>
      </c>
      <c r="C16" s="10">
        <v>10858631.515511671</v>
      </c>
      <c r="D16" s="10">
        <v>12205358.897007922</v>
      </c>
      <c r="E16" s="10">
        <v>13448654.211472021</v>
      </c>
      <c r="F16" s="10">
        <v>14791295.747373309</v>
      </c>
      <c r="G16" s="10">
        <v>16630445.009857284</v>
      </c>
      <c r="H16" s="10">
        <v>18426159.76394419</v>
      </c>
      <c r="I16" s="10">
        <v>19984164.279999997</v>
      </c>
      <c r="J16" s="10">
        <v>21439650.09</v>
      </c>
      <c r="K16" s="10">
        <v>23190328.559999999</v>
      </c>
      <c r="L16" s="10">
        <v>24917589.960000001</v>
      </c>
      <c r="M16" s="10">
        <v>25093682.280000001</v>
      </c>
      <c r="N16" s="10">
        <v>26393807.456</v>
      </c>
      <c r="O16" s="10">
        <v>28820822.770000003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2">
        <v>4</v>
      </c>
      <c r="B17" s="9" t="s">
        <v>9</v>
      </c>
      <c r="C17" s="10">
        <v>9439359.0016790647</v>
      </c>
      <c r="D17" s="10">
        <v>10589798.460865634</v>
      </c>
      <c r="E17" s="10">
        <v>11533728.136845546</v>
      </c>
      <c r="F17" s="10">
        <v>12751207.071510268</v>
      </c>
      <c r="G17" s="10">
        <v>14342957.208960403</v>
      </c>
      <c r="H17" s="10">
        <v>15851808.395250216</v>
      </c>
      <c r="I17" s="10">
        <v>17217246.960000001</v>
      </c>
      <c r="J17" s="10">
        <v>18545598.400000006</v>
      </c>
      <c r="K17" s="10">
        <v>20069802.330000002</v>
      </c>
      <c r="L17" s="10">
        <v>21599477.269999996</v>
      </c>
      <c r="M17" s="10">
        <v>21694375.77</v>
      </c>
      <c r="N17" s="10">
        <v>22827887.299543988</v>
      </c>
      <c r="O17" s="10">
        <v>24996481.740000002</v>
      </c>
      <c r="Q17" s="11"/>
      <c r="R17" s="11"/>
      <c r="S17" s="11"/>
      <c r="T17" s="11"/>
      <c r="U17" s="11"/>
      <c r="V17" s="11"/>
      <c r="W17" s="11"/>
    </row>
    <row r="18" spans="1:23" s="2" customFormat="1" ht="15">
      <c r="A18" s="13">
        <v>5</v>
      </c>
      <c r="B18" s="9" t="s">
        <v>10</v>
      </c>
      <c r="C18" s="10">
        <v>12311421.825129041</v>
      </c>
      <c r="D18" s="10">
        <v>13766060.950358538</v>
      </c>
      <c r="E18" s="10">
        <v>15126968.957959769</v>
      </c>
      <c r="F18" s="10">
        <v>16526133.050415214</v>
      </c>
      <c r="G18" s="10">
        <v>18645422.205778606</v>
      </c>
      <c r="H18" s="10">
        <v>20779286.128454231</v>
      </c>
      <c r="I18" s="10">
        <v>22434948.760000005</v>
      </c>
      <c r="J18" s="10">
        <v>24068988.487259999</v>
      </c>
      <c r="K18" s="10">
        <v>26037016.656199999</v>
      </c>
      <c r="L18" s="10">
        <v>27936659.649999999</v>
      </c>
      <c r="M18" s="10">
        <v>28014905.700000003</v>
      </c>
      <c r="N18" s="10">
        <v>29563144.019437626</v>
      </c>
      <c r="O18" s="10">
        <v>32601944.700000003</v>
      </c>
      <c r="Q18" s="11"/>
      <c r="R18" s="11"/>
      <c r="S18" s="11"/>
      <c r="T18" s="11"/>
      <c r="U18" s="11"/>
      <c r="V18" s="11"/>
      <c r="W18" s="11"/>
    </row>
    <row r="19" spans="1:23" s="2" customFormat="1" ht="15">
      <c r="A19" s="14"/>
      <c r="B19" s="15" t="s">
        <v>41</v>
      </c>
      <c r="C19" s="16">
        <f t="shared" ref="C19:N19" si="0">SUM(C14:C18)</f>
        <v>130725445.61908166</v>
      </c>
      <c r="D19" s="16">
        <f t="shared" si="0"/>
        <v>141557112.1745539</v>
      </c>
      <c r="E19" s="16">
        <f t="shared" si="0"/>
        <v>146046365.21561575</v>
      </c>
      <c r="F19" s="16">
        <f t="shared" si="0"/>
        <v>161915513.57526806</v>
      </c>
      <c r="G19" s="16">
        <f t="shared" si="0"/>
        <v>176568100.19571927</v>
      </c>
      <c r="H19" s="16">
        <f t="shared" si="0"/>
        <v>192732630.61632016</v>
      </c>
      <c r="I19" s="16">
        <f t="shared" si="0"/>
        <v>200686866.15616822</v>
      </c>
      <c r="J19" s="16">
        <f t="shared" si="0"/>
        <v>213561992.73725998</v>
      </c>
      <c r="K19" s="16">
        <f t="shared" si="0"/>
        <v>228892933.04620001</v>
      </c>
      <c r="L19" s="16">
        <f t="shared" si="0"/>
        <v>242519666.69111177</v>
      </c>
      <c r="M19" s="16">
        <f t="shared" si="0"/>
        <v>233027735.67017049</v>
      </c>
      <c r="N19" s="16">
        <f t="shared" si="0"/>
        <v>245358252.90498161</v>
      </c>
      <c r="O19" s="16">
        <f t="shared" ref="O19" si="1">SUM(O14:O18)</f>
        <v>270210453.71000004</v>
      </c>
      <c r="P19"/>
      <c r="Q19"/>
      <c r="R19"/>
      <c r="S19"/>
      <c r="T19"/>
      <c r="U19"/>
      <c r="V19"/>
      <c r="W19"/>
    </row>
    <row r="20" spans="1:23" s="2" customFormat="1" ht="15">
      <c r="A20" s="17"/>
      <c r="B20" s="18" t="s">
        <v>42</v>
      </c>
      <c r="C20" s="19">
        <f t="shared" ref="C20:N20" si="2">AVERAGE(C14:C18)</f>
        <v>26145089.123816334</v>
      </c>
      <c r="D20" s="19">
        <f t="shared" si="2"/>
        <v>28311422.434910782</v>
      </c>
      <c r="E20" s="19">
        <f t="shared" si="2"/>
        <v>29209273.043123148</v>
      </c>
      <c r="F20" s="19">
        <f t="shared" si="2"/>
        <v>32383102.715053611</v>
      </c>
      <c r="G20" s="19">
        <f t="shared" si="2"/>
        <v>35313620.039143853</v>
      </c>
      <c r="H20" s="19">
        <f t="shared" si="2"/>
        <v>38546526.12326403</v>
      </c>
      <c r="I20" s="19">
        <f t="shared" si="2"/>
        <v>40137373.231233642</v>
      </c>
      <c r="J20" s="19">
        <f t="shared" si="2"/>
        <v>42712398.547451995</v>
      </c>
      <c r="K20" s="19">
        <f t="shared" si="2"/>
        <v>45778586.609240003</v>
      </c>
      <c r="L20" s="19">
        <f t="shared" si="2"/>
        <v>48503933.338222355</v>
      </c>
      <c r="M20" s="19">
        <f t="shared" si="2"/>
        <v>46605547.134034097</v>
      </c>
      <c r="N20" s="19">
        <f t="shared" si="2"/>
        <v>49071650.58099632</v>
      </c>
      <c r="O20" s="19">
        <f t="shared" ref="O20" si="3">AVERAGE(O14:O18)</f>
        <v>54042090.742000006</v>
      </c>
      <c r="P20"/>
      <c r="Q20"/>
      <c r="R20"/>
      <c r="S20"/>
      <c r="T20"/>
      <c r="U20"/>
      <c r="V20"/>
      <c r="W20"/>
    </row>
    <row r="21" spans="1:23" s="2" customFormat="1" ht="15">
      <c r="A21" s="1"/>
      <c r="B21" s="1"/>
      <c r="C21" s="20"/>
      <c r="D21" s="20"/>
      <c r="E21" s="20"/>
      <c r="F21" s="20"/>
      <c r="G21" s="20"/>
      <c r="H21" s="20"/>
      <c r="P21"/>
      <c r="Q21"/>
      <c r="R21"/>
      <c r="S21"/>
      <c r="T21"/>
      <c r="U21"/>
      <c r="V21"/>
      <c r="W21"/>
    </row>
    <row r="22" spans="1:23" s="2" customFormat="1" ht="15">
      <c r="A22" s="5" t="s">
        <v>43</v>
      </c>
      <c r="B22" s="1"/>
      <c r="C22" s="20"/>
      <c r="D22" s="20"/>
      <c r="E22" s="20"/>
      <c r="F22" s="20"/>
      <c r="G22" s="20"/>
      <c r="H22" s="20"/>
      <c r="P22"/>
      <c r="Q22"/>
      <c r="R22"/>
      <c r="S22"/>
      <c r="T22"/>
      <c r="U22"/>
      <c r="V22"/>
      <c r="W22"/>
    </row>
    <row r="23" spans="1:23" s="2" customFormat="1" ht="15">
      <c r="A23" s="50" t="str">
        <f>'[1]Indek William tanpa migas'!A53:H53</f>
        <v>PENDUDUK PROPINSI JAWA TENGAH TAHUN 2010 - 2020</v>
      </c>
      <c r="B23" s="50"/>
      <c r="C23" s="50"/>
      <c r="D23" s="50"/>
      <c r="E23" s="50"/>
      <c r="F23" s="50"/>
      <c r="G23" s="50"/>
      <c r="H23" s="50"/>
      <c r="P23"/>
      <c r="Q23"/>
      <c r="R23"/>
      <c r="S23"/>
      <c r="T23"/>
      <c r="U23"/>
      <c r="V23"/>
      <c r="W23"/>
    </row>
    <row r="24" spans="1:23" s="2" customFormat="1" ht="15">
      <c r="A24" s="1"/>
      <c r="B24" s="1"/>
      <c r="C24" s="1"/>
      <c r="D24" s="1"/>
      <c r="E24" s="1"/>
      <c r="F24" s="1"/>
      <c r="G24" s="1"/>
      <c r="H24" s="1"/>
      <c r="P24"/>
      <c r="Q24"/>
      <c r="R24"/>
      <c r="S24"/>
      <c r="T24"/>
      <c r="U24"/>
      <c r="V24"/>
      <c r="W24"/>
    </row>
    <row r="25" spans="1:23" s="2" customFormat="1" ht="15">
      <c r="A25" s="6" t="s">
        <v>4</v>
      </c>
      <c r="B25" s="7" t="s">
        <v>5</v>
      </c>
      <c r="C25" s="7">
        <f t="shared" ref="C25:N25" si="4">C13</f>
        <v>2010</v>
      </c>
      <c r="D25" s="7">
        <f t="shared" si="4"/>
        <v>2011</v>
      </c>
      <c r="E25" s="7">
        <f t="shared" si="4"/>
        <v>2012</v>
      </c>
      <c r="F25" s="7">
        <f t="shared" si="4"/>
        <v>2013</v>
      </c>
      <c r="G25" s="7">
        <f t="shared" si="4"/>
        <v>2014</v>
      </c>
      <c r="H25" s="7">
        <f t="shared" si="4"/>
        <v>2015</v>
      </c>
      <c r="I25" s="7">
        <f t="shared" si="4"/>
        <v>2016</v>
      </c>
      <c r="J25" s="7">
        <f t="shared" si="4"/>
        <v>2017</v>
      </c>
      <c r="K25" s="7">
        <f t="shared" si="4"/>
        <v>2018</v>
      </c>
      <c r="L25" s="7">
        <f t="shared" si="4"/>
        <v>2019</v>
      </c>
      <c r="M25" s="7">
        <f t="shared" si="4"/>
        <v>2020</v>
      </c>
      <c r="N25" s="7">
        <f t="shared" si="4"/>
        <v>2021</v>
      </c>
      <c r="O25" s="7">
        <f t="shared" ref="O25" si="5">O13</f>
        <v>2022</v>
      </c>
      <c r="P25"/>
      <c r="Q25"/>
      <c r="R25"/>
      <c r="S25"/>
      <c r="T25"/>
      <c r="U25"/>
      <c r="V25"/>
      <c r="W25"/>
    </row>
    <row r="26" spans="1:23" s="2" customFormat="1" ht="15">
      <c r="A26" s="8">
        <v>1</v>
      </c>
      <c r="B26" s="9" t="s">
        <v>6</v>
      </c>
      <c r="C26" s="21">
        <v>1644990</v>
      </c>
      <c r="D26" s="21">
        <v>1655668</v>
      </c>
      <c r="E26" s="21">
        <v>1666192</v>
      </c>
      <c r="F26" s="21">
        <v>1676098</v>
      </c>
      <c r="G26" s="21">
        <v>1685631</v>
      </c>
      <c r="H26" s="21">
        <v>1694726</v>
      </c>
      <c r="I26" s="21">
        <v>1703390</v>
      </c>
      <c r="J26" s="21">
        <v>1711627</v>
      </c>
      <c r="K26" s="21">
        <v>1719504</v>
      </c>
      <c r="L26" s="21">
        <v>1718824</v>
      </c>
      <c r="M26" s="21">
        <v>1938793</v>
      </c>
      <c r="N26" s="21">
        <v>1963824</v>
      </c>
      <c r="O26" s="21">
        <v>1988622</v>
      </c>
      <c r="P26"/>
      <c r="Q26"/>
      <c r="R26"/>
      <c r="S26"/>
      <c r="T26"/>
      <c r="U26"/>
      <c r="V26"/>
      <c r="W26"/>
    </row>
    <row r="27" spans="1:23" s="2" customFormat="1" ht="15">
      <c r="A27" s="12">
        <v>2</v>
      </c>
      <c r="B27" s="9" t="s">
        <v>7</v>
      </c>
      <c r="C27" s="21">
        <v>1557480</v>
      </c>
      <c r="D27" s="21">
        <v>1574002</v>
      </c>
      <c r="E27" s="21">
        <v>1589930</v>
      </c>
      <c r="F27" s="21">
        <v>1605585</v>
      </c>
      <c r="G27" s="21">
        <v>1620772</v>
      </c>
      <c r="H27" s="21">
        <v>1635909</v>
      </c>
      <c r="I27" s="21">
        <v>1650625</v>
      </c>
      <c r="J27" s="21">
        <v>1665025</v>
      </c>
      <c r="K27" s="21">
        <v>1679124</v>
      </c>
      <c r="L27" s="21">
        <v>1685078</v>
      </c>
      <c r="M27" s="21">
        <v>1772945</v>
      </c>
      <c r="N27" s="21">
        <v>1789630</v>
      </c>
      <c r="O27" s="21">
        <v>1806013</v>
      </c>
      <c r="P27"/>
      <c r="Q27"/>
      <c r="R27"/>
      <c r="S27"/>
      <c r="T27"/>
      <c r="U27"/>
      <c r="V27"/>
      <c r="W27"/>
    </row>
    <row r="28" spans="1:23" s="2" customFormat="1" ht="15">
      <c r="A28" s="12">
        <v>3</v>
      </c>
      <c r="B28" s="9" t="s">
        <v>8</v>
      </c>
      <c r="C28" s="21">
        <v>850729</v>
      </c>
      <c r="D28" s="21">
        <v>860725</v>
      </c>
      <c r="E28" s="21">
        <v>870423</v>
      </c>
      <c r="F28" s="21">
        <v>879880</v>
      </c>
      <c r="G28" s="21">
        <v>889172</v>
      </c>
      <c r="H28" s="21">
        <v>898376</v>
      </c>
      <c r="I28" s="21">
        <v>907507</v>
      </c>
      <c r="J28" s="21">
        <v>916427</v>
      </c>
      <c r="K28" s="21">
        <v>925193</v>
      </c>
      <c r="L28" s="21">
        <v>929403</v>
      </c>
      <c r="M28" s="21">
        <v>995619</v>
      </c>
      <c r="N28" s="21">
        <v>1007794</v>
      </c>
      <c r="O28" s="21">
        <v>1019840</v>
      </c>
      <c r="P28"/>
      <c r="Q28"/>
      <c r="R28"/>
      <c r="S28"/>
      <c r="T28"/>
      <c r="U28"/>
      <c r="V28"/>
      <c r="W28"/>
    </row>
    <row r="29" spans="1:23" s="2" customFormat="1" ht="15">
      <c r="A29" s="12">
        <v>4</v>
      </c>
      <c r="B29" s="9" t="s">
        <v>9</v>
      </c>
      <c r="C29" s="21">
        <v>870528</v>
      </c>
      <c r="D29" s="21">
        <v>877201</v>
      </c>
      <c r="E29" s="21">
        <v>883710</v>
      </c>
      <c r="F29" s="21">
        <v>889894</v>
      </c>
      <c r="G29" s="21">
        <v>896038</v>
      </c>
      <c r="H29" s="21">
        <v>901826</v>
      </c>
      <c r="I29" s="21">
        <v>907410</v>
      </c>
      <c r="J29" s="21">
        <v>912917</v>
      </c>
      <c r="K29" s="21">
        <v>918219</v>
      </c>
      <c r="L29" s="21">
        <v>918715</v>
      </c>
      <c r="M29" s="21">
        <v>1014875</v>
      </c>
      <c r="N29" s="21">
        <v>1026866</v>
      </c>
      <c r="O29" s="21">
        <v>1038718</v>
      </c>
      <c r="P29"/>
      <c r="Q29"/>
      <c r="R29"/>
      <c r="S29"/>
      <c r="T29"/>
      <c r="U29"/>
      <c r="V29"/>
      <c r="W29"/>
    </row>
    <row r="30" spans="1:23" s="2" customFormat="1" ht="15">
      <c r="A30" s="13">
        <v>5</v>
      </c>
      <c r="B30" s="9" t="s">
        <v>10</v>
      </c>
      <c r="C30" s="21">
        <v>1161920</v>
      </c>
      <c r="D30" s="21">
        <v>1166989</v>
      </c>
      <c r="E30" s="21">
        <v>1171998</v>
      </c>
      <c r="F30" s="21">
        <v>1176622</v>
      </c>
      <c r="G30" s="21">
        <v>1180894</v>
      </c>
      <c r="H30" s="21">
        <v>1184882</v>
      </c>
      <c r="I30" s="21">
        <v>1188603</v>
      </c>
      <c r="J30" s="21">
        <v>1192007</v>
      </c>
      <c r="K30" s="21">
        <v>1195092</v>
      </c>
      <c r="L30" s="21">
        <v>1192013</v>
      </c>
      <c r="M30" s="21">
        <v>1346803</v>
      </c>
      <c r="N30" s="21">
        <v>1361913</v>
      </c>
      <c r="O30" s="21">
        <v>1376825</v>
      </c>
      <c r="P30"/>
      <c r="Q30"/>
      <c r="R30"/>
      <c r="S30"/>
      <c r="T30"/>
      <c r="U30"/>
      <c r="V30"/>
      <c r="W30"/>
    </row>
    <row r="31" spans="1:23" s="2" customFormat="1" ht="15">
      <c r="A31" s="14"/>
      <c r="B31" s="7" t="s">
        <v>63</v>
      </c>
      <c r="C31" s="16">
        <f t="shared" ref="C31:N31" si="6">SUM(C26:C30)</f>
        <v>6085647</v>
      </c>
      <c r="D31" s="16">
        <f t="shared" si="6"/>
        <v>6134585</v>
      </c>
      <c r="E31" s="16">
        <f t="shared" si="6"/>
        <v>6182253</v>
      </c>
      <c r="F31" s="16">
        <f t="shared" si="6"/>
        <v>6228079</v>
      </c>
      <c r="G31" s="16">
        <f t="shared" si="6"/>
        <v>6272507</v>
      </c>
      <c r="H31" s="16">
        <f t="shared" si="6"/>
        <v>6315719</v>
      </c>
      <c r="I31" s="16">
        <f t="shared" si="6"/>
        <v>6357535</v>
      </c>
      <c r="J31" s="16">
        <f t="shared" si="6"/>
        <v>6398003</v>
      </c>
      <c r="K31" s="16">
        <f t="shared" si="6"/>
        <v>6437132</v>
      </c>
      <c r="L31" s="16">
        <f t="shared" si="6"/>
        <v>6444033</v>
      </c>
      <c r="M31" s="16">
        <f t="shared" si="6"/>
        <v>7069035</v>
      </c>
      <c r="N31" s="16">
        <f t="shared" si="6"/>
        <v>7150027</v>
      </c>
      <c r="O31" s="16">
        <f t="shared" ref="O31" si="7">SUM(O26:O30)</f>
        <v>7230018</v>
      </c>
      <c r="P31"/>
      <c r="Q31"/>
      <c r="R31"/>
      <c r="S31"/>
      <c r="T31"/>
      <c r="U31"/>
      <c r="V31"/>
      <c r="W31"/>
    </row>
    <row r="32" spans="1:23" s="2" customFormat="1" ht="15">
      <c r="A32" s="1"/>
      <c r="B32" s="1"/>
      <c r="C32" s="1"/>
      <c r="D32" s="1"/>
      <c r="E32" s="1"/>
      <c r="F32" s="1"/>
      <c r="G32" s="1"/>
      <c r="H32" s="1"/>
      <c r="P32"/>
      <c r="Q32"/>
      <c r="R32"/>
      <c r="S32"/>
      <c r="T32"/>
      <c r="U32"/>
      <c r="V32"/>
      <c r="W32"/>
    </row>
    <row r="33" spans="1:23" s="2" customFormat="1" ht="15">
      <c r="A33" s="5" t="s">
        <v>45</v>
      </c>
      <c r="B33" s="1"/>
      <c r="C33" s="1"/>
      <c r="D33" s="1"/>
      <c r="E33" s="1"/>
      <c r="F33" s="1"/>
      <c r="G33" s="1"/>
      <c r="H33" s="1"/>
      <c r="P33"/>
      <c r="Q33"/>
      <c r="R33"/>
      <c r="S33"/>
      <c r="T33"/>
      <c r="U33"/>
      <c r="V33"/>
      <c r="W33"/>
    </row>
    <row r="34" spans="1:23" s="2" customFormat="1" ht="15">
      <c r="A34" s="5"/>
      <c r="B34" s="1"/>
      <c r="C34" s="1"/>
      <c r="D34" s="1"/>
      <c r="E34" s="1"/>
      <c r="F34" s="1"/>
      <c r="G34" s="1"/>
      <c r="H34" s="1"/>
      <c r="P34"/>
      <c r="Q34"/>
      <c r="R34"/>
      <c r="S34"/>
      <c r="T34"/>
      <c r="U34"/>
      <c r="V34"/>
      <c r="W34"/>
    </row>
    <row r="35" spans="1:23" s="2" customFormat="1" ht="15">
      <c r="A35" s="50" t="s">
        <v>46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P35"/>
      <c r="Q35"/>
      <c r="R35"/>
      <c r="S35"/>
      <c r="T35"/>
      <c r="U35"/>
      <c r="V35"/>
      <c r="W35"/>
    </row>
    <row r="36" spans="1:23" s="2" customFormat="1" ht="36.6">
      <c r="A36" s="23" t="s">
        <v>47</v>
      </c>
      <c r="B36" s="1"/>
      <c r="C36" s="1"/>
      <c r="D36" s="1"/>
      <c r="E36" s="1"/>
      <c r="F36" s="1"/>
      <c r="G36" s="1"/>
      <c r="H36" s="1"/>
      <c r="P36"/>
      <c r="Q36"/>
      <c r="R36"/>
      <c r="S36"/>
      <c r="T36"/>
      <c r="U36"/>
      <c r="V36"/>
      <c r="W36"/>
    </row>
    <row r="37" spans="1:23" s="2" customFormat="1" ht="15">
      <c r="A37" s="6" t="s">
        <v>4</v>
      </c>
      <c r="B37" s="7" t="s">
        <v>5</v>
      </c>
      <c r="C37" s="7">
        <f t="shared" ref="C37:N37" si="8">C25</f>
        <v>2010</v>
      </c>
      <c r="D37" s="7">
        <f t="shared" si="8"/>
        <v>2011</v>
      </c>
      <c r="E37" s="7">
        <f t="shared" si="8"/>
        <v>2012</v>
      </c>
      <c r="F37" s="7">
        <f t="shared" si="8"/>
        <v>2013</v>
      </c>
      <c r="G37" s="7">
        <f t="shared" si="8"/>
        <v>2014</v>
      </c>
      <c r="H37" s="7">
        <f t="shared" si="8"/>
        <v>2015</v>
      </c>
      <c r="I37" s="7">
        <f t="shared" si="8"/>
        <v>2016</v>
      </c>
      <c r="J37" s="7">
        <f t="shared" si="8"/>
        <v>2017</v>
      </c>
      <c r="K37" s="7">
        <f t="shared" si="8"/>
        <v>2018</v>
      </c>
      <c r="L37" s="7">
        <f t="shared" si="8"/>
        <v>2019</v>
      </c>
      <c r="M37" s="7">
        <f t="shared" si="8"/>
        <v>2020</v>
      </c>
      <c r="N37" s="7">
        <f t="shared" si="8"/>
        <v>2021</v>
      </c>
      <c r="O37" s="7">
        <f t="shared" ref="O37" si="9">O25</f>
        <v>2022</v>
      </c>
      <c r="P37"/>
      <c r="Q37"/>
      <c r="R37"/>
      <c r="S37"/>
      <c r="T37"/>
      <c r="U37"/>
      <c r="V37"/>
      <c r="W37"/>
    </row>
    <row r="38" spans="1:23" s="2" customFormat="1" ht="15">
      <c r="A38" s="8">
        <v>1</v>
      </c>
      <c r="B38" s="9" t="s">
        <v>6</v>
      </c>
      <c r="C38" s="10">
        <f t="shared" ref="C38:N38" si="10">C14/C26*1000000</f>
        <v>45653219.709360979</v>
      </c>
      <c r="D38" s="10">
        <f t="shared" si="10"/>
        <v>47676540.174728036</v>
      </c>
      <c r="E38" s="10">
        <f t="shared" si="10"/>
        <v>46483323.109478317</v>
      </c>
      <c r="F38" s="10">
        <f t="shared" si="10"/>
        <v>51594572.611900926</v>
      </c>
      <c r="G38" s="10">
        <f t="shared" si="10"/>
        <v>54594333.554660738</v>
      </c>
      <c r="H38" s="10">
        <f t="shared" si="10"/>
        <v>58343700.976395391</v>
      </c>
      <c r="I38" s="10">
        <f t="shared" si="10"/>
        <v>58139102.411173128</v>
      </c>
      <c r="J38" s="10">
        <f t="shared" si="10"/>
        <v>60715200.23346208</v>
      </c>
      <c r="K38" s="10">
        <f t="shared" si="10"/>
        <v>63797268.718188494</v>
      </c>
      <c r="L38" s="10">
        <f t="shared" si="10"/>
        <v>66392533.360665068</v>
      </c>
      <c r="M38" s="10">
        <f t="shared" si="10"/>
        <v>53921516.918087929</v>
      </c>
      <c r="N38" s="10">
        <f t="shared" si="10"/>
        <v>55836774.66514311</v>
      </c>
      <c r="O38" s="10">
        <f t="shared" ref="O38" si="11">O14/O26*1000000</f>
        <v>60815125.433591694</v>
      </c>
      <c r="P38"/>
      <c r="Q38"/>
      <c r="R38"/>
      <c r="S38"/>
      <c r="T38"/>
      <c r="U38"/>
      <c r="V38"/>
      <c r="W38"/>
    </row>
    <row r="39" spans="1:23" s="2" customFormat="1" ht="15">
      <c r="A39" s="12">
        <v>2</v>
      </c>
      <c r="B39" s="9" t="s">
        <v>7</v>
      </c>
      <c r="C39" s="10">
        <f t="shared" ref="C39:N39" si="12">C15/C27*1000000</f>
        <v>14778323.565670282</v>
      </c>
      <c r="D39" s="10">
        <f t="shared" si="12"/>
        <v>16556123.784029623</v>
      </c>
      <c r="E39" s="10">
        <f t="shared" si="12"/>
        <v>17917061.009547923</v>
      </c>
      <c r="F39" s="10">
        <f t="shared" si="12"/>
        <v>19537625.065198895</v>
      </c>
      <c r="G39" s="10">
        <f t="shared" si="12"/>
        <v>21547370.454972457</v>
      </c>
      <c r="H39" s="10">
        <f t="shared" si="12"/>
        <v>23716960.630297195</v>
      </c>
      <c r="I39" s="10">
        <f t="shared" si="12"/>
        <v>25455170.314274892</v>
      </c>
      <c r="J39" s="10">
        <f t="shared" si="12"/>
        <v>27378555.715379648</v>
      </c>
      <c r="K39" s="10">
        <f t="shared" si="12"/>
        <v>29715569.99363954</v>
      </c>
      <c r="L39" s="10">
        <f t="shared" si="12"/>
        <v>32015645.596227586</v>
      </c>
      <c r="M39" s="10">
        <f t="shared" si="12"/>
        <v>30278498.413656376</v>
      </c>
      <c r="N39" s="10">
        <f t="shared" si="12"/>
        <v>31805354.157004524</v>
      </c>
      <c r="O39" s="10">
        <f t="shared" ref="O39" si="13">O15/O27*1000000</f>
        <v>34802024.199161358</v>
      </c>
      <c r="P39"/>
      <c r="Q39"/>
      <c r="R39"/>
      <c r="S39"/>
      <c r="T39"/>
      <c r="U39"/>
      <c r="V39"/>
      <c r="W39"/>
    </row>
    <row r="40" spans="1:23" s="2" customFormat="1" ht="15">
      <c r="A40" s="12">
        <v>3</v>
      </c>
      <c r="B40" s="9" t="s">
        <v>8</v>
      </c>
      <c r="C40" s="10">
        <f t="shared" ref="C40:N40" si="14">C16/C28*1000000</f>
        <v>12763913.673463196</v>
      </c>
      <c r="D40" s="10">
        <f t="shared" si="14"/>
        <v>14180323.444779601</v>
      </c>
      <c r="E40" s="10">
        <f t="shared" si="14"/>
        <v>15450710.989337394</v>
      </c>
      <c r="F40" s="10">
        <f t="shared" si="14"/>
        <v>16810582.974238884</v>
      </c>
      <c r="G40" s="10">
        <f t="shared" si="14"/>
        <v>18703293.63706604</v>
      </c>
      <c r="H40" s="10">
        <f t="shared" si="14"/>
        <v>20510520.944397658</v>
      </c>
      <c r="I40" s="10">
        <f t="shared" si="14"/>
        <v>22020947.805361278</v>
      </c>
      <c r="J40" s="10">
        <f t="shared" si="14"/>
        <v>23394825.872655433</v>
      </c>
      <c r="K40" s="10">
        <f t="shared" si="14"/>
        <v>25065395.609348536</v>
      </c>
      <c r="L40" s="10">
        <f t="shared" si="14"/>
        <v>26810317.978315111</v>
      </c>
      <c r="M40" s="10">
        <f t="shared" si="14"/>
        <v>25204101.448445641</v>
      </c>
      <c r="N40" s="10">
        <f t="shared" si="14"/>
        <v>26189685.050714727</v>
      </c>
      <c r="O40" s="10">
        <f t="shared" ref="O40" si="15">O16/O28*1000000</f>
        <v>28260141.561421402</v>
      </c>
      <c r="P40"/>
      <c r="Q40"/>
      <c r="R40"/>
      <c r="S40"/>
      <c r="T40"/>
      <c r="U40"/>
      <c r="V40"/>
      <c r="W40"/>
    </row>
    <row r="41" spans="1:23" s="2" customFormat="1" ht="15">
      <c r="A41" s="12">
        <v>4</v>
      </c>
      <c r="B41" s="9" t="s">
        <v>9</v>
      </c>
      <c r="C41" s="10">
        <f t="shared" ref="C41:N41" si="16">C17/C29*1000000</f>
        <v>10843257.197561784</v>
      </c>
      <c r="D41" s="10">
        <f t="shared" si="16"/>
        <v>12072259.904931292</v>
      </c>
      <c r="E41" s="10">
        <f t="shared" si="16"/>
        <v>13051485.37059165</v>
      </c>
      <c r="F41" s="10">
        <f t="shared" si="16"/>
        <v>14328905.545503475</v>
      </c>
      <c r="G41" s="10">
        <f t="shared" si="16"/>
        <v>16007085.870197918</v>
      </c>
      <c r="H41" s="10">
        <f t="shared" si="16"/>
        <v>17577457.730482616</v>
      </c>
      <c r="I41" s="10">
        <f t="shared" si="16"/>
        <v>18974054.683109071</v>
      </c>
      <c r="J41" s="10">
        <f t="shared" si="16"/>
        <v>20314659.930749461</v>
      </c>
      <c r="K41" s="10">
        <f t="shared" si="16"/>
        <v>21857315.44435478</v>
      </c>
      <c r="L41" s="10">
        <f t="shared" si="16"/>
        <v>23510530.763076685</v>
      </c>
      <c r="M41" s="10">
        <f t="shared" si="16"/>
        <v>21376401.793324303</v>
      </c>
      <c r="N41" s="10">
        <f t="shared" si="16"/>
        <v>22230638.953421369</v>
      </c>
      <c r="O41" s="10">
        <f t="shared" ref="O41" si="17">O17/O29*1000000</f>
        <v>24064743.019760899</v>
      </c>
      <c r="P41"/>
      <c r="Q41"/>
      <c r="R41"/>
      <c r="S41"/>
      <c r="T41"/>
      <c r="U41"/>
      <c r="V41"/>
      <c r="W41"/>
    </row>
    <row r="42" spans="1:23" s="2" customFormat="1" ht="15">
      <c r="A42" s="13">
        <v>5</v>
      </c>
      <c r="B42" s="9" t="s">
        <v>10</v>
      </c>
      <c r="C42" s="10">
        <f t="shared" ref="C42:N42" si="18">C18/C30*1000000</f>
        <v>10595756.872356998</v>
      </c>
      <c r="D42" s="10">
        <f t="shared" si="18"/>
        <v>11796221.68705835</v>
      </c>
      <c r="E42" s="10">
        <f t="shared" si="18"/>
        <v>12906992.126232101</v>
      </c>
      <c r="F42" s="10">
        <f t="shared" si="18"/>
        <v>14045405.449171623</v>
      </c>
      <c r="G42" s="10">
        <f t="shared" si="18"/>
        <v>15789242.900530113</v>
      </c>
      <c r="H42" s="10">
        <f t="shared" si="18"/>
        <v>17537008.856961478</v>
      </c>
      <c r="I42" s="10">
        <f t="shared" si="18"/>
        <v>18875056.482273731</v>
      </c>
      <c r="J42" s="10">
        <f t="shared" si="18"/>
        <v>20191985.858522642</v>
      </c>
      <c r="K42" s="10">
        <f t="shared" si="18"/>
        <v>21786621.160713986</v>
      </c>
      <c r="L42" s="10">
        <f t="shared" si="18"/>
        <v>23436539.40854672</v>
      </c>
      <c r="M42" s="10">
        <f t="shared" si="18"/>
        <v>20801041.948971007</v>
      </c>
      <c r="N42" s="10">
        <f t="shared" si="18"/>
        <v>21707072.345617983</v>
      </c>
      <c r="O42" s="10">
        <f t="shared" ref="O42" si="19">O18/O30*1000000</f>
        <v>23679076.643727422</v>
      </c>
      <c r="P42"/>
      <c r="Q42"/>
      <c r="R42"/>
      <c r="S42"/>
      <c r="T42"/>
      <c r="U42"/>
      <c r="V42"/>
      <c r="W42"/>
    </row>
    <row r="43" spans="1:23" s="2" customFormat="1" ht="15">
      <c r="A43" s="14"/>
      <c r="B43" s="15" t="s">
        <v>41</v>
      </c>
      <c r="C43" s="16">
        <f t="shared" ref="C43:N43" si="20">SUM(C38:C42)</f>
        <v>94634471.018413246</v>
      </c>
      <c r="D43" s="16">
        <f t="shared" si="20"/>
        <v>102281468.99552689</v>
      </c>
      <c r="E43" s="16">
        <f t="shared" si="20"/>
        <v>105809572.6051874</v>
      </c>
      <c r="F43" s="16">
        <f t="shared" si="20"/>
        <v>116317091.64601381</v>
      </c>
      <c r="G43" s="16">
        <f t="shared" si="20"/>
        <v>126641326.41742727</v>
      </c>
      <c r="H43" s="16">
        <f t="shared" si="20"/>
        <v>137685649.13853434</v>
      </c>
      <c r="I43" s="16">
        <f t="shared" si="20"/>
        <v>143464331.69619209</v>
      </c>
      <c r="J43" s="16">
        <f t="shared" si="20"/>
        <v>151995227.61076927</v>
      </c>
      <c r="K43" s="16">
        <f t="shared" si="20"/>
        <v>162222170.92624533</v>
      </c>
      <c r="L43" s="16">
        <f t="shared" si="20"/>
        <v>172165567.10683116</v>
      </c>
      <c r="M43" s="16">
        <f t="shared" si="20"/>
        <v>151581560.52248529</v>
      </c>
      <c r="N43" s="16">
        <f t="shared" si="20"/>
        <v>157769525.17190173</v>
      </c>
      <c r="O43" s="16">
        <f t="shared" ref="O43" si="21">SUM(O38:O42)</f>
        <v>171621110.85766277</v>
      </c>
      <c r="P43"/>
      <c r="Q43"/>
      <c r="R43"/>
      <c r="S43"/>
      <c r="T43"/>
      <c r="U43"/>
      <c r="V43"/>
      <c r="W43"/>
    </row>
    <row r="44" spans="1:23" s="2" customFormat="1" ht="15">
      <c r="A44" s="17"/>
      <c r="B44" s="18" t="s">
        <v>42</v>
      </c>
      <c r="C44" s="19">
        <f t="shared" ref="C44:N44" si="22">AVERAGE(C38:C42)</f>
        <v>18926894.20368265</v>
      </c>
      <c r="D44" s="19">
        <f t="shared" si="22"/>
        <v>20456293.79910538</v>
      </c>
      <c r="E44" s="19">
        <f t="shared" si="22"/>
        <v>21161914.521037482</v>
      </c>
      <c r="F44" s="19">
        <f t="shared" si="22"/>
        <v>23263418.329202764</v>
      </c>
      <c r="G44" s="19">
        <f t="shared" si="22"/>
        <v>25328265.283485454</v>
      </c>
      <c r="H44" s="19">
        <f t="shared" si="22"/>
        <v>27537129.827706866</v>
      </c>
      <c r="I44" s="19">
        <f t="shared" si="22"/>
        <v>28692866.339238416</v>
      </c>
      <c r="J44" s="19">
        <f t="shared" si="22"/>
        <v>30399045.522153854</v>
      </c>
      <c r="K44" s="19">
        <f t="shared" si="22"/>
        <v>32444434.185249068</v>
      </c>
      <c r="L44" s="19">
        <f t="shared" si="22"/>
        <v>34433113.42136623</v>
      </c>
      <c r="M44" s="19">
        <f t="shared" si="22"/>
        <v>30316312.104497056</v>
      </c>
      <c r="N44" s="19">
        <f t="shared" si="22"/>
        <v>31553905.034380347</v>
      </c>
      <c r="O44" s="19">
        <f t="shared" ref="O44" si="23">AVERAGE(O38:O42)</f>
        <v>34324222.171532556</v>
      </c>
      <c r="P44"/>
      <c r="Q44"/>
      <c r="R44"/>
      <c r="S44"/>
      <c r="T44"/>
      <c r="U44"/>
      <c r="V44"/>
      <c r="W44"/>
    </row>
    <row r="45" spans="1:23" s="2" customFormat="1" ht="15">
      <c r="A45" s="24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7"/>
      <c r="N45" s="19"/>
      <c r="O45" s="19"/>
      <c r="P45"/>
      <c r="Q45"/>
      <c r="R45"/>
      <c r="S45"/>
      <c r="T45"/>
      <c r="U45"/>
      <c r="V45"/>
      <c r="W45"/>
    </row>
    <row r="46" spans="1:23" s="2" customFormat="1" ht="15">
      <c r="A46" s="5" t="s">
        <v>48</v>
      </c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7"/>
      <c r="N46" s="19"/>
      <c r="O46" s="19"/>
      <c r="P46"/>
      <c r="Q46"/>
      <c r="R46"/>
      <c r="S46"/>
      <c r="T46"/>
      <c r="U46"/>
      <c r="V46"/>
      <c r="W46"/>
    </row>
    <row r="47" spans="1:23" s="2" customFormat="1" ht="15">
      <c r="A47" s="5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7"/>
      <c r="N47" s="19"/>
      <c r="O47" s="19"/>
      <c r="P47"/>
      <c r="Q47"/>
      <c r="R47"/>
      <c r="S47"/>
      <c r="T47"/>
      <c r="U47"/>
      <c r="V47"/>
      <c r="W47"/>
    </row>
    <row r="48" spans="1:23" s="2" customFormat="1" ht="15">
      <c r="A48" s="5"/>
      <c r="B48" s="2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7"/>
      <c r="N48" s="19"/>
      <c r="O48" s="19"/>
      <c r="P48"/>
      <c r="Q48"/>
      <c r="R48"/>
      <c r="S48"/>
      <c r="T48"/>
      <c r="U48"/>
      <c r="V48"/>
      <c r="W48"/>
    </row>
    <row r="49" spans="1:23" s="2" customFormat="1" ht="36.6">
      <c r="A49" s="23" t="s">
        <v>49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27"/>
      <c r="N49" s="19"/>
      <c r="O49" s="19"/>
      <c r="P49"/>
      <c r="Q49"/>
      <c r="R49"/>
      <c r="S49"/>
      <c r="T49"/>
      <c r="U49"/>
      <c r="V49"/>
      <c r="W49"/>
    </row>
    <row r="50" spans="1:23" s="2" customFormat="1" ht="15">
      <c r="A50" s="6" t="s">
        <v>4</v>
      </c>
      <c r="B50" s="7" t="s">
        <v>5</v>
      </c>
      <c r="C50" s="7">
        <f t="shared" ref="C50:N50" si="24">C25</f>
        <v>2010</v>
      </c>
      <c r="D50" s="7">
        <f t="shared" si="24"/>
        <v>2011</v>
      </c>
      <c r="E50" s="7">
        <f t="shared" si="24"/>
        <v>2012</v>
      </c>
      <c r="F50" s="7">
        <f t="shared" si="24"/>
        <v>2013</v>
      </c>
      <c r="G50" s="7">
        <f t="shared" si="24"/>
        <v>2014</v>
      </c>
      <c r="H50" s="7">
        <f t="shared" si="24"/>
        <v>2015</v>
      </c>
      <c r="I50" s="7">
        <f t="shared" si="24"/>
        <v>2016</v>
      </c>
      <c r="J50" s="7">
        <f t="shared" si="24"/>
        <v>2017</v>
      </c>
      <c r="K50" s="7">
        <f t="shared" si="24"/>
        <v>2018</v>
      </c>
      <c r="L50" s="7">
        <f t="shared" si="24"/>
        <v>2019</v>
      </c>
      <c r="M50" s="7">
        <f t="shared" si="24"/>
        <v>2020</v>
      </c>
      <c r="N50" s="7">
        <f t="shared" si="24"/>
        <v>2021</v>
      </c>
      <c r="O50" s="7">
        <f t="shared" ref="O50" si="25">O25</f>
        <v>2022</v>
      </c>
      <c r="P50"/>
      <c r="Q50"/>
      <c r="R50"/>
      <c r="S50"/>
      <c r="T50"/>
      <c r="U50"/>
      <c r="V50"/>
      <c r="W50"/>
    </row>
    <row r="51" spans="1:23" s="2" customFormat="1" ht="15">
      <c r="A51" s="8">
        <v>1</v>
      </c>
      <c r="B51" s="9" t="s">
        <v>6</v>
      </c>
      <c r="C51" s="32">
        <f t="shared" ref="C51:N51" si="26">C38-C$44</f>
        <v>26726325.50567833</v>
      </c>
      <c r="D51" s="32">
        <f t="shared" si="26"/>
        <v>27220246.375622656</v>
      </c>
      <c r="E51" s="32">
        <f t="shared" si="26"/>
        <v>25321408.588440835</v>
      </c>
      <c r="F51" s="32">
        <f t="shared" si="26"/>
        <v>28331154.282698162</v>
      </c>
      <c r="G51" s="32">
        <f t="shared" si="26"/>
        <v>29266068.271175284</v>
      </c>
      <c r="H51" s="32">
        <f t="shared" si="26"/>
        <v>30806571.148688525</v>
      </c>
      <c r="I51" s="32">
        <f t="shared" si="26"/>
        <v>29446236.071934711</v>
      </c>
      <c r="J51" s="32">
        <f t="shared" si="26"/>
        <v>30316154.711308226</v>
      </c>
      <c r="K51" s="32">
        <f t="shared" si="26"/>
        <v>31352834.532939427</v>
      </c>
      <c r="L51" s="32">
        <f t="shared" si="26"/>
        <v>31959419.939298838</v>
      </c>
      <c r="M51" s="32">
        <f t="shared" si="26"/>
        <v>23605204.813590873</v>
      </c>
      <c r="N51" s="32">
        <f t="shared" si="26"/>
        <v>24282869.630762763</v>
      </c>
      <c r="O51" s="32">
        <f t="shared" ref="O51" si="27">O38-O$44</f>
        <v>26490903.262059137</v>
      </c>
      <c r="P51"/>
      <c r="Q51"/>
      <c r="R51"/>
      <c r="S51"/>
      <c r="T51"/>
      <c r="U51"/>
      <c r="V51"/>
      <c r="W51"/>
    </row>
    <row r="52" spans="1:23" s="2" customFormat="1" ht="15">
      <c r="A52" s="12">
        <v>2</v>
      </c>
      <c r="B52" s="9" t="s">
        <v>7</v>
      </c>
      <c r="C52" s="32">
        <f t="shared" ref="C52:N52" si="28">C39-C$44</f>
        <v>-4148570.6380123682</v>
      </c>
      <c r="D52" s="32">
        <f t="shared" si="28"/>
        <v>-3900170.0150757562</v>
      </c>
      <c r="E52" s="32">
        <f t="shared" si="28"/>
        <v>-3244853.511489559</v>
      </c>
      <c r="F52" s="32">
        <f t="shared" si="28"/>
        <v>-3725793.2640038691</v>
      </c>
      <c r="G52" s="32">
        <f t="shared" si="28"/>
        <v>-3780894.8285129964</v>
      </c>
      <c r="H52" s="32">
        <f t="shared" si="28"/>
        <v>-3820169.1974096708</v>
      </c>
      <c r="I52" s="32">
        <f t="shared" si="28"/>
        <v>-3237696.0249635242</v>
      </c>
      <c r="J52" s="32">
        <f t="shared" si="28"/>
        <v>-3020489.8067742065</v>
      </c>
      <c r="K52" s="32">
        <f t="shared" si="28"/>
        <v>-2728864.1916095279</v>
      </c>
      <c r="L52" s="32">
        <f t="shared" si="28"/>
        <v>-2417467.8251386434</v>
      </c>
      <c r="M52" s="32">
        <f t="shared" si="28"/>
        <v>-37813.690840680152</v>
      </c>
      <c r="N52" s="32">
        <f t="shared" si="28"/>
        <v>251449.12262417749</v>
      </c>
      <c r="O52" s="32">
        <f t="shared" ref="O52" si="29">O39-O$44</f>
        <v>477802.02762880176</v>
      </c>
      <c r="P52"/>
      <c r="Q52"/>
      <c r="R52"/>
      <c r="S52"/>
      <c r="T52"/>
      <c r="U52"/>
      <c r="V52"/>
      <c r="W52"/>
    </row>
    <row r="53" spans="1:23" s="2" customFormat="1" ht="15">
      <c r="A53" s="12">
        <v>3</v>
      </c>
      <c r="B53" s="9" t="s">
        <v>8</v>
      </c>
      <c r="C53" s="32">
        <f t="shared" ref="C53:N53" si="30">C40-C$44</f>
        <v>-6162980.5302194543</v>
      </c>
      <c r="D53" s="32">
        <f t="shared" si="30"/>
        <v>-6275970.3543257788</v>
      </c>
      <c r="E53" s="32">
        <f t="shared" si="30"/>
        <v>-5711203.5317000877</v>
      </c>
      <c r="F53" s="32">
        <f t="shared" si="30"/>
        <v>-6452835.35496388</v>
      </c>
      <c r="G53" s="32">
        <f t="shared" si="30"/>
        <v>-6624971.6464194134</v>
      </c>
      <c r="H53" s="32">
        <f t="shared" si="30"/>
        <v>-7026608.8833092079</v>
      </c>
      <c r="I53" s="32">
        <f t="shared" si="30"/>
        <v>-6671918.533877138</v>
      </c>
      <c r="J53" s="32">
        <f t="shared" si="30"/>
        <v>-7004219.6494984217</v>
      </c>
      <c r="K53" s="32">
        <f t="shared" si="30"/>
        <v>-7379038.5759005323</v>
      </c>
      <c r="L53" s="32">
        <f t="shared" si="30"/>
        <v>-7622795.4430511184</v>
      </c>
      <c r="M53" s="32">
        <f t="shared" si="30"/>
        <v>-5112210.656051416</v>
      </c>
      <c r="N53" s="32">
        <f t="shared" si="30"/>
        <v>-5364219.983665619</v>
      </c>
      <c r="O53" s="32">
        <f t="shared" ref="O53" si="31">O40-O$44</f>
        <v>-6064080.6101111546</v>
      </c>
      <c r="P53"/>
      <c r="Q53"/>
      <c r="R53"/>
      <c r="S53"/>
      <c r="T53"/>
      <c r="U53"/>
      <c r="V53"/>
      <c r="W53"/>
    </row>
    <row r="54" spans="1:23" s="2" customFormat="1" ht="15">
      <c r="A54" s="12">
        <v>4</v>
      </c>
      <c r="B54" s="9" t="s">
        <v>9</v>
      </c>
      <c r="C54" s="32">
        <f t="shared" ref="C54:N54" si="32">C41-C$44</f>
        <v>-8083637.0061208662</v>
      </c>
      <c r="D54" s="32">
        <f t="shared" si="32"/>
        <v>-8384033.8941740878</v>
      </c>
      <c r="E54" s="32">
        <f t="shared" si="32"/>
        <v>-8110429.1504458319</v>
      </c>
      <c r="F54" s="32">
        <f t="shared" si="32"/>
        <v>-8934512.783699289</v>
      </c>
      <c r="G54" s="32">
        <f t="shared" si="32"/>
        <v>-9321179.4132875353</v>
      </c>
      <c r="H54" s="32">
        <f t="shared" si="32"/>
        <v>-9959672.0972242504</v>
      </c>
      <c r="I54" s="32">
        <f t="shared" si="32"/>
        <v>-9718811.6561293453</v>
      </c>
      <c r="J54" s="32">
        <f t="shared" si="32"/>
        <v>-10084385.591404393</v>
      </c>
      <c r="K54" s="32">
        <f t="shared" si="32"/>
        <v>-10587118.740894288</v>
      </c>
      <c r="L54" s="32">
        <f t="shared" si="32"/>
        <v>-10922582.658289544</v>
      </c>
      <c r="M54" s="32">
        <f t="shared" si="32"/>
        <v>-8939910.3111727536</v>
      </c>
      <c r="N54" s="32">
        <f t="shared" si="32"/>
        <v>-9323266.0809589773</v>
      </c>
      <c r="O54" s="32">
        <f t="shared" ref="O54" si="33">O41-O$44</f>
        <v>-10259479.151771657</v>
      </c>
      <c r="P54"/>
      <c r="Q54"/>
      <c r="R54"/>
      <c r="S54"/>
      <c r="T54"/>
      <c r="U54"/>
      <c r="V54"/>
      <c r="W54"/>
    </row>
    <row r="55" spans="1:23" s="2" customFormat="1" ht="15">
      <c r="A55" s="13">
        <v>5</v>
      </c>
      <c r="B55" s="9" t="s">
        <v>10</v>
      </c>
      <c r="C55" s="32">
        <f t="shared" ref="C55:N55" si="34">C42-C$44</f>
        <v>-8331137.3313256521</v>
      </c>
      <c r="D55" s="32">
        <f t="shared" si="34"/>
        <v>-8660072.1120470297</v>
      </c>
      <c r="E55" s="32">
        <f t="shared" si="34"/>
        <v>-8254922.3948053811</v>
      </c>
      <c r="F55" s="32">
        <f t="shared" si="34"/>
        <v>-9218012.8800311405</v>
      </c>
      <c r="G55" s="32">
        <f t="shared" si="34"/>
        <v>-9539022.3829553407</v>
      </c>
      <c r="H55" s="32">
        <f t="shared" si="34"/>
        <v>-10000120.970745388</v>
      </c>
      <c r="I55" s="32">
        <f t="shared" si="34"/>
        <v>-9817809.856964685</v>
      </c>
      <c r="J55" s="32">
        <f t="shared" si="34"/>
        <v>-10207059.663631212</v>
      </c>
      <c r="K55" s="32">
        <f t="shared" si="34"/>
        <v>-10657813.024535082</v>
      </c>
      <c r="L55" s="32">
        <f t="shared" si="34"/>
        <v>-10996574.01281951</v>
      </c>
      <c r="M55" s="32">
        <f t="shared" si="34"/>
        <v>-9515270.1555260494</v>
      </c>
      <c r="N55" s="32">
        <f t="shared" si="34"/>
        <v>-9846832.688762363</v>
      </c>
      <c r="O55" s="32">
        <f t="shared" ref="O55" si="35">O42-O$44</f>
        <v>-10645145.527805135</v>
      </c>
      <c r="P55"/>
      <c r="Q55"/>
      <c r="R55"/>
      <c r="S55"/>
      <c r="T55"/>
      <c r="U55"/>
      <c r="V55"/>
      <c r="W55"/>
    </row>
    <row r="56" spans="1:23" s="2" customFormat="1" ht="15">
      <c r="A56" s="14"/>
      <c r="B56" s="7" t="s">
        <v>50</v>
      </c>
      <c r="C56" s="16">
        <f t="shared" ref="C56:N56" si="36">SUM(C51:C55)</f>
        <v>-1.1175870895385742E-8</v>
      </c>
      <c r="D56" s="16">
        <f t="shared" si="36"/>
        <v>0</v>
      </c>
      <c r="E56" s="16">
        <f t="shared" si="36"/>
        <v>-2.4214386940002441E-8</v>
      </c>
      <c r="F56" s="16">
        <f t="shared" si="36"/>
        <v>-1.6763806343078613E-8</v>
      </c>
      <c r="G56" s="16">
        <f t="shared" si="36"/>
        <v>0</v>
      </c>
      <c r="H56" s="16">
        <f t="shared" si="36"/>
        <v>0</v>
      </c>
      <c r="I56" s="16">
        <f t="shared" si="36"/>
        <v>1.862645149230957E-8</v>
      </c>
      <c r="J56" s="16">
        <f t="shared" si="36"/>
        <v>0</v>
      </c>
      <c r="K56" s="16">
        <f t="shared" si="36"/>
        <v>0</v>
      </c>
      <c r="L56" s="16">
        <f t="shared" si="36"/>
        <v>2.2351741790771484E-8</v>
      </c>
      <c r="M56" s="16">
        <f t="shared" si="36"/>
        <v>-2.6077032089233398E-8</v>
      </c>
      <c r="N56" s="16">
        <f t="shared" si="36"/>
        <v>-1.862645149230957E-8</v>
      </c>
      <c r="O56" s="16">
        <f t="shared" ref="O56" si="37">SUM(O51:O55)</f>
        <v>0</v>
      </c>
      <c r="P56"/>
      <c r="Q56"/>
      <c r="R56"/>
      <c r="S56"/>
      <c r="T56"/>
      <c r="U56"/>
      <c r="V56"/>
      <c r="W56"/>
    </row>
    <row r="57" spans="1:23" s="2" customFormat="1" ht="15">
      <c r="A57" s="1"/>
      <c r="B57" s="1"/>
      <c r="C57" s="1"/>
      <c r="D57" s="1"/>
      <c r="E57" s="1"/>
      <c r="F57" s="1"/>
      <c r="G57" s="1"/>
      <c r="H57" s="1"/>
      <c r="P57"/>
      <c r="Q57"/>
      <c r="R57"/>
      <c r="S57"/>
      <c r="T57"/>
      <c r="U57"/>
      <c r="V57"/>
      <c r="W57"/>
    </row>
    <row r="58" spans="1:23" s="2" customFormat="1" ht="15">
      <c r="A58" s="5" t="s">
        <v>48</v>
      </c>
      <c r="B58" s="1"/>
      <c r="C58" s="1"/>
      <c r="D58" s="1"/>
      <c r="E58" s="1"/>
      <c r="F58" s="1"/>
      <c r="G58" s="1"/>
      <c r="H58" s="1"/>
      <c r="P58"/>
      <c r="Q58"/>
      <c r="R58"/>
      <c r="S58"/>
      <c r="T58"/>
      <c r="U58"/>
      <c r="V58"/>
      <c r="W58"/>
    </row>
    <row r="59" spans="1:23" s="2" customFormat="1" ht="15">
      <c r="A59" s="49" t="s">
        <v>51</v>
      </c>
      <c r="B59" s="49"/>
      <c r="C59" s="49"/>
      <c r="D59" s="49"/>
      <c r="E59" s="49"/>
      <c r="F59" s="49"/>
      <c r="G59" s="49"/>
      <c r="H59" s="49"/>
      <c r="P59"/>
      <c r="Q59"/>
      <c r="R59"/>
      <c r="S59"/>
      <c r="T59"/>
      <c r="U59"/>
      <c r="V59"/>
      <c r="W59"/>
    </row>
    <row r="60" spans="1:23" s="2" customFormat="1" ht="15">
      <c r="A60" s="1"/>
      <c r="B60" s="1"/>
      <c r="C60" s="1"/>
      <c r="D60" s="1"/>
      <c r="E60" s="1"/>
      <c r="F60" s="1"/>
      <c r="G60" s="1"/>
      <c r="H60" s="1"/>
      <c r="P60"/>
      <c r="Q60"/>
      <c r="R60"/>
      <c r="S60"/>
      <c r="T60"/>
      <c r="U60"/>
      <c r="V60"/>
      <c r="W60"/>
    </row>
    <row r="61" spans="1:23" s="2" customFormat="1" ht="15">
      <c r="A61" s="6" t="s">
        <v>4</v>
      </c>
      <c r="B61" s="7" t="s">
        <v>5</v>
      </c>
      <c r="C61" s="7">
        <f t="shared" ref="C61:N61" si="38">C50</f>
        <v>2010</v>
      </c>
      <c r="D61" s="7">
        <f t="shared" si="38"/>
        <v>2011</v>
      </c>
      <c r="E61" s="7">
        <f t="shared" si="38"/>
        <v>2012</v>
      </c>
      <c r="F61" s="7">
        <f t="shared" si="38"/>
        <v>2013</v>
      </c>
      <c r="G61" s="7">
        <f t="shared" si="38"/>
        <v>2014</v>
      </c>
      <c r="H61" s="7">
        <f t="shared" si="38"/>
        <v>2015</v>
      </c>
      <c r="I61" s="7">
        <f t="shared" si="38"/>
        <v>2016</v>
      </c>
      <c r="J61" s="7">
        <f t="shared" si="38"/>
        <v>2017</v>
      </c>
      <c r="K61" s="7">
        <f t="shared" si="38"/>
        <v>2018</v>
      </c>
      <c r="L61" s="7">
        <f t="shared" si="38"/>
        <v>2019</v>
      </c>
      <c r="M61" s="7">
        <f t="shared" si="38"/>
        <v>2020</v>
      </c>
      <c r="N61" s="7">
        <f t="shared" si="38"/>
        <v>2021</v>
      </c>
      <c r="O61" s="7">
        <f t="shared" ref="O61" si="39">O50</f>
        <v>2022</v>
      </c>
      <c r="P61"/>
      <c r="Q61"/>
      <c r="R61"/>
      <c r="S61"/>
      <c r="T61"/>
      <c r="U61"/>
      <c r="V61"/>
      <c r="W61"/>
    </row>
    <row r="62" spans="1:23" s="2" customFormat="1" ht="15">
      <c r="A62" s="8">
        <v>1</v>
      </c>
      <c r="B62" s="9" t="s">
        <v>6</v>
      </c>
      <c r="C62" s="32">
        <f t="shared" ref="C62:N62" si="40">C51*C51</f>
        <v>714296475035472</v>
      </c>
      <c r="D62" s="32">
        <f t="shared" si="40"/>
        <v>740941812749598.38</v>
      </c>
      <c r="E62" s="32">
        <f t="shared" si="40"/>
        <v>641173732902765.25</v>
      </c>
      <c r="F62" s="32">
        <f t="shared" si="40"/>
        <v>802654302990046.38</v>
      </c>
      <c r="G62" s="32">
        <f t="shared" si="40"/>
        <v>856502752053092.63</v>
      </c>
      <c r="H62" s="32">
        <f t="shared" si="40"/>
        <v>949044825939208.25</v>
      </c>
      <c r="I62" s="32">
        <f t="shared" si="40"/>
        <v>867080818804109</v>
      </c>
      <c r="J62" s="32">
        <f t="shared" si="40"/>
        <v>919069236479976</v>
      </c>
      <c r="K62" s="32">
        <f t="shared" si="40"/>
        <v>983000233249879</v>
      </c>
      <c r="L62" s="32">
        <f t="shared" si="40"/>
        <v>1021404522856452.1</v>
      </c>
      <c r="M62" s="32">
        <f t="shared" si="40"/>
        <v>557205694291573.75</v>
      </c>
      <c r="N62" s="32">
        <f t="shared" si="40"/>
        <v>589657757504620.5</v>
      </c>
      <c r="O62" s="32">
        <f t="shared" ref="O62" si="41">O51*O51</f>
        <v>701767955639775.5</v>
      </c>
      <c r="P62"/>
      <c r="Q62"/>
      <c r="R62"/>
      <c r="S62"/>
      <c r="T62"/>
      <c r="U62"/>
      <c r="V62"/>
      <c r="W62"/>
    </row>
    <row r="63" spans="1:23" s="2" customFormat="1" ht="15">
      <c r="A63" s="12">
        <v>2</v>
      </c>
      <c r="B63" s="9" t="s">
        <v>7</v>
      </c>
      <c r="C63" s="32">
        <f t="shared" ref="C63:N63" si="42">C52*C52</f>
        <v>17210638338578.348</v>
      </c>
      <c r="D63" s="32">
        <f t="shared" si="42"/>
        <v>15211326146496.025</v>
      </c>
      <c r="E63" s="32">
        <f t="shared" si="42"/>
        <v>10529074311026.121</v>
      </c>
      <c r="F63" s="32">
        <f t="shared" si="42"/>
        <v>13881535446096.605</v>
      </c>
      <c r="G63" s="32">
        <f t="shared" si="42"/>
        <v>14295165704276.32</v>
      </c>
      <c r="H63" s="32">
        <f t="shared" si="42"/>
        <v>14593692696837.648</v>
      </c>
      <c r="I63" s="32">
        <f t="shared" si="42"/>
        <v>10482675550064.605</v>
      </c>
      <c r="J63" s="32">
        <f t="shared" si="42"/>
        <v>9123358672826.8828</v>
      </c>
      <c r="K63" s="32">
        <f t="shared" si="42"/>
        <v>7446699776248.7227</v>
      </c>
      <c r="L63" s="32">
        <f t="shared" si="42"/>
        <v>5844150685580.5625</v>
      </c>
      <c r="M63" s="32">
        <f t="shared" si="42"/>
        <v>1429875214.9945381</v>
      </c>
      <c r="N63" s="32">
        <f t="shared" si="42"/>
        <v>63226661268.468643</v>
      </c>
      <c r="O63" s="32">
        <f t="shared" ref="O63" si="43">O52*O52</f>
        <v>228294777606.19424</v>
      </c>
      <c r="P63"/>
      <c r="Q63"/>
      <c r="R63"/>
      <c r="S63"/>
      <c r="T63"/>
      <c r="U63"/>
      <c r="V63"/>
      <c r="W63"/>
    </row>
    <row r="64" spans="1:23" s="2" customFormat="1" ht="15">
      <c r="A64" s="12">
        <v>3</v>
      </c>
      <c r="B64" s="9" t="s">
        <v>8</v>
      </c>
      <c r="C64" s="32">
        <f t="shared" ref="C64:N64" si="44">C53*C53</f>
        <v>37982329015864.063</v>
      </c>
      <c r="D64" s="32">
        <f t="shared" si="44"/>
        <v>39387803888376.039</v>
      </c>
      <c r="E64" s="32">
        <f t="shared" si="44"/>
        <v>32617845780503.555</v>
      </c>
      <c r="F64" s="32">
        <f t="shared" si="44"/>
        <v>41639084118271.82</v>
      </c>
      <c r="G64" s="32">
        <f t="shared" si="44"/>
        <v>43890249315861.156</v>
      </c>
      <c r="H64" s="32">
        <f t="shared" si="44"/>
        <v>49373232398999.875</v>
      </c>
      <c r="I64" s="32">
        <f t="shared" si="44"/>
        <v>44514496922693.258</v>
      </c>
      <c r="J64" s="32">
        <f t="shared" si="44"/>
        <v>49059092898419.797</v>
      </c>
      <c r="K64" s="32">
        <f t="shared" si="44"/>
        <v>54450210304628.156</v>
      </c>
      <c r="L64" s="32">
        <f t="shared" si="44"/>
        <v>58107010366600.898</v>
      </c>
      <c r="M64" s="32">
        <f t="shared" si="44"/>
        <v>26134697791845.648</v>
      </c>
      <c r="N64" s="32">
        <f t="shared" si="44"/>
        <v>28774856033157.574</v>
      </c>
      <c r="O64" s="32">
        <f t="shared" ref="O64" si="45">O53*O53</f>
        <v>36773073645926.07</v>
      </c>
      <c r="P64"/>
      <c r="Q64"/>
      <c r="R64"/>
      <c r="S64"/>
      <c r="T64"/>
      <c r="U64"/>
      <c r="V64"/>
      <c r="W64"/>
    </row>
    <row r="65" spans="1:23" s="2" customFormat="1" ht="15">
      <c r="A65" s="12">
        <v>4</v>
      </c>
      <c r="B65" s="9" t="s">
        <v>9</v>
      </c>
      <c r="C65" s="32">
        <f t="shared" ref="C65:N65" si="46">C54*C54</f>
        <v>65345187246726.719</v>
      </c>
      <c r="D65" s="32">
        <f t="shared" si="46"/>
        <v>70292024338659.922</v>
      </c>
      <c r="E65" s="32">
        <f t="shared" si="46"/>
        <v>65779061004401.5</v>
      </c>
      <c r="F65" s="32">
        <f t="shared" si="46"/>
        <v>79825518682086.016</v>
      </c>
      <c r="G65" s="32">
        <f t="shared" si="46"/>
        <v>86884385654695.359</v>
      </c>
      <c r="H65" s="32">
        <f t="shared" si="46"/>
        <v>99195068284227.297</v>
      </c>
      <c r="I65" s="32">
        <f t="shared" si="46"/>
        <v>94455300007315.625</v>
      </c>
      <c r="J65" s="32">
        <f t="shared" si="46"/>
        <v>101694832756124.53</v>
      </c>
      <c r="K65" s="32">
        <f t="shared" si="46"/>
        <v>112087083233795.05</v>
      </c>
      <c r="L65" s="32">
        <f t="shared" si="46"/>
        <v>119302811927167.48</v>
      </c>
      <c r="M65" s="32">
        <f t="shared" si="46"/>
        <v>79921996371812.922</v>
      </c>
      <c r="N65" s="32">
        <f t="shared" si="46"/>
        <v>86923290416360.172</v>
      </c>
      <c r="O65" s="32">
        <f t="shared" ref="O65" si="47">O54*O54</f>
        <v>105256912465637.28</v>
      </c>
      <c r="P65"/>
      <c r="Q65"/>
      <c r="R65"/>
      <c r="S65"/>
      <c r="T65"/>
      <c r="U65"/>
      <c r="V65"/>
      <c r="W65"/>
    </row>
    <row r="66" spans="1:23" s="2" customFormat="1" ht="15">
      <c r="A66" s="13">
        <v>5</v>
      </c>
      <c r="B66" s="9" t="s">
        <v>10</v>
      </c>
      <c r="C66" s="32">
        <f t="shared" ref="C66:N66" si="48">C55*C55</f>
        <v>69407849233407.906</v>
      </c>
      <c r="D66" s="32">
        <f t="shared" si="48"/>
        <v>74996848985854.703</v>
      </c>
      <c r="E66" s="32">
        <f t="shared" si="48"/>
        <v>68143743744259.406</v>
      </c>
      <c r="F66" s="32">
        <f t="shared" si="48"/>
        <v>84971761456420</v>
      </c>
      <c r="G66" s="32">
        <f t="shared" si="48"/>
        <v>90992948022522.984</v>
      </c>
      <c r="H66" s="32">
        <f t="shared" si="48"/>
        <v>100002419429541.69</v>
      </c>
      <c r="I66" s="32">
        <f t="shared" si="48"/>
        <v>96389390387512.922</v>
      </c>
      <c r="J66" s="32">
        <f t="shared" si="48"/>
        <v>104184066976927.31</v>
      </c>
      <c r="K66" s="32">
        <f t="shared" si="48"/>
        <v>113588978465949.64</v>
      </c>
      <c r="L66" s="32">
        <f t="shared" si="48"/>
        <v>120924640019417.38</v>
      </c>
      <c r="M66" s="32">
        <f t="shared" si="48"/>
        <v>90540366132644.734</v>
      </c>
      <c r="N66" s="32">
        <f t="shared" si="48"/>
        <v>96960114000479.031</v>
      </c>
      <c r="O66" s="32">
        <f t="shared" ref="O66" si="49">O55*O55</f>
        <v>113319123308149.66</v>
      </c>
      <c r="P66"/>
      <c r="Q66"/>
      <c r="R66"/>
      <c r="S66"/>
      <c r="T66"/>
      <c r="U66"/>
      <c r="V66"/>
      <c r="W66"/>
    </row>
    <row r="67" spans="1:23" s="2" customFormat="1" ht="15">
      <c r="A67" s="14"/>
      <c r="B67" s="7" t="s">
        <v>50</v>
      </c>
      <c r="C67" s="33">
        <f t="shared" ref="C67:N67" si="50">SUM(C62:C66)</f>
        <v>904242478870049.13</v>
      </c>
      <c r="D67" s="33">
        <f t="shared" si="50"/>
        <v>940829816108985</v>
      </c>
      <c r="E67" s="33">
        <f t="shared" si="50"/>
        <v>818243457742955.75</v>
      </c>
      <c r="F67" s="33">
        <f t="shared" si="50"/>
        <v>1022972202692920.9</v>
      </c>
      <c r="G67" s="33">
        <f t="shared" si="50"/>
        <v>1092565500750448.5</v>
      </c>
      <c r="H67" s="33">
        <f t="shared" si="50"/>
        <v>1212209238748814.8</v>
      </c>
      <c r="I67" s="33">
        <f t="shared" si="50"/>
        <v>1112922681671695.4</v>
      </c>
      <c r="J67" s="33">
        <f t="shared" si="50"/>
        <v>1183130587784274.5</v>
      </c>
      <c r="K67" s="33">
        <f t="shared" si="50"/>
        <v>1270573205030500.8</v>
      </c>
      <c r="L67" s="33">
        <f t="shared" si="50"/>
        <v>1325583135855218.5</v>
      </c>
      <c r="M67" s="33">
        <f t="shared" si="50"/>
        <v>753804184463092</v>
      </c>
      <c r="N67" s="33">
        <f t="shared" si="50"/>
        <v>802379244615885.75</v>
      </c>
      <c r="O67" s="33">
        <f t="shared" ref="O67" si="51">SUM(O62:O66)</f>
        <v>957345359837094.75</v>
      </c>
      <c r="P67"/>
      <c r="Q67"/>
      <c r="R67"/>
      <c r="S67"/>
      <c r="T67"/>
      <c r="U67"/>
      <c r="V67"/>
      <c r="W67"/>
    </row>
    <row r="68" spans="1:23" s="2" customFormat="1" ht="15">
      <c r="A68" s="1"/>
      <c r="B68" s="1"/>
      <c r="C68" s="1"/>
      <c r="D68" s="1"/>
      <c r="E68" s="1"/>
      <c r="F68" s="1"/>
      <c r="G68" s="1"/>
      <c r="H68" s="1"/>
      <c r="P68"/>
      <c r="Q68"/>
      <c r="R68"/>
      <c r="S68"/>
      <c r="T68"/>
      <c r="U68"/>
      <c r="V68"/>
      <c r="W68"/>
    </row>
    <row r="69" spans="1:23" s="2" customFormat="1" ht="15">
      <c r="A69" s="5" t="s">
        <v>52</v>
      </c>
      <c r="B69" s="1"/>
      <c r="C69" s="1"/>
      <c r="D69" s="1"/>
      <c r="E69" s="1"/>
      <c r="F69" s="1"/>
      <c r="G69" s="1"/>
      <c r="H69" s="1"/>
      <c r="P69"/>
      <c r="Q69"/>
      <c r="R69"/>
      <c r="S69"/>
      <c r="T69"/>
      <c r="U69"/>
      <c r="V69"/>
      <c r="W69"/>
    </row>
    <row r="70" spans="1:23" s="2" customFormat="1" ht="15">
      <c r="A70" s="49" t="s">
        <v>53</v>
      </c>
      <c r="B70" s="49"/>
      <c r="C70" s="49"/>
      <c r="D70" s="49"/>
      <c r="E70" s="49"/>
      <c r="F70" s="49"/>
      <c r="G70" s="49"/>
      <c r="H70" s="49"/>
      <c r="P70"/>
      <c r="Q70"/>
      <c r="R70"/>
      <c r="S70"/>
      <c r="T70"/>
      <c r="U70"/>
      <c r="V70"/>
      <c r="W70"/>
    </row>
    <row r="71" spans="1:23" s="2" customFormat="1" ht="15">
      <c r="A71" s="1"/>
      <c r="B71" s="1"/>
      <c r="C71" s="1"/>
      <c r="D71" s="1"/>
      <c r="E71" s="1"/>
      <c r="F71" s="1"/>
      <c r="G71" s="1"/>
      <c r="H71" s="1"/>
      <c r="P71"/>
      <c r="Q71"/>
      <c r="R71"/>
      <c r="S71"/>
      <c r="T71"/>
      <c r="U71"/>
      <c r="V71"/>
      <c r="W71"/>
    </row>
    <row r="72" spans="1:23" s="2" customFormat="1" ht="15">
      <c r="A72" s="6" t="s">
        <v>4</v>
      </c>
      <c r="B72" s="7" t="s">
        <v>5</v>
      </c>
      <c r="C72" s="7">
        <f t="shared" ref="C72:N72" si="52">C61</f>
        <v>2010</v>
      </c>
      <c r="D72" s="7">
        <f t="shared" si="52"/>
        <v>2011</v>
      </c>
      <c r="E72" s="7">
        <f t="shared" si="52"/>
        <v>2012</v>
      </c>
      <c r="F72" s="7">
        <f t="shared" si="52"/>
        <v>2013</v>
      </c>
      <c r="G72" s="7">
        <f t="shared" si="52"/>
        <v>2014</v>
      </c>
      <c r="H72" s="7">
        <f t="shared" si="52"/>
        <v>2015</v>
      </c>
      <c r="I72" s="7">
        <f t="shared" si="52"/>
        <v>2016</v>
      </c>
      <c r="J72" s="7">
        <f t="shared" si="52"/>
        <v>2017</v>
      </c>
      <c r="K72" s="7">
        <f t="shared" si="52"/>
        <v>2018</v>
      </c>
      <c r="L72" s="7">
        <f t="shared" si="52"/>
        <v>2019</v>
      </c>
      <c r="M72" s="7">
        <f t="shared" si="52"/>
        <v>2020</v>
      </c>
      <c r="N72" s="7">
        <f t="shared" si="52"/>
        <v>2021</v>
      </c>
      <c r="O72" s="7">
        <f t="shared" ref="O72" si="53">O61</f>
        <v>2022</v>
      </c>
      <c r="P72"/>
      <c r="Q72"/>
      <c r="R72"/>
      <c r="S72"/>
      <c r="T72"/>
      <c r="U72"/>
      <c r="V72"/>
      <c r="W72"/>
    </row>
    <row r="73" spans="1:23" s="2" customFormat="1" ht="15">
      <c r="A73" s="8">
        <v>1</v>
      </c>
      <c r="B73" s="9" t="s">
        <v>6</v>
      </c>
      <c r="C73" s="34">
        <f t="shared" ref="C73:N73" si="54">C26/C$31</f>
        <v>0.27030650972690334</v>
      </c>
      <c r="D73" s="34">
        <f t="shared" si="54"/>
        <v>0.26989079130862154</v>
      </c>
      <c r="E73" s="34">
        <f t="shared" si="54"/>
        <v>0.26951210181789714</v>
      </c>
      <c r="F73" s="34">
        <f t="shared" si="54"/>
        <v>0.26911957924746943</v>
      </c>
      <c r="G73" s="34">
        <f t="shared" si="54"/>
        <v>0.26873321942885037</v>
      </c>
      <c r="H73" s="34">
        <f t="shared" si="54"/>
        <v>0.26833461083369919</v>
      </c>
      <c r="I73" s="34">
        <f t="shared" si="54"/>
        <v>0.26793246124480635</v>
      </c>
      <c r="J73" s="34">
        <f t="shared" si="54"/>
        <v>0.26752519497099331</v>
      </c>
      <c r="K73" s="34">
        <f t="shared" si="54"/>
        <v>0.26712268755712948</v>
      </c>
      <c r="L73" s="34">
        <f t="shared" si="54"/>
        <v>0.26673109836650433</v>
      </c>
      <c r="M73" s="34">
        <f t="shared" si="54"/>
        <v>0.27426558221878938</v>
      </c>
      <c r="N73" s="34">
        <f t="shared" si="54"/>
        <v>0.27465966212435283</v>
      </c>
      <c r="O73" s="34">
        <f t="shared" ref="O73" si="55">O26/O$31</f>
        <v>0.27505076750846263</v>
      </c>
      <c r="P73"/>
      <c r="Q73"/>
      <c r="R73"/>
      <c r="S73"/>
      <c r="T73"/>
      <c r="U73"/>
      <c r="V73"/>
      <c r="W73"/>
    </row>
    <row r="74" spans="1:23" s="2" customFormat="1" ht="15">
      <c r="A74" s="12">
        <v>2</v>
      </c>
      <c r="B74" s="9" t="s">
        <v>7</v>
      </c>
      <c r="C74" s="34">
        <f t="shared" ref="C74:N74" si="56">C27/C$31</f>
        <v>0.25592677327488761</v>
      </c>
      <c r="D74" s="34">
        <f t="shared" si="56"/>
        <v>0.25657839935382754</v>
      </c>
      <c r="E74" s="34">
        <f t="shared" si="56"/>
        <v>0.25717646948450668</v>
      </c>
      <c r="F74" s="34">
        <f t="shared" si="56"/>
        <v>0.25779778965552619</v>
      </c>
      <c r="G74" s="34">
        <f t="shared" si="56"/>
        <v>0.25839301574314705</v>
      </c>
      <c r="H74" s="34">
        <f t="shared" si="56"/>
        <v>0.25902181525175516</v>
      </c>
      <c r="I74" s="34">
        <f t="shared" si="56"/>
        <v>0.2596328608493701</v>
      </c>
      <c r="J74" s="34">
        <f t="shared" si="56"/>
        <v>0.26024135968676476</v>
      </c>
      <c r="K74" s="34">
        <f t="shared" si="56"/>
        <v>0.2608497076027026</v>
      </c>
      <c r="L74" s="34">
        <f t="shared" si="56"/>
        <v>0.26149431574915893</v>
      </c>
      <c r="M74" s="34">
        <f t="shared" si="56"/>
        <v>0.25080438843491365</v>
      </c>
      <c r="N74" s="34">
        <f t="shared" si="56"/>
        <v>0.25029695692058224</v>
      </c>
      <c r="O74" s="34">
        <f t="shared" ref="O74" si="57">O27/O$31</f>
        <v>0.24979370729090855</v>
      </c>
      <c r="P74"/>
      <c r="Q74"/>
      <c r="R74"/>
      <c r="S74"/>
      <c r="T74"/>
      <c r="U74"/>
      <c r="V74"/>
      <c r="W74"/>
    </row>
    <row r="75" spans="1:23" s="2" customFormat="1" ht="15">
      <c r="A75" s="12">
        <v>3</v>
      </c>
      <c r="B75" s="9" t="s">
        <v>8</v>
      </c>
      <c r="C75" s="34">
        <f t="shared" ref="C75:N75" si="58">C28/C$31</f>
        <v>0.13979269583004075</v>
      </c>
      <c r="D75" s="34">
        <f t="shared" si="58"/>
        <v>0.14030696452979297</v>
      </c>
      <c r="E75" s="34">
        <f t="shared" si="58"/>
        <v>0.14079381739957908</v>
      </c>
      <c r="F75" s="34">
        <f t="shared" si="58"/>
        <v>0.14127630686765533</v>
      </c>
      <c r="G75" s="34">
        <f t="shared" si="58"/>
        <v>0.14175703590286945</v>
      </c>
      <c r="H75" s="34">
        <f t="shared" si="58"/>
        <v>0.14224445387769785</v>
      </c>
      <c r="I75" s="34">
        <f t="shared" si="58"/>
        <v>0.14274510482443273</v>
      </c>
      <c r="J75" s="34">
        <f t="shared" si="58"/>
        <v>0.14323641298698986</v>
      </c>
      <c r="K75" s="34">
        <f t="shared" si="58"/>
        <v>0.14372751716136939</v>
      </c>
      <c r="L75" s="34">
        <f t="shared" si="58"/>
        <v>0.1442269150390757</v>
      </c>
      <c r="M75" s="34">
        <f t="shared" si="58"/>
        <v>0.14084227903808652</v>
      </c>
      <c r="N75" s="34">
        <f t="shared" si="58"/>
        <v>0.14094967753268625</v>
      </c>
      <c r="O75" s="34">
        <f t="shared" ref="O75" si="59">O28/O$31</f>
        <v>0.14105635698279037</v>
      </c>
      <c r="P75"/>
      <c r="Q75"/>
      <c r="R75"/>
      <c r="S75"/>
      <c r="T75"/>
      <c r="U75"/>
      <c r="V75"/>
      <c r="W75"/>
    </row>
    <row r="76" spans="1:23" s="2" customFormat="1" ht="15">
      <c r="A76" s="12">
        <v>4</v>
      </c>
      <c r="B76" s="9" t="s">
        <v>9</v>
      </c>
      <c r="C76" s="34">
        <f t="shared" ref="C76:N76" si="60">C29/C$31</f>
        <v>0.14304608860816279</v>
      </c>
      <c r="D76" s="34">
        <f t="shared" si="60"/>
        <v>0.14299272077899319</v>
      </c>
      <c r="E76" s="34">
        <f t="shared" si="60"/>
        <v>0.1429430338745438</v>
      </c>
      <c r="F76" s="34">
        <f t="shared" si="60"/>
        <v>0.14288418627958957</v>
      </c>
      <c r="G76" s="34">
        <f t="shared" si="60"/>
        <v>0.14285165405156183</v>
      </c>
      <c r="H76" s="34">
        <f t="shared" si="60"/>
        <v>0.14279070997300544</v>
      </c>
      <c r="I76" s="34">
        <f t="shared" si="60"/>
        <v>0.14272984733863045</v>
      </c>
      <c r="J76" s="34">
        <f t="shared" si="60"/>
        <v>0.14268780430393671</v>
      </c>
      <c r="K76" s="34">
        <f t="shared" si="60"/>
        <v>0.14264411542283117</v>
      </c>
      <c r="L76" s="34">
        <f t="shared" si="60"/>
        <v>0.14256832638814854</v>
      </c>
      <c r="M76" s="34">
        <f t="shared" si="60"/>
        <v>0.14356627177542622</v>
      </c>
      <c r="N76" s="34">
        <f t="shared" si="60"/>
        <v>0.14361708004739004</v>
      </c>
      <c r="O76" s="34">
        <f t="shared" ref="O76" si="61">O29/O$31</f>
        <v>0.14366741548914538</v>
      </c>
      <c r="P76"/>
      <c r="Q76"/>
      <c r="R76"/>
      <c r="S76"/>
      <c r="T76"/>
      <c r="U76"/>
      <c r="V76"/>
      <c r="W76"/>
    </row>
    <row r="77" spans="1:23" s="2" customFormat="1" ht="15">
      <c r="A77" s="13">
        <v>5</v>
      </c>
      <c r="B77" s="9" t="s">
        <v>10</v>
      </c>
      <c r="C77" s="34">
        <f t="shared" ref="C77:N77" si="62">C30/C$31</f>
        <v>0.19092793256000554</v>
      </c>
      <c r="D77" s="34">
        <f t="shared" si="62"/>
        <v>0.19023112402876477</v>
      </c>
      <c r="E77" s="34">
        <f t="shared" si="62"/>
        <v>0.18957457742347328</v>
      </c>
      <c r="F77" s="34">
        <f t="shared" si="62"/>
        <v>0.18892213794975946</v>
      </c>
      <c r="G77" s="34">
        <f t="shared" si="62"/>
        <v>0.18826507487357128</v>
      </c>
      <c r="H77" s="34">
        <f t="shared" si="62"/>
        <v>0.1876084100638423</v>
      </c>
      <c r="I77" s="34">
        <f t="shared" si="62"/>
        <v>0.18695972574276037</v>
      </c>
      <c r="J77" s="34">
        <f t="shared" si="62"/>
        <v>0.18630922805131539</v>
      </c>
      <c r="K77" s="34">
        <f t="shared" si="62"/>
        <v>0.18565597225596742</v>
      </c>
      <c r="L77" s="34">
        <f t="shared" si="62"/>
        <v>0.1849793444571125</v>
      </c>
      <c r="M77" s="34">
        <f t="shared" si="62"/>
        <v>0.19052147853278417</v>
      </c>
      <c r="N77" s="34">
        <f t="shared" si="62"/>
        <v>0.19047662337498866</v>
      </c>
      <c r="O77" s="34">
        <f t="shared" ref="O77" si="63">O30/O$31</f>
        <v>0.19043175272869306</v>
      </c>
      <c r="P77"/>
      <c r="Q77"/>
      <c r="R77"/>
      <c r="S77"/>
      <c r="T77"/>
      <c r="U77"/>
      <c r="V77"/>
      <c r="W77"/>
    </row>
    <row r="78" spans="1:23" s="2" customFormat="1" ht="15">
      <c r="A78" s="14"/>
      <c r="B78" s="7" t="s">
        <v>50</v>
      </c>
      <c r="C78" s="36">
        <f t="shared" ref="C78:N78" si="64">C31/C$31</f>
        <v>1</v>
      </c>
      <c r="D78" s="36">
        <f t="shared" si="64"/>
        <v>1</v>
      </c>
      <c r="E78" s="36">
        <f t="shared" si="64"/>
        <v>1</v>
      </c>
      <c r="F78" s="36">
        <f t="shared" si="64"/>
        <v>1</v>
      </c>
      <c r="G78" s="36">
        <f t="shared" si="64"/>
        <v>1</v>
      </c>
      <c r="H78" s="36">
        <f t="shared" si="64"/>
        <v>1</v>
      </c>
      <c r="I78" s="36">
        <f t="shared" si="64"/>
        <v>1</v>
      </c>
      <c r="J78" s="36">
        <f t="shared" si="64"/>
        <v>1</v>
      </c>
      <c r="K78" s="36">
        <f t="shared" si="64"/>
        <v>1</v>
      </c>
      <c r="L78" s="36">
        <f t="shared" si="64"/>
        <v>1</v>
      </c>
      <c r="M78" s="36">
        <f t="shared" si="64"/>
        <v>1</v>
      </c>
      <c r="N78" s="36">
        <f t="shared" si="64"/>
        <v>1</v>
      </c>
      <c r="O78" s="36">
        <f t="shared" ref="O78" si="65">O31/O$31</f>
        <v>1</v>
      </c>
      <c r="P78"/>
      <c r="Q78"/>
      <c r="R78"/>
      <c r="S78"/>
      <c r="T78"/>
      <c r="U78"/>
      <c r="V78"/>
      <c r="W78"/>
    </row>
    <row r="79" spans="1:23" s="2" customFormat="1" ht="15">
      <c r="A79" s="1"/>
      <c r="B79" s="1"/>
      <c r="C79" s="1"/>
      <c r="D79" s="1"/>
      <c r="E79" s="1"/>
      <c r="F79" s="1"/>
      <c r="G79" s="1"/>
      <c r="H79" s="1"/>
      <c r="P79"/>
      <c r="Q79"/>
      <c r="R79"/>
      <c r="S79"/>
      <c r="T79"/>
      <c r="U79"/>
      <c r="V79"/>
      <c r="W79"/>
    </row>
    <row r="80" spans="1:23" s="2" customFormat="1" ht="15">
      <c r="A80" s="5" t="s">
        <v>54</v>
      </c>
      <c r="B80" s="1"/>
      <c r="C80" s="1"/>
      <c r="D80" s="1"/>
      <c r="E80" s="1"/>
      <c r="F80" s="1"/>
      <c r="G80" s="1"/>
      <c r="H80" s="1"/>
      <c r="P80"/>
      <c r="Q80"/>
      <c r="R80"/>
      <c r="S80"/>
      <c r="T80"/>
      <c r="U80"/>
      <c r="V80"/>
      <c r="W80"/>
    </row>
    <row r="81" spans="1:23" s="2" customFormat="1" ht="15">
      <c r="A81" s="49" t="s">
        <v>55</v>
      </c>
      <c r="B81" s="49"/>
      <c r="C81" s="49"/>
      <c r="D81" s="49"/>
      <c r="E81" s="49"/>
      <c r="F81" s="49"/>
      <c r="G81" s="49"/>
      <c r="H81" s="49"/>
      <c r="P81"/>
      <c r="Q81"/>
      <c r="R81"/>
      <c r="S81"/>
      <c r="T81"/>
      <c r="U81"/>
      <c r="V81"/>
      <c r="W81"/>
    </row>
    <row r="82" spans="1:23" s="2" customFormat="1" ht="15">
      <c r="A82" s="1"/>
      <c r="B82" s="1"/>
      <c r="C82" s="1"/>
      <c r="D82" s="1"/>
      <c r="E82" s="1"/>
      <c r="F82" s="1"/>
      <c r="G82" s="1"/>
      <c r="H82" s="1"/>
      <c r="P82"/>
      <c r="Q82"/>
      <c r="R82"/>
      <c r="S82"/>
      <c r="T82"/>
      <c r="U82"/>
      <c r="V82"/>
      <c r="W82"/>
    </row>
    <row r="83" spans="1:23" s="2" customFormat="1" ht="15">
      <c r="A83" s="6" t="s">
        <v>4</v>
      </c>
      <c r="B83" s="7" t="s">
        <v>5</v>
      </c>
      <c r="C83" s="7">
        <f t="shared" ref="C83:N83" si="66">C72</f>
        <v>2010</v>
      </c>
      <c r="D83" s="7">
        <f t="shared" si="66"/>
        <v>2011</v>
      </c>
      <c r="E83" s="7">
        <f t="shared" si="66"/>
        <v>2012</v>
      </c>
      <c r="F83" s="7">
        <f t="shared" si="66"/>
        <v>2013</v>
      </c>
      <c r="G83" s="7">
        <f t="shared" si="66"/>
        <v>2014</v>
      </c>
      <c r="H83" s="7">
        <f t="shared" si="66"/>
        <v>2015</v>
      </c>
      <c r="I83" s="7">
        <f t="shared" si="66"/>
        <v>2016</v>
      </c>
      <c r="J83" s="7">
        <f t="shared" si="66"/>
        <v>2017</v>
      </c>
      <c r="K83" s="7">
        <f t="shared" si="66"/>
        <v>2018</v>
      </c>
      <c r="L83" s="7">
        <f t="shared" si="66"/>
        <v>2019</v>
      </c>
      <c r="M83" s="7">
        <f t="shared" si="66"/>
        <v>2020</v>
      </c>
      <c r="N83" s="7">
        <f t="shared" si="66"/>
        <v>2021</v>
      </c>
      <c r="O83" s="7">
        <f t="shared" ref="O83" si="67">O72</f>
        <v>2022</v>
      </c>
      <c r="P83"/>
      <c r="Q83"/>
      <c r="R83"/>
      <c r="S83"/>
      <c r="T83"/>
      <c r="U83"/>
      <c r="V83"/>
      <c r="W83"/>
    </row>
    <row r="84" spans="1:23" s="2" customFormat="1" ht="15">
      <c r="A84" s="8">
        <v>1</v>
      </c>
      <c r="B84" s="9" t="s">
        <v>6</v>
      </c>
      <c r="C84" s="32">
        <f t="shared" ref="C84:N84" si="68">C62*C73</f>
        <v>193078987077068.59</v>
      </c>
      <c r="D84" s="32">
        <f t="shared" si="68"/>
        <v>199973372156633.59</v>
      </c>
      <c r="E84" s="32">
        <f t="shared" si="68"/>
        <v>172804080385051.25</v>
      </c>
      <c r="F84" s="32">
        <f t="shared" si="68"/>
        <v>216009988301852.13</v>
      </c>
      <c r="G84" s="32">
        <f t="shared" si="68"/>
        <v>230170742008897.97</v>
      </c>
      <c r="H84" s="32">
        <f t="shared" si="68"/>
        <v>254661574032133.25</v>
      </c>
      <c r="I84" s="32">
        <f t="shared" si="68"/>
        <v>232319097880346.91</v>
      </c>
      <c r="J84" s="32">
        <f t="shared" si="68"/>
        <v>245874176681147.53</v>
      </c>
      <c r="K84" s="32">
        <f t="shared" si="68"/>
        <v>262581664174992.84</v>
      </c>
      <c r="L84" s="32">
        <f t="shared" si="68"/>
        <v>272440350258016.75</v>
      </c>
      <c r="M84" s="32">
        <f t="shared" si="68"/>
        <v>152822344160503.25</v>
      </c>
      <c r="N84" s="32">
        <f t="shared" si="68"/>
        <v>161955200445222.66</v>
      </c>
      <c r="O84" s="32">
        <f t="shared" ref="O84" si="69">O62*O73</f>
        <v>193021814811565</v>
      </c>
      <c r="P84"/>
      <c r="Q84"/>
      <c r="R84"/>
      <c r="S84"/>
      <c r="T84"/>
      <c r="U84"/>
      <c r="V84"/>
      <c r="W84"/>
    </row>
    <row r="85" spans="1:23" s="2" customFormat="1" ht="15">
      <c r="A85" s="12">
        <v>2</v>
      </c>
      <c r="B85" s="9" t="s">
        <v>7</v>
      </c>
      <c r="C85" s="32">
        <f t="shared" ref="C85:N85" si="70">C63*C74</f>
        <v>4404663135993.4287</v>
      </c>
      <c r="D85" s="32">
        <f t="shared" si="70"/>
        <v>3902897714716.9756</v>
      </c>
      <c r="E85" s="32">
        <f t="shared" si="70"/>
        <v>2707830158249.7124</v>
      </c>
      <c r="F85" s="32">
        <f t="shared" si="70"/>
        <v>3578629155028.5435</v>
      </c>
      <c r="G85" s="32">
        <f t="shared" si="70"/>
        <v>3693770976875.9668</v>
      </c>
      <c r="H85" s="32">
        <f t="shared" si="70"/>
        <v>3780084773561.1699</v>
      </c>
      <c r="I85" s="32">
        <f t="shared" si="70"/>
        <v>2721647042419.0181</v>
      </c>
      <c r="J85" s="32">
        <f t="shared" si="70"/>
        <v>2374275265926.5054</v>
      </c>
      <c r="K85" s="32">
        <f t="shared" si="70"/>
        <v>1942469459239.5901</v>
      </c>
      <c r="L85" s="32">
        <f t="shared" si="70"/>
        <v>1528212184660.8672</v>
      </c>
      <c r="M85" s="32">
        <f t="shared" si="70"/>
        <v>358618978.8349458</v>
      </c>
      <c r="N85" s="32">
        <f t="shared" si="70"/>
        <v>15825440911.746141</v>
      </c>
      <c r="O85" s="32">
        <f t="shared" ref="O85" si="71">O63*O74</f>
        <v>57026598853.404747</v>
      </c>
      <c r="P85"/>
      <c r="Q85"/>
      <c r="R85"/>
      <c r="S85"/>
      <c r="T85"/>
      <c r="U85"/>
      <c r="V85"/>
      <c r="W85"/>
    </row>
    <row r="86" spans="1:23" s="2" customFormat="1" ht="15">
      <c r="A86" s="12">
        <v>3</v>
      </c>
      <c r="B86" s="9" t="s">
        <v>8</v>
      </c>
      <c r="C86" s="32">
        <f t="shared" ref="C86:N86" si="72">C64*C75</f>
        <v>5309652167031.2158</v>
      </c>
      <c r="D86" s="32">
        <f t="shared" si="72"/>
        <v>5526383203072.8184</v>
      </c>
      <c r="E86" s="32">
        <f t="shared" si="72"/>
        <v>4592391022787.8486</v>
      </c>
      <c r="F86" s="32">
        <f t="shared" si="72"/>
        <v>5882616025581.083</v>
      </c>
      <c r="G86" s="32">
        <f t="shared" si="72"/>
        <v>6221751648054.4209</v>
      </c>
      <c r="H86" s="32">
        <f t="shared" si="72"/>
        <v>7023068478772.3945</v>
      </c>
      <c r="I86" s="32">
        <f t="shared" si="72"/>
        <v>6354226529436.7373</v>
      </c>
      <c r="J86" s="32">
        <f t="shared" si="72"/>
        <v>7027048491165.1592</v>
      </c>
      <c r="K86" s="32">
        <f t="shared" si="72"/>
        <v>7825993535998.6152</v>
      </c>
      <c r="L86" s="32">
        <f t="shared" si="72"/>
        <v>8380594847318.4385</v>
      </c>
      <c r="M86" s="32">
        <f t="shared" si="72"/>
        <v>3680870398975.1885</v>
      </c>
      <c r="N86" s="32">
        <f t="shared" si="72"/>
        <v>4055806678923.0317</v>
      </c>
      <c r="O86" s="32">
        <f t="shared" ref="O86" si="73">O64*O75</f>
        <v>5187075803554.1885</v>
      </c>
      <c r="P86"/>
      <c r="Q86"/>
      <c r="R86"/>
      <c r="S86"/>
      <c r="T86"/>
      <c r="U86"/>
      <c r="V86"/>
      <c r="W86"/>
    </row>
    <row r="87" spans="1:23" s="2" customFormat="1" ht="15">
      <c r="A87" s="12">
        <v>4</v>
      </c>
      <c r="B87" s="9" t="s">
        <v>9</v>
      </c>
      <c r="C87" s="32">
        <f t="shared" ref="C87:N87" si="74">C65*C76</f>
        <v>9347373445012.2598</v>
      </c>
      <c r="D87" s="32">
        <f t="shared" si="74"/>
        <v>10051247809248.191</v>
      </c>
      <c r="E87" s="32">
        <f t="shared" si="74"/>
        <v>9402658545387.8457</v>
      </c>
      <c r="F87" s="32">
        <f t="shared" si="74"/>
        <v>11405804281236.035</v>
      </c>
      <c r="G87" s="32">
        <f t="shared" si="74"/>
        <v>12411578202027.023</v>
      </c>
      <c r="H87" s="32">
        <f t="shared" si="74"/>
        <v>14164134226125.57</v>
      </c>
      <c r="I87" s="32">
        <f t="shared" si="74"/>
        <v>13481590550368.699</v>
      </c>
      <c r="J87" s="32">
        <f t="shared" si="74"/>
        <v>14510612395027.471</v>
      </c>
      <c r="K87" s="32">
        <f t="shared" si="74"/>
        <v>15988562838209.945</v>
      </c>
      <c r="L87" s="32">
        <f t="shared" si="74"/>
        <v>17008802229856.314</v>
      </c>
      <c r="M87" s="32">
        <f t="shared" si="74"/>
        <v>11474103051950.322</v>
      </c>
      <c r="N87" s="32">
        <f t="shared" si="74"/>
        <v>12483669157708.932</v>
      </c>
      <c r="O87" s="32">
        <f t="shared" ref="O87" si="75">O65*O76</f>
        <v>15121988576305.316</v>
      </c>
      <c r="P87"/>
      <c r="Q87"/>
      <c r="R87"/>
      <c r="S87"/>
      <c r="T87"/>
      <c r="U87"/>
      <c r="V87"/>
      <c r="W87"/>
    </row>
    <row r="88" spans="1:23" s="2" customFormat="1" ht="15">
      <c r="A88" s="13">
        <v>5</v>
      </c>
      <c r="B88" s="9" t="s">
        <v>10</v>
      </c>
      <c r="C88" s="32">
        <f t="shared" ref="C88:N88" si="76">C66*C77</f>
        <v>13251897157571.137</v>
      </c>
      <c r="D88" s="32">
        <f t="shared" si="76"/>
        <v>14266734881194.668</v>
      </c>
      <c r="E88" s="32">
        <f t="shared" si="76"/>
        <v>12918321424371.428</v>
      </c>
      <c r="F88" s="32">
        <f t="shared" si="76"/>
        <v>16053046839703.832</v>
      </c>
      <c r="G88" s="32">
        <f t="shared" si="76"/>
        <v>17130794172427.27</v>
      </c>
      <c r="H88" s="32">
        <f t="shared" si="76"/>
        <v>18761294911713.809</v>
      </c>
      <c r="I88" s="32">
        <f t="shared" si="76"/>
        <v>18020933991361.277</v>
      </c>
      <c r="J88" s="32">
        <f t="shared" si="76"/>
        <v>19410453093717.867</v>
      </c>
      <c r="K88" s="32">
        <f t="shared" si="76"/>
        <v>21088472234658.027</v>
      </c>
      <c r="L88" s="32">
        <f t="shared" si="76"/>
        <v>22368560639504.137</v>
      </c>
      <c r="M88" s="32">
        <f t="shared" si="76"/>
        <v>17249884422491.094</v>
      </c>
      <c r="N88" s="32">
        <f t="shared" si="76"/>
        <v>18468635116865.211</v>
      </c>
      <c r="O88" s="32">
        <f t="shared" ref="O88" si="77">O66*O77</f>
        <v>21579559269249.832</v>
      </c>
      <c r="P88"/>
      <c r="Q88"/>
      <c r="R88"/>
      <c r="S88"/>
      <c r="T88"/>
      <c r="U88"/>
      <c r="V88"/>
      <c r="W88"/>
    </row>
    <row r="89" spans="1:23" s="2" customFormat="1" ht="15">
      <c r="A89" s="14"/>
      <c r="B89" s="7" t="s">
        <v>50</v>
      </c>
      <c r="C89" s="33">
        <f t="shared" ref="C89:N89" si="78">(SUM(C84:C88))</f>
        <v>225392572982676.63</v>
      </c>
      <c r="D89" s="33">
        <f t="shared" si="78"/>
        <v>233720635764866.22</v>
      </c>
      <c r="E89" s="33">
        <f t="shared" si="78"/>
        <v>202425281535848.09</v>
      </c>
      <c r="F89" s="33">
        <f t="shared" si="78"/>
        <v>252930084603401.63</v>
      </c>
      <c r="G89" s="33">
        <f t="shared" si="78"/>
        <v>269628637008282.66</v>
      </c>
      <c r="H89" s="33">
        <f t="shared" si="78"/>
        <v>298390156422306.19</v>
      </c>
      <c r="I89" s="33">
        <f t="shared" si="78"/>
        <v>272897495993932.66</v>
      </c>
      <c r="J89" s="33">
        <f t="shared" si="78"/>
        <v>289196565926984.5</v>
      </c>
      <c r="K89" s="33">
        <f t="shared" si="78"/>
        <v>309427162243099</v>
      </c>
      <c r="L89" s="33">
        <f t="shared" si="78"/>
        <v>321726520159356.5</v>
      </c>
      <c r="M89" s="33">
        <f t="shared" si="78"/>
        <v>185227560652898.69</v>
      </c>
      <c r="N89" s="33">
        <f t="shared" si="78"/>
        <v>196979136839631.59</v>
      </c>
      <c r="O89" s="33">
        <f t="shared" ref="O89" si="79">(SUM(O84:O88))</f>
        <v>234967465059527.75</v>
      </c>
      <c r="P89"/>
      <c r="Q89"/>
      <c r="R89"/>
      <c r="S89"/>
      <c r="T89"/>
      <c r="U89"/>
      <c r="V89"/>
      <c r="W89"/>
    </row>
    <row r="90" spans="1:23" s="2" customFormat="1" ht="15">
      <c r="A90" s="1"/>
      <c r="B90" s="1"/>
      <c r="C90" s="1"/>
      <c r="D90" s="1"/>
      <c r="E90" s="1"/>
      <c r="F90" s="1"/>
      <c r="G90" s="1"/>
      <c r="H90" s="1"/>
      <c r="P90"/>
      <c r="Q90"/>
      <c r="R90"/>
      <c r="S90"/>
      <c r="T90"/>
      <c r="U90"/>
      <c r="V90"/>
      <c r="W90"/>
    </row>
    <row r="91" spans="1:23" s="2" customFormat="1" ht="15">
      <c r="A91" s="1"/>
      <c r="B91" s="1"/>
      <c r="C91" s="1"/>
      <c r="D91" s="1"/>
      <c r="E91" s="1"/>
      <c r="F91" s="1"/>
      <c r="G91" s="1"/>
      <c r="H91" s="1"/>
      <c r="P91"/>
      <c r="Q91"/>
      <c r="R91"/>
      <c r="S91"/>
      <c r="T91"/>
      <c r="U91"/>
      <c r="V91"/>
      <c r="W91"/>
    </row>
    <row r="92" spans="1:23" s="2" customFormat="1" ht="15">
      <c r="A92" s="1"/>
      <c r="B92" s="51" t="s">
        <v>56</v>
      </c>
      <c r="C92" s="7">
        <f t="shared" ref="C92:N92" si="80">C83</f>
        <v>2010</v>
      </c>
      <c r="D92" s="7">
        <f t="shared" si="80"/>
        <v>2011</v>
      </c>
      <c r="E92" s="7">
        <f t="shared" si="80"/>
        <v>2012</v>
      </c>
      <c r="F92" s="7">
        <f t="shared" si="80"/>
        <v>2013</v>
      </c>
      <c r="G92" s="7">
        <f t="shared" si="80"/>
        <v>2014</v>
      </c>
      <c r="H92" s="7">
        <f t="shared" si="80"/>
        <v>2015</v>
      </c>
      <c r="I92" s="7">
        <f t="shared" si="80"/>
        <v>2016</v>
      </c>
      <c r="J92" s="7">
        <f t="shared" si="80"/>
        <v>2017</v>
      </c>
      <c r="K92" s="7">
        <f t="shared" si="80"/>
        <v>2018</v>
      </c>
      <c r="L92" s="7">
        <f t="shared" si="80"/>
        <v>2019</v>
      </c>
      <c r="M92" s="7">
        <f t="shared" si="80"/>
        <v>2020</v>
      </c>
      <c r="N92" s="7">
        <f t="shared" si="80"/>
        <v>2021</v>
      </c>
      <c r="O92" s="7">
        <f t="shared" ref="O92" si="81">O83</f>
        <v>2022</v>
      </c>
      <c r="P92"/>
      <c r="Q92"/>
      <c r="R92"/>
      <c r="S92"/>
      <c r="T92"/>
      <c r="U92"/>
      <c r="V92"/>
      <c r="W92"/>
    </row>
    <row r="93" spans="1:23" s="2" customFormat="1" ht="15">
      <c r="A93" s="1"/>
      <c r="B93" s="52"/>
      <c r="C93" s="38">
        <f t="shared" ref="C93:M93" si="82">SQRT(C89)/C20*100</f>
        <v>57.422179714347543</v>
      </c>
      <c r="D93" s="38">
        <f t="shared" si="82"/>
        <v>53.99913954599532</v>
      </c>
      <c r="E93" s="38">
        <f t="shared" si="82"/>
        <v>48.709270745326243</v>
      </c>
      <c r="F93" s="38">
        <f t="shared" si="82"/>
        <v>49.111340370960917</v>
      </c>
      <c r="G93" s="38">
        <f t="shared" si="82"/>
        <v>46.498695411772047</v>
      </c>
      <c r="H93" s="38">
        <f t="shared" si="82"/>
        <v>44.813307760465342</v>
      </c>
      <c r="I93" s="38">
        <f t="shared" si="82"/>
        <v>41.157674527250371</v>
      </c>
      <c r="J93" s="38">
        <f t="shared" si="82"/>
        <v>39.814622794305691</v>
      </c>
      <c r="K93" s="38">
        <f t="shared" si="82"/>
        <v>38.425261991312567</v>
      </c>
      <c r="L93" s="38">
        <f t="shared" si="82"/>
        <v>36.979963013168813</v>
      </c>
      <c r="M93" s="38">
        <f t="shared" si="82"/>
        <v>29.202174570974925</v>
      </c>
      <c r="N93" s="38">
        <f>AVERAGE(C93:M93)</f>
        <v>44.193966404170887</v>
      </c>
      <c r="O93" s="38">
        <f>AVERAGE(D93:N93)</f>
        <v>42.991401557791193</v>
      </c>
      <c r="P93"/>
      <c r="Q93"/>
      <c r="R93"/>
      <c r="S93"/>
      <c r="T93"/>
      <c r="U93"/>
      <c r="V93"/>
      <c r="W93"/>
    </row>
    <row r="94" spans="1:23" s="2" customFormat="1" ht="15" hidden="1">
      <c r="C94" s="39"/>
      <c r="D94" s="39"/>
      <c r="E94" s="39"/>
      <c r="F94" s="39"/>
      <c r="G94" s="39"/>
      <c r="H94" s="39"/>
      <c r="P94"/>
      <c r="Q94"/>
      <c r="R94"/>
      <c r="S94"/>
      <c r="T94"/>
      <c r="U94"/>
      <c r="V94"/>
      <c r="W94"/>
    </row>
    <row r="95" spans="1:23" s="2" customFormat="1" ht="15" hidden="1">
      <c r="A95" s="1"/>
      <c r="B95" s="1"/>
      <c r="C95" s="1"/>
      <c r="D95" s="1"/>
      <c r="E95" s="1"/>
      <c r="F95" s="1"/>
      <c r="G95" s="1"/>
      <c r="H95" s="1"/>
      <c r="W95"/>
    </row>
    <row r="96" spans="1:23" s="2" customFormat="1" ht="15" hidden="1">
      <c r="A96" s="1"/>
      <c r="B96" s="1"/>
      <c r="C96" s="1"/>
      <c r="D96" s="1"/>
      <c r="E96" s="1"/>
      <c r="F96" s="1"/>
      <c r="G96" s="1"/>
      <c r="H96" s="1"/>
      <c r="W96"/>
    </row>
    <row r="97" spans="1:23" s="2" customFormat="1" ht="15" hidden="1">
      <c r="A97" s="1"/>
      <c r="B97" s="1"/>
      <c r="C97" s="1"/>
      <c r="D97" s="1"/>
      <c r="E97" s="1"/>
      <c r="F97" s="1"/>
      <c r="G97" s="1"/>
      <c r="H97" s="1"/>
      <c r="W97"/>
    </row>
    <row r="98" spans="1:23" s="2" customFormat="1" ht="15" hidden="1">
      <c r="A98" s="3" t="s">
        <v>0</v>
      </c>
      <c r="B98" s="1"/>
      <c r="C98" s="1"/>
      <c r="D98" s="1"/>
      <c r="E98" s="1"/>
      <c r="F98" s="1"/>
      <c r="G98" s="1"/>
      <c r="H98" s="1"/>
      <c r="W98"/>
    </row>
    <row r="99" spans="1:23" s="2" customFormat="1" ht="15" hidden="1">
      <c r="A99" s="1"/>
      <c r="B99" s="1"/>
      <c r="C99" s="1"/>
      <c r="D99" s="1"/>
      <c r="E99" s="1"/>
      <c r="F99" s="1"/>
      <c r="G99" s="1"/>
      <c r="H99" s="1"/>
      <c r="W99"/>
    </row>
    <row r="100" spans="1:23" s="2" customFormat="1" ht="15" hidden="1">
      <c r="A100" s="1"/>
      <c r="B100" s="1"/>
      <c r="C100" s="1"/>
      <c r="D100" s="1"/>
      <c r="E100" s="1"/>
      <c r="F100" s="1"/>
      <c r="G100" s="1"/>
      <c r="H100" s="1"/>
      <c r="W100"/>
    </row>
    <row r="101" spans="1:23" s="2" customFormat="1" ht="15" hidden="1">
      <c r="A101" s="1"/>
      <c r="B101" s="1"/>
      <c r="C101" s="1"/>
      <c r="D101" s="1"/>
      <c r="E101" s="1"/>
      <c r="F101" s="1"/>
      <c r="G101" s="1"/>
      <c r="H101" s="1"/>
      <c r="W101"/>
    </row>
    <row r="102" spans="1:23" s="2" customFormat="1" ht="18" hidden="1">
      <c r="A102" s="4" t="s">
        <v>57</v>
      </c>
      <c r="B102" s="1"/>
      <c r="C102" s="1"/>
      <c r="D102" s="1"/>
      <c r="E102" s="1"/>
      <c r="F102" s="1"/>
      <c r="G102" s="1"/>
      <c r="H102" s="1"/>
      <c r="W102"/>
    </row>
    <row r="103" spans="1:23" s="2" customFormat="1" ht="15" hidden="1">
      <c r="A103" s="1"/>
      <c r="B103" s="1"/>
      <c r="C103" s="1"/>
      <c r="D103" s="1"/>
      <c r="E103" s="1"/>
      <c r="F103" s="1"/>
      <c r="G103" s="1"/>
      <c r="H103" s="1"/>
      <c r="W103"/>
    </row>
    <row r="104" spans="1:23" s="2" customFormat="1" ht="15" hidden="1">
      <c r="A104" s="5" t="s">
        <v>2</v>
      </c>
      <c r="B104" s="1"/>
      <c r="C104" s="1"/>
      <c r="D104" s="1"/>
      <c r="E104" s="1"/>
      <c r="F104" s="1"/>
      <c r="G104" s="1"/>
      <c r="H104" s="1"/>
      <c r="W104"/>
    </row>
    <row r="105" spans="1:23" s="2" customFormat="1" ht="15" hidden="1">
      <c r="A105" s="50" t="s">
        <v>58</v>
      </c>
      <c r="B105" s="50"/>
      <c r="C105" s="50"/>
      <c r="D105" s="50"/>
      <c r="E105" s="50"/>
      <c r="F105" s="50"/>
      <c r="G105" s="50"/>
      <c r="H105" s="50"/>
      <c r="W105"/>
    </row>
    <row r="106" spans="1:23" s="2" customFormat="1" ht="15" hidden="1">
      <c r="A106" s="1"/>
      <c r="B106" s="1"/>
      <c r="C106" s="1"/>
      <c r="D106" s="1"/>
      <c r="E106" s="1"/>
      <c r="F106" s="1"/>
      <c r="G106" s="1"/>
      <c r="H106" s="1"/>
      <c r="W106"/>
    </row>
    <row r="107" spans="1:23" s="2" customFormat="1" ht="15" hidden="1">
      <c r="A107" s="6" t="s">
        <v>4</v>
      </c>
      <c r="B107" s="7" t="s">
        <v>5</v>
      </c>
      <c r="C107" s="7">
        <f>C92</f>
        <v>2010</v>
      </c>
      <c r="D107" s="7">
        <f t="shared" ref="D107:N107" si="83">D92</f>
        <v>2011</v>
      </c>
      <c r="E107" s="7">
        <f t="shared" si="83"/>
        <v>2012</v>
      </c>
      <c r="F107" s="7">
        <f t="shared" si="83"/>
        <v>2013</v>
      </c>
      <c r="G107" s="7">
        <f t="shared" si="83"/>
        <v>2014</v>
      </c>
      <c r="H107" s="7">
        <f t="shared" si="83"/>
        <v>2015</v>
      </c>
      <c r="I107" s="7">
        <f t="shared" si="83"/>
        <v>2016</v>
      </c>
      <c r="J107" s="7">
        <f t="shared" si="83"/>
        <v>2017</v>
      </c>
      <c r="K107" s="7">
        <f t="shared" si="83"/>
        <v>2018</v>
      </c>
      <c r="L107" s="7">
        <f t="shared" si="83"/>
        <v>2019</v>
      </c>
      <c r="M107" s="7">
        <f t="shared" si="83"/>
        <v>2020</v>
      </c>
      <c r="N107" s="7">
        <f t="shared" si="83"/>
        <v>2021</v>
      </c>
      <c r="O107" s="7">
        <f t="shared" ref="O107" si="84">O92</f>
        <v>2022</v>
      </c>
      <c r="W107"/>
    </row>
    <row r="108" spans="1:23" s="2" customFormat="1" ht="15" hidden="1">
      <c r="A108" s="8">
        <v>1</v>
      </c>
      <c r="B108" s="9" t="s">
        <v>6</v>
      </c>
      <c r="C108" s="40">
        <v>45653219.709361017</v>
      </c>
      <c r="D108" s="40">
        <v>17981175.391560186</v>
      </c>
      <c r="E108" s="40">
        <v>18928146.3895851</v>
      </c>
      <c r="F108" s="40">
        <v>19747214.65605079</v>
      </c>
      <c r="G108" s="40">
        <v>20665577.747459847</v>
      </c>
      <c r="H108" s="40">
        <v>21651812.143559415</v>
      </c>
      <c r="I108" s="40">
        <v>22730889.357297033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2">
        <v>2</v>
      </c>
      <c r="B109" s="9" t="s">
        <v>7</v>
      </c>
      <c r="C109" s="40">
        <v>14778323.565670298</v>
      </c>
      <c r="D109" s="40">
        <v>14623198.310459692</v>
      </c>
      <c r="E109" s="40">
        <v>15433758.486540262</v>
      </c>
      <c r="F109" s="40">
        <v>16182362.331530275</v>
      </c>
      <c r="G109" s="40">
        <v>17148086.508640271</v>
      </c>
      <c r="H109" s="40">
        <v>17951907.716835104</v>
      </c>
      <c r="I109" s="40">
        <v>18880652.115465514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2">
        <v>3</v>
      </c>
      <c r="B110" s="9" t="s">
        <v>8</v>
      </c>
      <c r="C110" s="40">
        <v>12763913.673463209</v>
      </c>
      <c r="D110" s="40">
        <v>12615680.403742988</v>
      </c>
      <c r="E110" s="40">
        <v>13182350.678614352</v>
      </c>
      <c r="F110" s="40">
        <v>13795569.104064941</v>
      </c>
      <c r="G110" s="40">
        <v>14371022.965451056</v>
      </c>
      <c r="H110" s="40">
        <v>14913257.67886911</v>
      </c>
      <c r="I110" s="40">
        <v>15565513.282367876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2">
        <v>4</v>
      </c>
      <c r="B111" s="9" t="s">
        <v>9</v>
      </c>
      <c r="C111" s="40">
        <v>10843257.197561793</v>
      </c>
      <c r="D111" s="40">
        <v>10760770.908468042</v>
      </c>
      <c r="E111" s="40">
        <v>11262069.754967982</v>
      </c>
      <c r="F111" s="40">
        <v>11769225.808392737</v>
      </c>
      <c r="G111" s="40">
        <v>12324346.74907863</v>
      </c>
      <c r="H111" s="40">
        <v>12895886.628818411</v>
      </c>
      <c r="I111" s="40">
        <v>13517645.107929984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3">
        <v>5</v>
      </c>
      <c r="B112" s="9" t="s">
        <v>10</v>
      </c>
      <c r="C112" s="40">
        <v>10595756.872357015</v>
      </c>
      <c r="D112" s="40">
        <v>10549732.538292188</v>
      </c>
      <c r="E112" s="40">
        <v>11151030.550459558</v>
      </c>
      <c r="F112" s="40">
        <v>11649499.359270088</v>
      </c>
      <c r="G112" s="40">
        <v>12137696.944915583</v>
      </c>
      <c r="H112" s="40">
        <v>12797132.410052704</v>
      </c>
      <c r="I112" s="40">
        <v>13558399.240090415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2">
        <v>6</v>
      </c>
      <c r="B113" s="9" t="s">
        <v>11</v>
      </c>
      <c r="C113" s="40">
        <v>12221368.088475375</v>
      </c>
      <c r="D113" s="40">
        <v>12167656.964175962</v>
      </c>
      <c r="E113" s="40">
        <v>12799339.532985436</v>
      </c>
      <c r="F113" s="40">
        <v>13332222.474274723</v>
      </c>
      <c r="G113" s="40">
        <v>13941929.80341772</v>
      </c>
      <c r="H113" s="40">
        <v>14517371.953124443</v>
      </c>
      <c r="I113" s="40">
        <v>15247452.562404079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2">
        <v>7</v>
      </c>
      <c r="B114" s="9" t="s">
        <v>12</v>
      </c>
      <c r="C114" s="40">
        <v>11909732.760849895</v>
      </c>
      <c r="D114" s="40">
        <v>11837005.917980142</v>
      </c>
      <c r="E114" s="40">
        <v>12402809.069111113</v>
      </c>
      <c r="F114" s="40">
        <v>12913903.012844604</v>
      </c>
      <c r="G114" s="40">
        <v>13361620.513815764</v>
      </c>
      <c r="H114" s="40">
        <v>13933679.244040556</v>
      </c>
      <c r="I114" s="40">
        <v>14541459.691329852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3">
        <v>8</v>
      </c>
      <c r="B115" s="9" t="s">
        <v>13</v>
      </c>
      <c r="C115" s="40">
        <v>12131147.88723658</v>
      </c>
      <c r="D115" s="40">
        <v>12000409.872124588</v>
      </c>
      <c r="E115" s="40">
        <v>12669050.719145596</v>
      </c>
      <c r="F115" s="40">
        <v>13155028.02403792</v>
      </c>
      <c r="G115" s="40">
        <v>13796499.810045782</v>
      </c>
      <c r="H115" s="40">
        <v>14400920.098949801</v>
      </c>
      <c r="I115" s="40">
        <v>14985289.400368489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2">
        <v>9</v>
      </c>
      <c r="B116" s="9" t="s">
        <v>14</v>
      </c>
      <c r="C116" s="40">
        <v>14717944.406897692</v>
      </c>
      <c r="D116" s="40">
        <v>14612789.363314088</v>
      </c>
      <c r="E116" s="40">
        <v>15432952.398926636</v>
      </c>
      <c r="F116" s="40">
        <v>16148170.858276064</v>
      </c>
      <c r="G116" s="40">
        <v>16981185.84698873</v>
      </c>
      <c r="H116" s="40">
        <v>17794467.886254944</v>
      </c>
      <c r="I116" s="40">
        <v>18735701.592425656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10</v>
      </c>
      <c r="B117" s="9" t="s">
        <v>15</v>
      </c>
      <c r="C117" s="40">
        <v>15019863.281206496</v>
      </c>
      <c r="D117" s="40">
        <v>14940644.161408573</v>
      </c>
      <c r="E117" s="40">
        <v>15801110.200485544</v>
      </c>
      <c r="F117" s="40">
        <v>16625212.756756824</v>
      </c>
      <c r="G117" s="40">
        <v>17539807.531117953</v>
      </c>
      <c r="H117" s="40">
        <v>18488621.682912879</v>
      </c>
      <c r="I117" s="40">
        <v>19393592.732151359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3">
        <v>11</v>
      </c>
      <c r="B118" s="9" t="s">
        <v>16</v>
      </c>
      <c r="C118" s="40">
        <v>19808159.600508999</v>
      </c>
      <c r="D118" s="40">
        <v>19614974.729112111</v>
      </c>
      <c r="E118" s="40">
        <v>20575189.058785196</v>
      </c>
      <c r="F118" s="40">
        <v>21594560.889100075</v>
      </c>
      <c r="G118" s="40">
        <v>22642983.447470672</v>
      </c>
      <c r="H118" s="40">
        <v>23662166.40402206</v>
      </c>
      <c r="I118" s="40">
        <v>24801644.017439771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2">
        <v>12</v>
      </c>
      <c r="B119" s="9" t="s">
        <v>17</v>
      </c>
      <c r="C119" s="40">
        <v>14304966.539920885</v>
      </c>
      <c r="D119" s="40">
        <v>14241753.935161419</v>
      </c>
      <c r="E119" s="40">
        <v>14686963.451492261</v>
      </c>
      <c r="F119" s="40">
        <v>15497265.814720204</v>
      </c>
      <c r="G119" s="40">
        <v>16182268.95531938</v>
      </c>
      <c r="H119" s="40">
        <v>16973136.588066269</v>
      </c>
      <c r="I119" s="40">
        <v>17833660.087676175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13</v>
      </c>
      <c r="B120" s="9" t="s">
        <v>18</v>
      </c>
      <c r="C120" s="40">
        <v>20119941.53533468</v>
      </c>
      <c r="D120" s="40">
        <v>19907188.516990423</v>
      </c>
      <c r="E120" s="40">
        <v>20681872.837275665</v>
      </c>
      <c r="F120" s="40">
        <v>21684692.154472712</v>
      </c>
      <c r="G120" s="40">
        <v>22699429.555010591</v>
      </c>
      <c r="H120" s="40">
        <v>23665605.879758857</v>
      </c>
      <c r="I120" s="40">
        <v>24636307.608384244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3">
        <v>14</v>
      </c>
      <c r="B121" s="9" t="s">
        <v>19</v>
      </c>
      <c r="C121" s="40">
        <v>18414661.497047756</v>
      </c>
      <c r="D121" s="40">
        <v>18325207.339931179</v>
      </c>
      <c r="E121" s="40">
        <v>19433735.29568997</v>
      </c>
      <c r="F121" s="40">
        <v>20530148.661325637</v>
      </c>
      <c r="G121" s="40">
        <v>21815731.497700289</v>
      </c>
      <c r="H121" s="40">
        <v>22945626.000041828</v>
      </c>
      <c r="I121" s="40">
        <v>24250213.919963177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2">
        <v>15</v>
      </c>
      <c r="B122" s="9" t="s">
        <v>20</v>
      </c>
      <c r="C122" s="40">
        <v>9736826.7736005429</v>
      </c>
      <c r="D122" s="40">
        <v>9672532.9178139828</v>
      </c>
      <c r="E122" s="40">
        <v>9917844.1202691942</v>
      </c>
      <c r="F122" s="40">
        <v>10358355.946176564</v>
      </c>
      <c r="G122" s="40">
        <v>10770007.797367306</v>
      </c>
      <c r="H122" s="40">
        <v>11147057.417594763</v>
      </c>
      <c r="I122" s="40">
        <v>11751010.321766056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16</v>
      </c>
      <c r="B123" s="9" t="s">
        <v>21</v>
      </c>
      <c r="C123" s="40">
        <v>12209742.247940477</v>
      </c>
      <c r="D123" s="40">
        <v>10512340.025300184</v>
      </c>
      <c r="E123" s="40">
        <v>10902390.549293149</v>
      </c>
      <c r="F123" s="40">
        <v>11373950.143803203</v>
      </c>
      <c r="G123" s="40">
        <v>11896712.602294045</v>
      </c>
      <c r="H123" s="40">
        <v>12341413.076892115</v>
      </c>
      <c r="I123" s="40">
        <v>12916191.01523087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3">
        <v>17</v>
      </c>
      <c r="B124" s="9" t="s">
        <v>22</v>
      </c>
      <c r="C124" s="40">
        <v>14133021.773718882</v>
      </c>
      <c r="D124" s="40">
        <v>14000549.875711622</v>
      </c>
      <c r="E124" s="40">
        <v>14593599.74002661</v>
      </c>
      <c r="F124" s="40">
        <v>15236164.165611669</v>
      </c>
      <c r="G124" s="40">
        <v>15927874.725220622</v>
      </c>
      <c r="H124" s="40">
        <v>16609694.474241728</v>
      </c>
      <c r="I124" s="40">
        <v>17385577.216604095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2">
        <v>18</v>
      </c>
      <c r="B125" s="9" t="s">
        <v>23</v>
      </c>
      <c r="C125" s="40">
        <v>15741296.643898377</v>
      </c>
      <c r="D125" s="40">
        <v>15628666.175259324</v>
      </c>
      <c r="E125" s="40">
        <v>16440751.072398257</v>
      </c>
      <c r="F125" s="40">
        <v>17301756.835795287</v>
      </c>
      <c r="G125" s="40">
        <v>18219353.231850151</v>
      </c>
      <c r="H125" s="40">
        <v>18951595.796297312</v>
      </c>
      <c r="I125" s="40">
        <v>19961729.557768174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2">
        <v>19</v>
      </c>
      <c r="B126" s="9" t="s">
        <v>24</v>
      </c>
      <c r="C126" s="40">
        <v>67943944.245430186</v>
      </c>
      <c r="D126" s="40">
        <v>67015029.348887824</v>
      </c>
      <c r="E126" s="40">
        <v>68935017.599099398</v>
      </c>
      <c r="F126" s="40">
        <v>70836485.832231835</v>
      </c>
      <c r="G126" s="40">
        <v>73004383.729107067</v>
      </c>
      <c r="H126" s="40">
        <v>75295078.021804988</v>
      </c>
      <c r="I126" s="40">
        <v>77282192.548658714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3">
        <v>20</v>
      </c>
      <c r="B127" s="9" t="s">
        <v>25</v>
      </c>
      <c r="C127" s="40">
        <v>12137128.202536734</v>
      </c>
      <c r="D127" s="40">
        <v>11940876.999144442</v>
      </c>
      <c r="E127" s="40">
        <v>12331789.133519279</v>
      </c>
      <c r="F127" s="40">
        <v>12854180.12396344</v>
      </c>
      <c r="G127" s="40">
        <v>13344669.492797922</v>
      </c>
      <c r="H127" s="40">
        <v>13780078.090848995</v>
      </c>
      <c r="I127" s="40">
        <v>14264692.252304928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" hidden="1">
      <c r="A128" s="12">
        <v>21</v>
      </c>
      <c r="B128" s="9" t="s">
        <v>26</v>
      </c>
      <c r="C128" s="40">
        <v>11012376.582022557</v>
      </c>
      <c r="D128" s="40">
        <v>10882611.857086191</v>
      </c>
      <c r="E128" s="40">
        <v>11340162.005255722</v>
      </c>
      <c r="F128" s="40">
        <v>11716112.951319573</v>
      </c>
      <c r="G128" s="40">
        <v>12203142.872181423</v>
      </c>
      <c r="H128" s="40">
        <v>12593574.405691791</v>
      </c>
      <c r="I128" s="40">
        <v>13206290.550590293</v>
      </c>
      <c r="J128" s="40"/>
      <c r="K128" s="40"/>
      <c r="L128" s="40"/>
      <c r="M128" s="40"/>
      <c r="N128" s="40"/>
      <c r="O128" s="40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2">
        <v>22</v>
      </c>
      <c r="B129" s="9" t="s">
        <v>27</v>
      </c>
      <c r="C129" s="40">
        <v>23128648.664394327</v>
      </c>
      <c r="D129" s="40">
        <v>22784885.1643348</v>
      </c>
      <c r="E129" s="40">
        <v>23868327.335777245</v>
      </c>
      <c r="F129" s="40">
        <v>24952616.836981501</v>
      </c>
      <c r="G129" s="40">
        <v>26081611.300810121</v>
      </c>
      <c r="H129" s="40">
        <v>27239951.120235533</v>
      </c>
      <c r="I129" s="40">
        <v>28366924.357203472</v>
      </c>
      <c r="J129" s="40"/>
      <c r="K129" s="40"/>
      <c r="L129" s="40"/>
      <c r="M129" s="40"/>
      <c r="N129" s="40"/>
      <c r="O129" s="40"/>
      <c r="P129" s="11"/>
      <c r="Q129" s="11"/>
      <c r="R129" s="11"/>
      <c r="S129" s="11"/>
      <c r="T129" s="11"/>
      <c r="U129" s="11"/>
      <c r="V129" s="11"/>
      <c r="W129"/>
    </row>
    <row r="130" spans="1:23" s="2" customFormat="1" ht="15" hidden="1">
      <c r="A130" s="13">
        <v>23</v>
      </c>
      <c r="B130" s="9" t="s">
        <v>28</v>
      </c>
      <c r="C130" s="40">
        <v>13678013.034699209</v>
      </c>
      <c r="D130" s="40">
        <v>13535227.484036036</v>
      </c>
      <c r="E130" s="40">
        <v>14215179.2050549</v>
      </c>
      <c r="F130" s="40">
        <v>14674937.552746063</v>
      </c>
      <c r="G130" s="40">
        <v>15292507.140049951</v>
      </c>
      <c r="H130" s="40">
        <v>15912150.430425173</v>
      </c>
      <c r="I130" s="40">
        <v>16593656.944303863</v>
      </c>
      <c r="J130" s="40"/>
      <c r="K130" s="40"/>
      <c r="L130" s="40"/>
      <c r="M130" s="40"/>
      <c r="N130" s="40"/>
      <c r="O130" s="40"/>
      <c r="P130" s="11"/>
      <c r="Q130" s="11"/>
      <c r="R130" s="11"/>
      <c r="S130" s="11"/>
      <c r="T130" s="11"/>
      <c r="U130" s="11"/>
      <c r="V130" s="11"/>
      <c r="W130"/>
    </row>
    <row r="131" spans="1:23" s="2" customFormat="1" ht="15" hidden="1">
      <c r="A131" s="12">
        <v>24</v>
      </c>
      <c r="B131" s="9" t="s">
        <v>29</v>
      </c>
      <c r="C131" s="40">
        <v>20841009.959446974</v>
      </c>
      <c r="D131" s="40">
        <v>20646240.797052786</v>
      </c>
      <c r="E131" s="40">
        <v>21802871.055202033</v>
      </c>
      <c r="F131" s="40">
        <v>22740528.698564593</v>
      </c>
      <c r="G131" s="40">
        <v>23951933.236265045</v>
      </c>
      <c r="H131" s="40">
        <v>24978519.607404139</v>
      </c>
      <c r="I131" s="40">
        <v>26084040.23098699</v>
      </c>
      <c r="J131" s="40"/>
      <c r="K131" s="40"/>
      <c r="L131" s="40"/>
      <c r="M131" s="40"/>
      <c r="N131" s="40"/>
      <c r="O131" s="40"/>
      <c r="P131" s="11"/>
      <c r="Q131" s="11"/>
      <c r="R131" s="11"/>
      <c r="S131" s="11"/>
      <c r="T131" s="11"/>
      <c r="U131" s="11"/>
      <c r="V131" s="11"/>
      <c r="W131"/>
    </row>
    <row r="132" spans="1:23" s="2" customFormat="1" ht="15" hidden="1">
      <c r="A132" s="12">
        <v>25</v>
      </c>
      <c r="B132" s="9" t="s">
        <v>30</v>
      </c>
      <c r="C132" s="40">
        <v>13342025.827691078</v>
      </c>
      <c r="D132" s="40">
        <v>13203702.532582704</v>
      </c>
      <c r="E132" s="40">
        <v>13873650.905540546</v>
      </c>
      <c r="F132" s="40">
        <v>14375803.193598116</v>
      </c>
      <c r="G132" s="40">
        <v>15077721.676904045</v>
      </c>
      <c r="H132" s="40">
        <v>15736851.604803592</v>
      </c>
      <c r="I132" s="40">
        <v>16443124.409110861</v>
      </c>
      <c r="J132" s="40"/>
      <c r="K132" s="40"/>
      <c r="L132" s="40"/>
      <c r="M132" s="40"/>
      <c r="N132" s="40"/>
      <c r="O132" s="40"/>
      <c r="P132" s="11"/>
      <c r="Q132" s="11"/>
      <c r="R132" s="11"/>
      <c r="S132" s="11"/>
      <c r="T132" s="11"/>
      <c r="U132" s="11"/>
      <c r="V132" s="11"/>
      <c r="W132"/>
    </row>
    <row r="133" spans="1:23" s="2" customFormat="1" ht="15" hidden="1">
      <c r="A133" s="13">
        <v>26</v>
      </c>
      <c r="B133" s="9" t="s">
        <v>31</v>
      </c>
      <c r="C133" s="40">
        <v>12204438.106096841</v>
      </c>
      <c r="D133" s="40">
        <v>12101057.777410448</v>
      </c>
      <c r="E133" s="40">
        <v>12680538.169724159</v>
      </c>
      <c r="F133" s="40">
        <v>13186064.624746077</v>
      </c>
      <c r="G133" s="40">
        <v>13869761.465616986</v>
      </c>
      <c r="H133" s="40">
        <v>14451454.394627415</v>
      </c>
      <c r="I133" s="40">
        <v>15037705.195358694</v>
      </c>
      <c r="J133" s="40"/>
      <c r="K133" s="40"/>
      <c r="L133" s="40"/>
      <c r="M133" s="40"/>
      <c r="N133" s="40"/>
      <c r="O133" s="40"/>
      <c r="P133" s="11"/>
      <c r="Q133" s="11"/>
      <c r="R133" s="11"/>
      <c r="S133" s="11"/>
      <c r="T133" s="11"/>
      <c r="U133" s="11"/>
      <c r="V133" s="11"/>
      <c r="W133"/>
    </row>
    <row r="134" spans="1:23" s="2" customFormat="1" ht="15" hidden="1">
      <c r="A134" s="12">
        <v>27</v>
      </c>
      <c r="B134" s="9" t="s">
        <v>32</v>
      </c>
      <c r="C134" s="40">
        <v>8928726.6233907063</v>
      </c>
      <c r="D134" s="40">
        <v>8889085.415275475</v>
      </c>
      <c r="E134" s="40">
        <v>9294793.1079583652</v>
      </c>
      <c r="F134" s="40">
        <v>9751031.9788827188</v>
      </c>
      <c r="G134" s="40">
        <v>10257250.482390875</v>
      </c>
      <c r="H134" s="40">
        <v>10786060.455271803</v>
      </c>
      <c r="I134" s="40">
        <v>11351999.119948108</v>
      </c>
      <c r="J134" s="40"/>
      <c r="K134" s="40"/>
      <c r="L134" s="40"/>
      <c r="M134" s="40"/>
      <c r="N134" s="40"/>
      <c r="O134" s="40"/>
      <c r="P134" s="11"/>
      <c r="Q134" s="11"/>
      <c r="R134" s="11"/>
      <c r="S134" s="11"/>
      <c r="T134" s="11"/>
      <c r="U134" s="11"/>
      <c r="V134" s="11"/>
      <c r="W134"/>
    </row>
    <row r="135" spans="1:23" s="2" customFormat="1" ht="15" hidden="1">
      <c r="A135" s="12">
        <v>28</v>
      </c>
      <c r="B135" s="9" t="s">
        <v>33</v>
      </c>
      <c r="C135" s="40">
        <v>10812042.367756642</v>
      </c>
      <c r="D135" s="40">
        <v>10764015.450702464</v>
      </c>
      <c r="E135" s="40">
        <v>11403112.486992117</v>
      </c>
      <c r="F135" s="40">
        <v>11952263.552796716</v>
      </c>
      <c r="G135" s="40">
        <v>12710524.403645784</v>
      </c>
      <c r="H135" s="40">
        <v>13305467.604151888</v>
      </c>
      <c r="I135" s="40">
        <v>13986897.489532419</v>
      </c>
      <c r="J135" s="40"/>
      <c r="K135" s="40"/>
      <c r="L135" s="40"/>
      <c r="M135" s="40"/>
      <c r="N135" s="40"/>
      <c r="O135" s="40"/>
      <c r="P135" s="11"/>
      <c r="Q135" s="11"/>
      <c r="R135" s="11"/>
      <c r="S135" s="11"/>
      <c r="T135" s="11"/>
      <c r="U135" s="11"/>
      <c r="V135" s="11"/>
      <c r="W135"/>
    </row>
    <row r="136" spans="1:23" s="2" customFormat="1" ht="15" hidden="1">
      <c r="A136" s="13">
        <v>29</v>
      </c>
      <c r="B136" s="9" t="s">
        <v>34</v>
      </c>
      <c r="C136" s="40">
        <v>11606584.920020504</v>
      </c>
      <c r="D136" s="40">
        <v>11541256.002653737</v>
      </c>
      <c r="E136" s="40">
        <v>12242711.909602817</v>
      </c>
      <c r="F136" s="40">
        <v>12737955.782418428</v>
      </c>
      <c r="G136" s="40">
        <v>13427551.295469649</v>
      </c>
      <c r="H136" s="40">
        <v>14075708.48506115</v>
      </c>
      <c r="I136" s="40">
        <v>14854453.564506706</v>
      </c>
      <c r="J136" s="40"/>
      <c r="K136" s="40"/>
      <c r="L136" s="40"/>
      <c r="M136" s="40"/>
      <c r="N136" s="40"/>
      <c r="O136" s="40"/>
      <c r="P136" s="11"/>
      <c r="Q136" s="11"/>
      <c r="R136" s="11"/>
      <c r="S136" s="11"/>
      <c r="T136" s="11"/>
      <c r="U136" s="11"/>
      <c r="V136" s="11"/>
      <c r="W136"/>
    </row>
    <row r="137" spans="1:23" s="2" customFormat="1" ht="15" hidden="1">
      <c r="A137" s="12">
        <v>30</v>
      </c>
      <c r="B137" s="9" t="s">
        <v>35</v>
      </c>
      <c r="C137" s="40">
        <v>33867443.92006585</v>
      </c>
      <c r="D137" s="40">
        <v>33702664.460474767</v>
      </c>
      <c r="E137" s="40">
        <v>35637286.509005688</v>
      </c>
      <c r="F137" s="40">
        <v>37406619.013161242</v>
      </c>
      <c r="G137" s="40">
        <v>39481660.298683546</v>
      </c>
      <c r="H137" s="40">
        <v>41328174.233490422</v>
      </c>
      <c r="I137" s="40">
        <v>43326353.020453826</v>
      </c>
      <c r="J137" s="40"/>
      <c r="K137" s="40"/>
      <c r="L137" s="40"/>
      <c r="M137" s="40"/>
      <c r="N137" s="40"/>
      <c r="O137" s="40"/>
      <c r="P137" s="11"/>
      <c r="Q137" s="11"/>
      <c r="R137" s="11"/>
      <c r="S137" s="11"/>
      <c r="T137" s="11"/>
      <c r="U137" s="11"/>
      <c r="V137" s="11"/>
      <c r="W137"/>
    </row>
    <row r="138" spans="1:23" s="2" customFormat="1" ht="15" hidden="1">
      <c r="A138" s="12">
        <v>31</v>
      </c>
      <c r="B138" s="9" t="s">
        <v>36</v>
      </c>
      <c r="C138" s="40">
        <v>42920989.933049187</v>
      </c>
      <c r="D138" s="40">
        <v>42693784.107320271</v>
      </c>
      <c r="E138" s="40">
        <v>45208536.228513375</v>
      </c>
      <c r="F138" s="40">
        <v>47506649.473192126</v>
      </c>
      <c r="G138" s="40">
        <v>50247853.511735238</v>
      </c>
      <c r="H138" s="40">
        <v>52680571.878332399</v>
      </c>
      <c r="I138" s="40">
        <v>55338581.651891135</v>
      </c>
      <c r="J138" s="40"/>
      <c r="K138" s="40"/>
      <c r="L138" s="40"/>
      <c r="M138" s="40"/>
      <c r="N138" s="40"/>
      <c r="O138" s="40"/>
      <c r="P138" s="11"/>
      <c r="Q138" s="11"/>
      <c r="R138" s="11"/>
      <c r="S138" s="11"/>
      <c r="T138" s="11"/>
      <c r="U138" s="11"/>
      <c r="V138" s="11"/>
      <c r="W138"/>
    </row>
    <row r="139" spans="1:23" s="2" customFormat="1" ht="15" hidden="1">
      <c r="A139" s="13">
        <v>32</v>
      </c>
      <c r="B139" s="9" t="s">
        <v>37</v>
      </c>
      <c r="C139" s="40">
        <v>34245751.451265007</v>
      </c>
      <c r="D139" s="40">
        <v>33715405.196302429</v>
      </c>
      <c r="E139" s="40">
        <v>35401186.964746706</v>
      </c>
      <c r="F139" s="40">
        <v>36789078.153450713</v>
      </c>
      <c r="G139" s="40">
        <v>38548766.156611681</v>
      </c>
      <c r="H139" s="40">
        <v>40138415.342129841</v>
      </c>
      <c r="I139" s="40">
        <v>41622044.941581503</v>
      </c>
      <c r="J139" s="40"/>
      <c r="K139" s="40"/>
      <c r="L139" s="40"/>
      <c r="M139" s="40"/>
      <c r="N139" s="40"/>
      <c r="O139" s="40"/>
      <c r="P139" s="11"/>
      <c r="Q139" s="11"/>
      <c r="R139" s="11"/>
      <c r="S139" s="11"/>
      <c r="T139" s="11"/>
      <c r="U139" s="11"/>
      <c r="V139" s="11"/>
      <c r="W139"/>
    </row>
    <row r="140" spans="1:23" s="2" customFormat="1" ht="15" hidden="1">
      <c r="A140" s="12">
        <v>33</v>
      </c>
      <c r="B140" s="9" t="s">
        <v>38</v>
      </c>
      <c r="C140" s="40">
        <v>51809888.742596246</v>
      </c>
      <c r="D140" s="40">
        <v>50880415.664105438</v>
      </c>
      <c r="E140" s="40">
        <v>53290000.891429223</v>
      </c>
      <c r="F140" s="40">
        <v>55511720.003511362</v>
      </c>
      <c r="G140" s="40">
        <v>57971159.515070833</v>
      </c>
      <c r="H140" s="40">
        <v>60613148.15239314</v>
      </c>
      <c r="I140" s="40">
        <v>63090487.620010778</v>
      </c>
      <c r="J140" s="40"/>
      <c r="K140" s="40"/>
      <c r="L140" s="40"/>
      <c r="M140" s="40"/>
      <c r="N140" s="40"/>
      <c r="O140" s="40"/>
      <c r="P140" s="11"/>
      <c r="Q140" s="11"/>
      <c r="R140" s="11"/>
      <c r="S140" s="11"/>
      <c r="T140" s="11"/>
      <c r="U140" s="11"/>
      <c r="V140" s="11"/>
      <c r="W140"/>
    </row>
    <row r="141" spans="1:23" s="2" customFormat="1" ht="15" hidden="1">
      <c r="A141" s="12">
        <v>34</v>
      </c>
      <c r="B141" s="9" t="s">
        <v>39</v>
      </c>
      <c r="C141" s="40">
        <v>16397038.7739855</v>
      </c>
      <c r="D141" s="40">
        <v>16225473.968287168</v>
      </c>
      <c r="E141" s="40">
        <v>16938594.722344071</v>
      </c>
      <c r="F141" s="40">
        <v>17709729.786845416</v>
      </c>
      <c r="G141" s="40">
        <v>18576310.881624173</v>
      </c>
      <c r="H141" s="40">
        <v>19417019.557564806</v>
      </c>
      <c r="I141" s="40">
        <v>20196027.448811051</v>
      </c>
      <c r="J141" s="40"/>
      <c r="K141" s="40"/>
      <c r="L141" s="40"/>
      <c r="M141" s="40"/>
      <c r="N141" s="40"/>
      <c r="O141" s="40"/>
      <c r="P141" s="11"/>
      <c r="Q141" s="11"/>
      <c r="R141" s="11"/>
      <c r="S141" s="11"/>
      <c r="T141" s="11"/>
      <c r="U141" s="11"/>
      <c r="V141" s="11"/>
      <c r="W141"/>
    </row>
    <row r="142" spans="1:23" s="2" customFormat="1" ht="15.6" hidden="1" thickBot="1">
      <c r="A142" s="13">
        <v>35</v>
      </c>
      <c r="B142" s="9" t="s">
        <v>40</v>
      </c>
      <c r="C142" s="41">
        <v>28731540.319456562</v>
      </c>
      <c r="D142" s="41">
        <v>28574266.073159017</v>
      </c>
      <c r="E142" s="41">
        <v>30247699.612181045</v>
      </c>
      <c r="F142" s="41">
        <v>31367151.278718088</v>
      </c>
      <c r="G142" s="41">
        <v>32999598.843711469</v>
      </c>
      <c r="H142" s="41">
        <v>34500893.331128746</v>
      </c>
      <c r="I142" s="41">
        <v>36219437.389746152</v>
      </c>
      <c r="J142" s="41"/>
      <c r="K142" s="41"/>
      <c r="L142" s="41"/>
      <c r="M142" s="41"/>
      <c r="N142" s="41"/>
      <c r="O142" s="41"/>
      <c r="P142" s="11"/>
      <c r="Q142" s="11"/>
      <c r="R142" s="11"/>
      <c r="S142" s="11"/>
      <c r="T142" s="11"/>
      <c r="U142" s="11"/>
      <c r="V142" s="11"/>
      <c r="W142"/>
    </row>
    <row r="143" spans="1:23" s="2" customFormat="1" ht="15" hidden="1">
      <c r="A143" s="14"/>
      <c r="B143" s="15" t="s">
        <v>41</v>
      </c>
      <c r="C143" s="16">
        <f t="shared" ref="C143:N143" si="85">SUM(C108:C142)</f>
        <v>698710735.7289542</v>
      </c>
      <c r="D143" s="16">
        <f t="shared" si="85"/>
        <v>663088275.64562249</v>
      </c>
      <c r="E143" s="16">
        <f t="shared" si="85"/>
        <v>695006421.74799848</v>
      </c>
      <c r="F143" s="16">
        <f t="shared" si="85"/>
        <v>724964231.83363223</v>
      </c>
      <c r="G143" s="16">
        <f t="shared" si="85"/>
        <v>759468542.53584015</v>
      </c>
      <c r="H143" s="16">
        <f t="shared" si="85"/>
        <v>792474469.79569805</v>
      </c>
      <c r="I143" s="16">
        <f t="shared" si="85"/>
        <v>827957837.56166232</v>
      </c>
      <c r="J143" s="16">
        <f t="shared" si="85"/>
        <v>0</v>
      </c>
      <c r="K143" s="16">
        <f t="shared" si="85"/>
        <v>0</v>
      </c>
      <c r="L143" s="16">
        <f t="shared" si="85"/>
        <v>0</v>
      </c>
      <c r="M143" s="16">
        <f t="shared" si="85"/>
        <v>0</v>
      </c>
      <c r="N143" s="16">
        <f t="shared" si="85"/>
        <v>0</v>
      </c>
      <c r="O143" s="16">
        <f t="shared" ref="O143" si="86">SUM(O108:O142)</f>
        <v>0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42"/>
      <c r="B144" s="18" t="s">
        <v>42</v>
      </c>
      <c r="C144" s="19">
        <f t="shared" ref="C144:H144" si="87">AVERAGE(C108:C142)</f>
        <v>19963163.877970118</v>
      </c>
      <c r="D144" s="19">
        <f t="shared" si="87"/>
        <v>18945379.304160643</v>
      </c>
      <c r="E144" s="19">
        <f t="shared" si="87"/>
        <v>19857326.335657101</v>
      </c>
      <c r="F144" s="19">
        <f t="shared" si="87"/>
        <v>20713263.766675208</v>
      </c>
      <c r="G144" s="19">
        <f t="shared" si="87"/>
        <v>21699101.21530972</v>
      </c>
      <c r="H144" s="19">
        <f t="shared" si="87"/>
        <v>22642127.708448514</v>
      </c>
      <c r="I144" s="19">
        <f>AVERAGE(I108:I142)</f>
        <v>23655938.216047496</v>
      </c>
      <c r="J144" s="19" t="e">
        <f t="shared" ref="J144:N144" si="88">AVERAGE(J108:J142)</f>
        <v>#DIV/0!</v>
      </c>
      <c r="K144" s="19" t="e">
        <f t="shared" si="88"/>
        <v>#DIV/0!</v>
      </c>
      <c r="L144" s="19" t="e">
        <f t="shared" si="88"/>
        <v>#DIV/0!</v>
      </c>
      <c r="M144" s="19" t="e">
        <f t="shared" si="88"/>
        <v>#DIV/0!</v>
      </c>
      <c r="N144" s="19" t="e">
        <f t="shared" si="88"/>
        <v>#DIV/0!</v>
      </c>
      <c r="O144" s="19" t="e">
        <f t="shared" ref="O144" si="89">AVERAGE(O108:O142)</f>
        <v>#DIV/0!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"/>
      <c r="B145" s="1"/>
      <c r="C145" s="20"/>
      <c r="D145" s="20"/>
      <c r="E145" s="20"/>
      <c r="F145" s="20"/>
      <c r="G145" s="20"/>
      <c r="H145" s="20"/>
      <c r="P145"/>
      <c r="Q145"/>
      <c r="R145"/>
      <c r="S145"/>
      <c r="T145"/>
      <c r="U145"/>
      <c r="V145"/>
      <c r="W145"/>
    </row>
    <row r="146" spans="1:23" s="2" customFormat="1" ht="15" hidden="1">
      <c r="A146" s="5" t="s">
        <v>43</v>
      </c>
      <c r="B146" s="1"/>
      <c r="C146" s="20"/>
      <c r="D146" s="20"/>
      <c r="E146" s="20"/>
      <c r="F146" s="20"/>
      <c r="G146" s="20"/>
      <c r="H146" s="20"/>
      <c r="P146"/>
      <c r="Q146"/>
      <c r="R146"/>
      <c r="S146"/>
      <c r="T146"/>
      <c r="U146"/>
      <c r="V146"/>
      <c r="W146"/>
    </row>
    <row r="147" spans="1:23" s="2" customFormat="1" ht="15" hidden="1">
      <c r="A147" s="50" t="str">
        <f>A23</f>
        <v>PENDUDUK PROPINSI JAWA TENGAH TAHUN 2010 - 2020</v>
      </c>
      <c r="B147" s="50"/>
      <c r="C147" s="50"/>
      <c r="D147" s="50"/>
      <c r="E147" s="50"/>
      <c r="F147" s="50"/>
      <c r="G147" s="50"/>
      <c r="H147" s="50"/>
      <c r="P147"/>
      <c r="Q147"/>
      <c r="R147"/>
      <c r="S147"/>
      <c r="T147"/>
      <c r="U147"/>
      <c r="V147"/>
      <c r="W147"/>
    </row>
    <row r="148" spans="1:23" s="2" customFormat="1" ht="15" hidden="1">
      <c r="A148" s="1"/>
      <c r="B148" s="1"/>
      <c r="C148" s="1"/>
      <c r="D148" s="1"/>
      <c r="E148" s="1"/>
      <c r="F148" s="1"/>
      <c r="G148" s="1"/>
      <c r="H148" s="1"/>
      <c r="P148"/>
      <c r="Q148"/>
      <c r="R148"/>
      <c r="S148"/>
      <c r="T148"/>
      <c r="U148"/>
      <c r="V148"/>
      <c r="W148"/>
    </row>
    <row r="149" spans="1:23" s="2" customFormat="1" ht="15" hidden="1">
      <c r="A149" s="6" t="s">
        <v>4</v>
      </c>
      <c r="B149" s="7" t="s">
        <v>5</v>
      </c>
      <c r="C149" s="7">
        <f>C107</f>
        <v>2010</v>
      </c>
      <c r="D149" s="7">
        <f t="shared" ref="D149:N149" si="90">D107</f>
        <v>2011</v>
      </c>
      <c r="E149" s="7">
        <f t="shared" si="90"/>
        <v>2012</v>
      </c>
      <c r="F149" s="7">
        <f t="shared" si="90"/>
        <v>2013</v>
      </c>
      <c r="G149" s="7">
        <f t="shared" si="90"/>
        <v>2014</v>
      </c>
      <c r="H149" s="7">
        <f t="shared" si="90"/>
        <v>2015</v>
      </c>
      <c r="I149" s="7">
        <f t="shared" si="90"/>
        <v>2016</v>
      </c>
      <c r="J149" s="7">
        <f t="shared" si="90"/>
        <v>2017</v>
      </c>
      <c r="K149" s="7">
        <f t="shared" si="90"/>
        <v>2018</v>
      </c>
      <c r="L149" s="7">
        <f t="shared" si="90"/>
        <v>2019</v>
      </c>
      <c r="M149" s="7">
        <f t="shared" si="90"/>
        <v>2020</v>
      </c>
      <c r="N149" s="7">
        <f t="shared" si="90"/>
        <v>2021</v>
      </c>
      <c r="O149" s="7">
        <f t="shared" ref="O149" si="91">O107</f>
        <v>2022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8">
        <v>1</v>
      </c>
      <c r="B150" s="9" t="s">
        <v>6</v>
      </c>
      <c r="C150" s="21">
        <v>1609852</v>
      </c>
      <c r="D150" s="21">
        <v>1614038</v>
      </c>
      <c r="E150" s="21">
        <v>1618077</v>
      </c>
      <c r="F150" s="21">
        <v>1621964</v>
      </c>
      <c r="G150" s="21">
        <v>1625698</v>
      </c>
      <c r="H150" s="21">
        <v>1629330</v>
      </c>
      <c r="I150" s="21">
        <v>1632252</v>
      </c>
      <c r="J150" s="21">
        <v>1635012</v>
      </c>
      <c r="K150" s="21">
        <v>1637606</v>
      </c>
      <c r="L150" s="21">
        <v>1640033</v>
      </c>
      <c r="M150" s="21">
        <v>1642107</v>
      </c>
      <c r="N150" s="21">
        <v>1644395</v>
      </c>
      <c r="O150" s="21">
        <v>1644395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2">
        <v>2</v>
      </c>
      <c r="B151" s="9" t="s">
        <v>7</v>
      </c>
      <c r="C151" s="21">
        <v>1467119</v>
      </c>
      <c r="D151" s="21">
        <v>1476587</v>
      </c>
      <c r="E151" s="21">
        <v>1485969</v>
      </c>
      <c r="F151" s="21">
        <v>1495263</v>
      </c>
      <c r="G151" s="21">
        <v>1504464</v>
      </c>
      <c r="H151" s="21">
        <v>1513618</v>
      </c>
      <c r="I151" s="21">
        <v>1522160</v>
      </c>
      <c r="J151" s="21">
        <v>1530593</v>
      </c>
      <c r="K151" s="21">
        <v>1538912</v>
      </c>
      <c r="L151" s="21">
        <v>1547115</v>
      </c>
      <c r="M151" s="21">
        <v>1554527</v>
      </c>
      <c r="N151" s="21">
        <v>1556692</v>
      </c>
      <c r="O151" s="21">
        <v>1556692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2">
        <v>3</v>
      </c>
      <c r="B152" s="9" t="s">
        <v>8</v>
      </c>
      <c r="C152" s="21">
        <v>792461</v>
      </c>
      <c r="D152" s="21">
        <v>798459</v>
      </c>
      <c r="E152" s="21">
        <v>804424</v>
      </c>
      <c r="F152" s="21">
        <v>810352</v>
      </c>
      <c r="G152" s="21">
        <v>816242</v>
      </c>
      <c r="H152" s="21">
        <v>822120</v>
      </c>
      <c r="I152" s="21">
        <v>827676</v>
      </c>
      <c r="J152" s="21">
        <v>833184</v>
      </c>
      <c r="K152" s="21">
        <v>838641</v>
      </c>
      <c r="L152" s="21">
        <v>844046</v>
      </c>
      <c r="M152" s="21">
        <v>848952</v>
      </c>
      <c r="N152" s="21">
        <v>850134</v>
      </c>
      <c r="O152" s="21">
        <v>850134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2">
        <v>4</v>
      </c>
      <c r="B153" s="9" t="s">
        <v>9</v>
      </c>
      <c r="C153" s="21">
        <v>842473</v>
      </c>
      <c r="D153" s="21">
        <v>845607</v>
      </c>
      <c r="E153" s="21">
        <v>848669</v>
      </c>
      <c r="F153" s="21">
        <v>851657</v>
      </c>
      <c r="G153" s="21">
        <v>854571</v>
      </c>
      <c r="H153" s="21">
        <v>857436</v>
      </c>
      <c r="I153" s="21">
        <v>859933</v>
      </c>
      <c r="J153" s="21">
        <v>862348</v>
      </c>
      <c r="K153" s="21">
        <v>864680</v>
      </c>
      <c r="L153" s="21">
        <v>866928</v>
      </c>
      <c r="M153" s="21">
        <v>868913</v>
      </c>
      <c r="N153" s="21">
        <v>870123</v>
      </c>
      <c r="O153" s="21">
        <v>870123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3">
        <v>5</v>
      </c>
      <c r="B154" s="9" t="s">
        <v>10</v>
      </c>
      <c r="C154" s="21">
        <v>1177233</v>
      </c>
      <c r="D154" s="21">
        <v>1176178</v>
      </c>
      <c r="E154" s="21">
        <v>1175008</v>
      </c>
      <c r="F154" s="21">
        <v>1173723</v>
      </c>
      <c r="G154" s="21">
        <v>1172321</v>
      </c>
      <c r="H154" s="21">
        <v>1170842</v>
      </c>
      <c r="I154" s="21">
        <v>1168851</v>
      </c>
      <c r="J154" s="21">
        <v>1166744</v>
      </c>
      <c r="K154" s="21">
        <v>1164519</v>
      </c>
      <c r="L154" s="21">
        <v>1162177</v>
      </c>
      <c r="M154" s="21">
        <v>1159926</v>
      </c>
      <c r="N154" s="21">
        <v>1161541</v>
      </c>
      <c r="O154" s="21">
        <v>1161541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2">
        <v>6</v>
      </c>
      <c r="B155" s="9" t="s">
        <v>11</v>
      </c>
      <c r="C155" s="21">
        <v>712133</v>
      </c>
      <c r="D155" s="21">
        <v>710854</v>
      </c>
      <c r="E155" s="21">
        <v>709508</v>
      </c>
      <c r="F155" s="21">
        <v>708094</v>
      </c>
      <c r="G155" s="21">
        <v>706613</v>
      </c>
      <c r="H155" s="21">
        <v>705086</v>
      </c>
      <c r="I155" s="21">
        <v>703254</v>
      </c>
      <c r="J155" s="21">
        <v>701354</v>
      </c>
      <c r="K155" s="21">
        <v>699387</v>
      </c>
      <c r="L155" s="21">
        <v>697352</v>
      </c>
      <c r="M155" s="21">
        <v>695427</v>
      </c>
      <c r="N155" s="21">
        <v>696395</v>
      </c>
      <c r="O155" s="21">
        <v>696395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2">
        <v>7</v>
      </c>
      <c r="B156" s="9" t="s">
        <v>12</v>
      </c>
      <c r="C156" s="21">
        <v>743590</v>
      </c>
      <c r="D156" s="21">
        <v>745166</v>
      </c>
      <c r="E156" s="21">
        <v>746671</v>
      </c>
      <c r="F156" s="21">
        <v>748105</v>
      </c>
      <c r="G156" s="21">
        <v>749467</v>
      </c>
      <c r="H156" s="21">
        <v>750781</v>
      </c>
      <c r="I156" s="21">
        <v>751766</v>
      </c>
      <c r="J156" s="21">
        <v>752675</v>
      </c>
      <c r="K156" s="21">
        <v>753508</v>
      </c>
      <c r="L156" s="21">
        <v>754262</v>
      </c>
      <c r="M156" s="21">
        <v>754883</v>
      </c>
      <c r="N156" s="21">
        <v>755934</v>
      </c>
      <c r="O156" s="21">
        <v>755934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3">
        <v>8</v>
      </c>
      <c r="B157" s="9" t="s">
        <v>13</v>
      </c>
      <c r="C157" s="21">
        <v>1111876</v>
      </c>
      <c r="D157" s="21">
        <v>1119396</v>
      </c>
      <c r="E157" s="21">
        <v>1126856</v>
      </c>
      <c r="F157" s="21">
        <v>1134253</v>
      </c>
      <c r="G157" s="21">
        <v>1141584</v>
      </c>
      <c r="H157" s="21">
        <v>1148884</v>
      </c>
      <c r="I157" s="21">
        <v>1155723</v>
      </c>
      <c r="J157" s="21">
        <v>1162484</v>
      </c>
      <c r="K157" s="21">
        <v>1169163</v>
      </c>
      <c r="L157" s="21">
        <v>1175756</v>
      </c>
      <c r="M157" s="21">
        <v>1181723</v>
      </c>
      <c r="N157" s="21">
        <v>1183369</v>
      </c>
      <c r="O157" s="21">
        <v>1183369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2">
        <v>9</v>
      </c>
      <c r="B158" s="9" t="s">
        <v>14</v>
      </c>
      <c r="C158" s="21">
        <v>906100</v>
      </c>
      <c r="D158" s="21">
        <v>909077</v>
      </c>
      <c r="E158" s="21">
        <v>911973</v>
      </c>
      <c r="F158" s="21">
        <v>914788</v>
      </c>
      <c r="G158" s="21">
        <v>917520</v>
      </c>
      <c r="H158" s="21">
        <v>920198</v>
      </c>
      <c r="I158" s="21">
        <v>922477</v>
      </c>
      <c r="J158" s="21">
        <v>924668</v>
      </c>
      <c r="K158" s="21">
        <v>926767</v>
      </c>
      <c r="L158" s="21">
        <v>928774</v>
      </c>
      <c r="M158" s="21">
        <v>930531</v>
      </c>
      <c r="N158" s="21">
        <v>931827</v>
      </c>
      <c r="O158" s="21">
        <v>931827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10</v>
      </c>
      <c r="B159" s="9" t="s">
        <v>15</v>
      </c>
      <c r="C159" s="21">
        <v>1121803</v>
      </c>
      <c r="D159" s="21">
        <v>1123302</v>
      </c>
      <c r="E159" s="21">
        <v>1124692</v>
      </c>
      <c r="F159" s="21">
        <v>1125972</v>
      </c>
      <c r="G159" s="21">
        <v>1127140</v>
      </c>
      <c r="H159" s="21">
        <v>1128233</v>
      </c>
      <c r="I159" s="21">
        <v>1128832</v>
      </c>
      <c r="J159" s="21">
        <v>1129314</v>
      </c>
      <c r="K159" s="21">
        <v>1129679</v>
      </c>
      <c r="L159" s="21">
        <v>1129926</v>
      </c>
      <c r="M159" s="21">
        <v>1130047</v>
      </c>
      <c r="N159" s="21">
        <v>1131621</v>
      </c>
      <c r="O159" s="21">
        <v>1131621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3">
        <v>11</v>
      </c>
      <c r="B160" s="9" t="s">
        <v>16</v>
      </c>
      <c r="C160" s="21">
        <v>783391</v>
      </c>
      <c r="D160" s="21">
        <v>787887</v>
      </c>
      <c r="E160" s="21">
        <v>792330</v>
      </c>
      <c r="F160" s="21">
        <v>796719</v>
      </c>
      <c r="G160" s="21">
        <v>801053</v>
      </c>
      <c r="H160" s="21">
        <v>805355</v>
      </c>
      <c r="I160" s="21">
        <v>809325</v>
      </c>
      <c r="J160" s="21">
        <v>813231</v>
      </c>
      <c r="K160" s="21">
        <v>817070</v>
      </c>
      <c r="L160" s="21">
        <v>820842</v>
      </c>
      <c r="M160" s="21">
        <v>824238</v>
      </c>
      <c r="N160" s="21">
        <v>825386</v>
      </c>
      <c r="O160" s="21">
        <v>825386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2">
        <v>12</v>
      </c>
      <c r="B161" s="9" t="s">
        <v>17</v>
      </c>
      <c r="C161" s="21">
        <v>970234</v>
      </c>
      <c r="D161" s="21">
        <v>966561</v>
      </c>
      <c r="E161" s="21">
        <v>962807</v>
      </c>
      <c r="F161" s="21">
        <v>958972</v>
      </c>
      <c r="G161" s="21">
        <v>955057</v>
      </c>
      <c r="H161" s="21">
        <v>951094</v>
      </c>
      <c r="I161" s="21">
        <v>946730</v>
      </c>
      <c r="J161" s="21">
        <v>942290</v>
      </c>
      <c r="K161" s="21">
        <v>937774</v>
      </c>
      <c r="L161" s="21">
        <v>933181</v>
      </c>
      <c r="M161" s="21">
        <v>928904</v>
      </c>
      <c r="N161" s="21">
        <v>930197</v>
      </c>
      <c r="O161" s="21">
        <v>930197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13</v>
      </c>
      <c r="B162" s="9" t="s">
        <v>18</v>
      </c>
      <c r="C162" s="21">
        <v>766725</v>
      </c>
      <c r="D162" s="21">
        <v>771749</v>
      </c>
      <c r="E162" s="21">
        <v>776729</v>
      </c>
      <c r="F162" s="21">
        <v>781663</v>
      </c>
      <c r="G162" s="21">
        <v>786550</v>
      </c>
      <c r="H162" s="21">
        <v>791414</v>
      </c>
      <c r="I162" s="21">
        <v>795958</v>
      </c>
      <c r="J162" s="21">
        <v>800446</v>
      </c>
      <c r="K162" s="21">
        <v>804876</v>
      </c>
      <c r="L162" s="21">
        <v>809246</v>
      </c>
      <c r="M162" s="21">
        <v>813196</v>
      </c>
      <c r="N162" s="21">
        <v>814328</v>
      </c>
      <c r="O162" s="21">
        <v>814328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3">
        <v>14</v>
      </c>
      <c r="B163" s="9" t="s">
        <v>19</v>
      </c>
      <c r="C163" s="21">
        <v>854111</v>
      </c>
      <c r="D163" s="21">
        <v>855039</v>
      </c>
      <c r="E163" s="21">
        <v>855884</v>
      </c>
      <c r="F163" s="21">
        <v>856645</v>
      </c>
      <c r="G163" s="21">
        <v>857320</v>
      </c>
      <c r="H163" s="21">
        <v>857938</v>
      </c>
      <c r="I163" s="21">
        <v>858179</v>
      </c>
      <c r="J163" s="21">
        <v>858332</v>
      </c>
      <c r="K163" s="21">
        <v>858396</v>
      </c>
      <c r="L163" s="21">
        <v>858370</v>
      </c>
      <c r="M163" s="21">
        <v>858266</v>
      </c>
      <c r="N163" s="21">
        <v>859461</v>
      </c>
      <c r="O163" s="21">
        <v>859461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2">
        <v>15</v>
      </c>
      <c r="B164" s="9" t="s">
        <v>20</v>
      </c>
      <c r="C164" s="21">
        <v>1281617</v>
      </c>
      <c r="D164" s="21">
        <v>1285089</v>
      </c>
      <c r="E164" s="21">
        <v>1288443</v>
      </c>
      <c r="F164" s="21">
        <v>1291678</v>
      </c>
      <c r="G164" s="21">
        <v>1294791</v>
      </c>
      <c r="H164" s="21">
        <v>1297824</v>
      </c>
      <c r="I164" s="21">
        <v>1300292</v>
      </c>
      <c r="J164" s="21">
        <v>1302631</v>
      </c>
      <c r="K164" s="21">
        <v>1304839</v>
      </c>
      <c r="L164" s="21">
        <v>1306913</v>
      </c>
      <c r="M164" s="21">
        <v>1308696</v>
      </c>
      <c r="N164" s="21">
        <v>1310518</v>
      </c>
      <c r="O164" s="21">
        <v>1310518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16</v>
      </c>
      <c r="B165" s="9" t="s">
        <v>21</v>
      </c>
      <c r="C165" s="21">
        <v>821294</v>
      </c>
      <c r="D165" s="21">
        <v>822631</v>
      </c>
      <c r="E165" s="21">
        <v>823890</v>
      </c>
      <c r="F165" s="21">
        <v>825068</v>
      </c>
      <c r="G165" s="21">
        <v>826166</v>
      </c>
      <c r="H165" s="21">
        <v>827208</v>
      </c>
      <c r="I165" s="21">
        <v>827888</v>
      </c>
      <c r="J165" s="21">
        <v>828484</v>
      </c>
      <c r="K165" s="21">
        <v>828994</v>
      </c>
      <c r="L165" s="21">
        <v>829417</v>
      </c>
      <c r="M165" s="21">
        <v>829728</v>
      </c>
      <c r="N165" s="21">
        <v>830883</v>
      </c>
      <c r="O165" s="21">
        <v>830883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3">
        <v>17</v>
      </c>
      <c r="B166" s="9" t="s">
        <v>22</v>
      </c>
      <c r="C166" s="21">
        <v>563667</v>
      </c>
      <c r="D166" s="21">
        <v>566738</v>
      </c>
      <c r="E166" s="21">
        <v>569769</v>
      </c>
      <c r="F166" s="21">
        <v>572760</v>
      </c>
      <c r="G166" s="21">
        <v>575709</v>
      </c>
      <c r="H166" s="21">
        <v>578633</v>
      </c>
      <c r="I166" s="21">
        <v>581317</v>
      </c>
      <c r="J166" s="21">
        <v>583954</v>
      </c>
      <c r="K166" s="21">
        <v>586541</v>
      </c>
      <c r="L166" s="21">
        <v>589079</v>
      </c>
      <c r="M166" s="21">
        <v>591359</v>
      </c>
      <c r="N166" s="21">
        <v>592182</v>
      </c>
      <c r="O166" s="21">
        <v>592182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2">
        <v>18</v>
      </c>
      <c r="B167" s="9" t="s">
        <v>23</v>
      </c>
      <c r="C167" s="21">
        <v>1160664</v>
      </c>
      <c r="D167" s="21">
        <v>1164382</v>
      </c>
      <c r="E167" s="21">
        <v>1167996</v>
      </c>
      <c r="F167" s="21">
        <v>1171506</v>
      </c>
      <c r="G167" s="21">
        <v>1174908</v>
      </c>
      <c r="H167" s="21">
        <v>1178241</v>
      </c>
      <c r="I167" s="21">
        <v>1181063</v>
      </c>
      <c r="J167" s="21">
        <v>1183771</v>
      </c>
      <c r="K167" s="21">
        <v>1186362</v>
      </c>
      <c r="L167" s="21">
        <v>1188834</v>
      </c>
      <c r="M167" s="21">
        <v>1190993</v>
      </c>
      <c r="N167" s="21">
        <v>1192651</v>
      </c>
      <c r="O167" s="21">
        <v>1192651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2">
        <v>19</v>
      </c>
      <c r="B168" s="9" t="s">
        <v>24</v>
      </c>
      <c r="C168" s="21">
        <v>711147</v>
      </c>
      <c r="D168" s="21">
        <v>717995</v>
      </c>
      <c r="E168" s="21">
        <v>724838</v>
      </c>
      <c r="F168" s="21">
        <v>731674</v>
      </c>
      <c r="G168" s="21">
        <v>738500</v>
      </c>
      <c r="H168" s="21">
        <v>745339</v>
      </c>
      <c r="I168" s="21">
        <v>751911</v>
      </c>
      <c r="J168" s="21">
        <v>758463</v>
      </c>
      <c r="K168" s="21">
        <v>764993</v>
      </c>
      <c r="L168" s="21">
        <v>771498</v>
      </c>
      <c r="M168" s="21">
        <v>777437</v>
      </c>
      <c r="N168" s="21">
        <v>778520</v>
      </c>
      <c r="O168" s="21">
        <v>778520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3">
        <v>20</v>
      </c>
      <c r="B169" s="9" t="s">
        <v>25</v>
      </c>
      <c r="C169" s="21">
        <v>979189</v>
      </c>
      <c r="D169" s="21">
        <v>991088</v>
      </c>
      <c r="E169" s="21">
        <v>1003033</v>
      </c>
      <c r="F169" s="21">
        <v>1015022</v>
      </c>
      <c r="G169" s="21">
        <v>1027051</v>
      </c>
      <c r="H169" s="21">
        <v>1039151</v>
      </c>
      <c r="I169" s="21">
        <v>1050933</v>
      </c>
      <c r="J169" s="21">
        <v>1062739</v>
      </c>
      <c r="K169" s="21">
        <v>1074566</v>
      </c>
      <c r="L169" s="21">
        <v>1086410</v>
      </c>
      <c r="M169" s="21">
        <v>1097280</v>
      </c>
      <c r="N169" s="21">
        <v>1098808</v>
      </c>
      <c r="O169" s="21">
        <v>1098808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2">
        <v>21</v>
      </c>
      <c r="B170" s="9" t="s">
        <v>26</v>
      </c>
      <c r="C170" s="21">
        <v>983949</v>
      </c>
      <c r="D170" s="21">
        <v>991538</v>
      </c>
      <c r="E170" s="21">
        <v>999087</v>
      </c>
      <c r="F170" s="21">
        <v>1006593</v>
      </c>
      <c r="G170" s="21">
        <v>1014054</v>
      </c>
      <c r="H170" s="21">
        <v>1021501</v>
      </c>
      <c r="I170" s="21">
        <v>1028551</v>
      </c>
      <c r="J170" s="21">
        <v>1035543</v>
      </c>
      <c r="K170" s="21">
        <v>1042475</v>
      </c>
      <c r="L170" s="21">
        <v>1049342</v>
      </c>
      <c r="M170" s="21">
        <v>1055579</v>
      </c>
      <c r="N170" s="21">
        <v>1057049</v>
      </c>
      <c r="O170" s="21">
        <v>1057049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2">
        <v>22</v>
      </c>
      <c r="B171" s="9" t="s">
        <v>27</v>
      </c>
      <c r="C171" s="21">
        <v>841974</v>
      </c>
      <c r="D171" s="21">
        <v>851034</v>
      </c>
      <c r="E171" s="21">
        <v>860106</v>
      </c>
      <c r="F171" s="21">
        <v>869189</v>
      </c>
      <c r="G171" s="21">
        <v>878280</v>
      </c>
      <c r="H171" s="21">
        <v>887406</v>
      </c>
      <c r="I171" s="21">
        <v>896233</v>
      </c>
      <c r="J171" s="21">
        <v>905054</v>
      </c>
      <c r="K171" s="21">
        <v>913868</v>
      </c>
      <c r="L171" s="21">
        <v>922670</v>
      </c>
      <c r="M171" s="21">
        <v>930727</v>
      </c>
      <c r="N171" s="21">
        <v>932023</v>
      </c>
      <c r="O171" s="21">
        <v>932023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3">
        <v>23</v>
      </c>
      <c r="B172" s="9" t="s">
        <v>28</v>
      </c>
      <c r="C172" s="21">
        <v>668409</v>
      </c>
      <c r="D172" s="21">
        <v>672752</v>
      </c>
      <c r="E172" s="21">
        <v>677058</v>
      </c>
      <c r="F172" s="21">
        <v>681323</v>
      </c>
      <c r="G172" s="21">
        <v>685546</v>
      </c>
      <c r="H172" s="21">
        <v>689748</v>
      </c>
      <c r="I172" s="21">
        <v>693672</v>
      </c>
      <c r="J172" s="21">
        <v>697546</v>
      </c>
      <c r="K172" s="21">
        <v>701369</v>
      </c>
      <c r="L172" s="21">
        <v>705138</v>
      </c>
      <c r="M172" s="21">
        <v>708546</v>
      </c>
      <c r="N172" s="21">
        <v>709533</v>
      </c>
      <c r="O172" s="21">
        <v>709533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2">
        <v>24</v>
      </c>
      <c r="B173" s="9" t="s">
        <v>29</v>
      </c>
      <c r="C173" s="21">
        <v>858697</v>
      </c>
      <c r="D173" s="21">
        <v>863320</v>
      </c>
      <c r="E173" s="21">
        <v>867882</v>
      </c>
      <c r="F173" s="21">
        <v>872382</v>
      </c>
      <c r="G173" s="21">
        <v>876817</v>
      </c>
      <c r="H173" s="21">
        <v>881215</v>
      </c>
      <c r="I173" s="21">
        <v>885247</v>
      </c>
      <c r="J173" s="21">
        <v>889205</v>
      </c>
      <c r="K173" s="21">
        <v>893088</v>
      </c>
      <c r="L173" s="21">
        <v>896894</v>
      </c>
      <c r="M173" s="21">
        <v>900313</v>
      </c>
      <c r="N173" s="21">
        <v>901567</v>
      </c>
      <c r="O173" s="21">
        <v>901567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2">
        <v>25</v>
      </c>
      <c r="B174" s="9" t="s">
        <v>30</v>
      </c>
      <c r="C174" s="21">
        <v>668081</v>
      </c>
      <c r="D174" s="21">
        <v>672285</v>
      </c>
      <c r="E174" s="21">
        <v>676449</v>
      </c>
      <c r="F174" s="21">
        <v>680571</v>
      </c>
      <c r="G174" s="21">
        <v>684649</v>
      </c>
      <c r="H174" s="21">
        <v>688705</v>
      </c>
      <c r="I174" s="21">
        <v>692481</v>
      </c>
      <c r="J174" s="21">
        <v>696206</v>
      </c>
      <c r="K174" s="21">
        <v>699879</v>
      </c>
      <c r="L174" s="21">
        <v>703497</v>
      </c>
      <c r="M174" s="21">
        <v>706764</v>
      </c>
      <c r="N174" s="21">
        <v>707748</v>
      </c>
      <c r="O174" s="21">
        <v>707748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3">
        <v>26</v>
      </c>
      <c r="B175" s="9" t="s">
        <v>31</v>
      </c>
      <c r="C175" s="21">
        <v>806609</v>
      </c>
      <c r="D175" s="21">
        <v>810264</v>
      </c>
      <c r="E175" s="21">
        <v>813856</v>
      </c>
      <c r="F175" s="21">
        <v>817383</v>
      </c>
      <c r="G175" s="21">
        <v>820842</v>
      </c>
      <c r="H175" s="21">
        <v>824260</v>
      </c>
      <c r="I175" s="21">
        <v>827329</v>
      </c>
      <c r="J175" s="21">
        <v>830324</v>
      </c>
      <c r="K175" s="21">
        <v>833244</v>
      </c>
      <c r="L175" s="21">
        <v>836086</v>
      </c>
      <c r="M175" s="21">
        <v>838621</v>
      </c>
      <c r="N175" s="21">
        <v>839789</v>
      </c>
      <c r="O175" s="21">
        <v>839789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2">
        <v>27</v>
      </c>
      <c r="B176" s="9" t="s">
        <v>32</v>
      </c>
      <c r="C176" s="21">
        <v>1274766</v>
      </c>
      <c r="D176" s="21">
        <v>1274167</v>
      </c>
      <c r="E176" s="21">
        <v>1273443</v>
      </c>
      <c r="F176" s="21">
        <v>1272593</v>
      </c>
      <c r="G176" s="21">
        <v>1271617</v>
      </c>
      <c r="H176" s="21">
        <v>1270554</v>
      </c>
      <c r="I176" s="21">
        <v>1268936</v>
      </c>
      <c r="J176" s="21">
        <v>1267188</v>
      </c>
      <c r="K176" s="21">
        <v>1265312</v>
      </c>
      <c r="L176" s="21">
        <v>1263306</v>
      </c>
      <c r="M176" s="21">
        <v>1261353</v>
      </c>
      <c r="N176" s="21">
        <v>1263109</v>
      </c>
      <c r="O176" s="21">
        <v>1263109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2">
        <v>28</v>
      </c>
      <c r="B177" s="9" t="s">
        <v>33</v>
      </c>
      <c r="C177" s="21">
        <v>1397024</v>
      </c>
      <c r="D177" s="21">
        <v>1397637</v>
      </c>
      <c r="E177" s="21">
        <v>1398113</v>
      </c>
      <c r="F177" s="21">
        <v>1398451</v>
      </c>
      <c r="G177" s="21">
        <v>1398648</v>
      </c>
      <c r="H177" s="21">
        <v>1398750</v>
      </c>
      <c r="I177" s="21">
        <v>1398238</v>
      </c>
      <c r="J177" s="21">
        <v>1397582</v>
      </c>
      <c r="K177" s="21">
        <v>1396782</v>
      </c>
      <c r="L177" s="21">
        <v>1395836</v>
      </c>
      <c r="M177" s="21">
        <v>1394839</v>
      </c>
      <c r="N177" s="21">
        <v>1396781</v>
      </c>
      <c r="O177" s="21">
        <v>1396781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3">
        <v>29</v>
      </c>
      <c r="B178" s="9" t="s">
        <v>34</v>
      </c>
      <c r="C178" s="21">
        <v>1714691</v>
      </c>
      <c r="D178" s="21">
        <v>1717636</v>
      </c>
      <c r="E178" s="21">
        <v>1720423</v>
      </c>
      <c r="F178" s="21">
        <v>1723043</v>
      </c>
      <c r="G178" s="21">
        <v>1725491</v>
      </c>
      <c r="H178" s="21">
        <v>1727831</v>
      </c>
      <c r="I178" s="21">
        <v>1729409</v>
      </c>
      <c r="J178" s="21">
        <v>1730811</v>
      </c>
      <c r="K178" s="21">
        <v>1732031</v>
      </c>
      <c r="L178" s="21">
        <v>1733072</v>
      </c>
      <c r="M178" s="21">
        <v>1733869</v>
      </c>
      <c r="N178" s="21">
        <v>1736283</v>
      </c>
      <c r="O178" s="21">
        <v>1736283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30</v>
      </c>
      <c r="B179" s="9" t="s">
        <v>35</v>
      </c>
      <c r="C179" s="22">
        <v>118772</v>
      </c>
      <c r="D179" s="22">
        <v>118788</v>
      </c>
      <c r="E179" s="22">
        <v>118792</v>
      </c>
      <c r="F179" s="22">
        <v>118784</v>
      </c>
      <c r="G179" s="22">
        <v>118765</v>
      </c>
      <c r="H179" s="22">
        <v>118737</v>
      </c>
      <c r="I179" s="22">
        <v>118657</v>
      </c>
      <c r="J179" s="22">
        <v>118565</v>
      </c>
      <c r="K179" s="22">
        <v>118461</v>
      </c>
      <c r="L179" s="22">
        <v>118345</v>
      </c>
      <c r="M179" s="22">
        <v>118227</v>
      </c>
      <c r="N179" s="22">
        <v>118392</v>
      </c>
      <c r="O179" s="22">
        <v>118392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2">
        <v>31</v>
      </c>
      <c r="B180" s="9" t="s">
        <v>36</v>
      </c>
      <c r="C180" s="22">
        <v>495387</v>
      </c>
      <c r="D180" s="22">
        <v>496080</v>
      </c>
      <c r="E180" s="22">
        <v>496725</v>
      </c>
      <c r="F180" s="22">
        <v>497321</v>
      </c>
      <c r="G180" s="22">
        <v>497868</v>
      </c>
      <c r="H180" s="22">
        <v>498382</v>
      </c>
      <c r="I180" s="22">
        <v>498678</v>
      </c>
      <c r="J180" s="22">
        <v>498922</v>
      </c>
      <c r="K180" s="22">
        <v>499115</v>
      </c>
      <c r="L180" s="22">
        <v>499255</v>
      </c>
      <c r="M180" s="22">
        <v>499337</v>
      </c>
      <c r="N180" s="22">
        <v>500032</v>
      </c>
      <c r="O180" s="22">
        <v>500032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3">
        <v>32</v>
      </c>
      <c r="B181" s="9" t="s">
        <v>37</v>
      </c>
      <c r="C181" s="22">
        <v>153036</v>
      </c>
      <c r="D181" s="22">
        <v>154790</v>
      </c>
      <c r="E181" s="22">
        <v>156548</v>
      </c>
      <c r="F181" s="22">
        <v>158311</v>
      </c>
      <c r="G181" s="22">
        <v>160077</v>
      </c>
      <c r="H181" s="22">
        <v>161852</v>
      </c>
      <c r="I181" s="22">
        <v>163575</v>
      </c>
      <c r="J181" s="22">
        <v>165300</v>
      </c>
      <c r="K181" s="22">
        <v>167025</v>
      </c>
      <c r="L181" s="22">
        <v>168751</v>
      </c>
      <c r="M181" s="22">
        <v>170332</v>
      </c>
      <c r="N181" s="22">
        <v>170569</v>
      </c>
      <c r="O181" s="22">
        <v>170569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33</v>
      </c>
      <c r="B182" s="9" t="s">
        <v>38</v>
      </c>
      <c r="C182" s="22">
        <v>1363037</v>
      </c>
      <c r="D182" s="22">
        <v>1382181</v>
      </c>
      <c r="E182" s="22">
        <v>1401456</v>
      </c>
      <c r="F182" s="22">
        <v>1420858</v>
      </c>
      <c r="G182" s="22">
        <v>1440385</v>
      </c>
      <c r="H182" s="22">
        <v>1460081</v>
      </c>
      <c r="I182" s="22">
        <v>1479397</v>
      </c>
      <c r="J182" s="22">
        <v>1498813</v>
      </c>
      <c r="K182" s="22">
        <v>1518327</v>
      </c>
      <c r="L182" s="22">
        <v>1537934</v>
      </c>
      <c r="M182" s="22">
        <v>1555984</v>
      </c>
      <c r="N182" s="22">
        <v>1558152</v>
      </c>
      <c r="O182" s="22">
        <v>1558152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2">
        <v>34</v>
      </c>
      <c r="B183" s="9" t="s">
        <v>39</v>
      </c>
      <c r="C183" s="22">
        <v>265040</v>
      </c>
      <c r="D183" s="22">
        <v>266808</v>
      </c>
      <c r="E183" s="22">
        <v>268562</v>
      </c>
      <c r="F183" s="22">
        <v>270300</v>
      </c>
      <c r="G183" s="22">
        <v>272022</v>
      </c>
      <c r="H183" s="22">
        <v>273736</v>
      </c>
      <c r="I183" s="22">
        <v>275341</v>
      </c>
      <c r="J183" s="22">
        <v>276926</v>
      </c>
      <c r="K183" s="22">
        <v>278492</v>
      </c>
      <c r="L183" s="22">
        <v>280036</v>
      </c>
      <c r="M183" s="22">
        <v>281434</v>
      </c>
      <c r="N183" s="22">
        <v>281826</v>
      </c>
      <c r="O183" s="22">
        <v>281826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3">
        <v>35</v>
      </c>
      <c r="B184" s="9" t="s">
        <v>40</v>
      </c>
      <c r="C184" s="22">
        <v>237107</v>
      </c>
      <c r="D184" s="22">
        <v>237499</v>
      </c>
      <c r="E184" s="22">
        <v>237868</v>
      </c>
      <c r="F184" s="22">
        <v>238214</v>
      </c>
      <c r="G184" s="22">
        <v>238536</v>
      </c>
      <c r="H184" s="22">
        <v>238843</v>
      </c>
      <c r="I184" s="22">
        <v>239045</v>
      </c>
      <c r="J184" s="22">
        <v>239223</v>
      </c>
      <c r="K184" s="22">
        <v>239376</v>
      </c>
      <c r="L184" s="22">
        <v>239504</v>
      </c>
      <c r="M184" s="22">
        <v>239599</v>
      </c>
      <c r="N184" s="22">
        <v>239933</v>
      </c>
      <c r="O184" s="22">
        <v>239933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4"/>
      <c r="B185" s="7" t="s">
        <v>44</v>
      </c>
      <c r="C185" s="16">
        <f t="shared" ref="C185:N185" si="92">SUM(C150:C184)</f>
        <v>31223258</v>
      </c>
      <c r="D185" s="16">
        <f t="shared" si="92"/>
        <v>31354602</v>
      </c>
      <c r="E185" s="16">
        <f t="shared" si="92"/>
        <v>31483934</v>
      </c>
      <c r="F185" s="16">
        <f t="shared" si="92"/>
        <v>31611194</v>
      </c>
      <c r="G185" s="16">
        <f t="shared" si="92"/>
        <v>31736322</v>
      </c>
      <c r="H185" s="16">
        <f t="shared" si="92"/>
        <v>31860326</v>
      </c>
      <c r="I185" s="16">
        <f t="shared" si="92"/>
        <v>31971309</v>
      </c>
      <c r="J185" s="16">
        <f t="shared" si="92"/>
        <v>32079925</v>
      </c>
      <c r="K185" s="16">
        <f t="shared" si="92"/>
        <v>32186117</v>
      </c>
      <c r="L185" s="16">
        <f t="shared" si="92"/>
        <v>32289825</v>
      </c>
      <c r="M185" s="16">
        <f t="shared" si="92"/>
        <v>32382657</v>
      </c>
      <c r="N185" s="16">
        <f t="shared" si="92"/>
        <v>32427751</v>
      </c>
      <c r="O185" s="16">
        <f t="shared" ref="O185" si="93">SUM(O150:O184)</f>
        <v>32427751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"/>
      <c r="B186" s="1"/>
      <c r="C186" s="1"/>
      <c r="D186" s="1"/>
      <c r="E186" s="1"/>
      <c r="F186" s="1"/>
      <c r="G186" s="1"/>
      <c r="H186" s="1"/>
      <c r="P186"/>
      <c r="Q186"/>
      <c r="R186"/>
      <c r="S186"/>
      <c r="T186"/>
      <c r="U186"/>
      <c r="V186"/>
      <c r="W186"/>
    </row>
    <row r="187" spans="1:23" s="2" customFormat="1" ht="15" hidden="1">
      <c r="A187" s="5" t="s">
        <v>45</v>
      </c>
      <c r="B187" s="1"/>
      <c r="C187" s="1"/>
      <c r="D187" s="1"/>
      <c r="E187" s="1"/>
      <c r="F187" s="1"/>
      <c r="G187" s="1"/>
      <c r="H187" s="1"/>
      <c r="P187"/>
      <c r="Q187"/>
      <c r="R187"/>
      <c r="S187"/>
      <c r="T187"/>
      <c r="U187"/>
      <c r="V187"/>
      <c r="W187"/>
    </row>
    <row r="188" spans="1:23" s="2" customFormat="1" ht="15" hidden="1">
      <c r="A188" s="49" t="s">
        <v>59</v>
      </c>
      <c r="B188" s="49"/>
      <c r="C188" s="49"/>
      <c r="D188" s="49"/>
      <c r="E188" s="49"/>
      <c r="F188" s="49"/>
      <c r="G188" s="49"/>
      <c r="H188" s="49"/>
      <c r="P188"/>
      <c r="Q188"/>
      <c r="R188"/>
      <c r="S188"/>
      <c r="T188"/>
      <c r="U188"/>
      <c r="V188"/>
      <c r="W188"/>
    </row>
    <row r="189" spans="1:23" s="2" customFormat="1" ht="15" hidden="1">
      <c r="A189" s="1"/>
      <c r="B189" s="1"/>
      <c r="C189" s="1"/>
      <c r="D189" s="1"/>
      <c r="E189" s="1"/>
      <c r="F189" s="1"/>
      <c r="G189" s="1"/>
      <c r="H189" s="1"/>
      <c r="P189"/>
      <c r="Q189"/>
      <c r="R189"/>
      <c r="S189"/>
      <c r="T189"/>
      <c r="U189"/>
      <c r="V189"/>
      <c r="W189"/>
    </row>
    <row r="190" spans="1:23" s="2" customFormat="1" ht="15" hidden="1">
      <c r="A190" s="6" t="s">
        <v>4</v>
      </c>
      <c r="B190" s="7" t="s">
        <v>5</v>
      </c>
      <c r="C190" s="7">
        <f>C149</f>
        <v>2010</v>
      </c>
      <c r="D190" s="7">
        <f t="shared" ref="D190:N190" si="94">D149</f>
        <v>2011</v>
      </c>
      <c r="E190" s="7">
        <f t="shared" si="94"/>
        <v>2012</v>
      </c>
      <c r="F190" s="7">
        <f t="shared" si="94"/>
        <v>2013</v>
      </c>
      <c r="G190" s="7">
        <f t="shared" si="94"/>
        <v>2014</v>
      </c>
      <c r="H190" s="7">
        <f t="shared" si="94"/>
        <v>2015</v>
      </c>
      <c r="I190" s="7">
        <f t="shared" si="94"/>
        <v>2016</v>
      </c>
      <c r="J190" s="7">
        <f t="shared" si="94"/>
        <v>2017</v>
      </c>
      <c r="K190" s="7">
        <f t="shared" si="94"/>
        <v>2018</v>
      </c>
      <c r="L190" s="7">
        <f t="shared" si="94"/>
        <v>2019</v>
      </c>
      <c r="M190" s="7">
        <f t="shared" si="94"/>
        <v>2020</v>
      </c>
      <c r="N190" s="7">
        <f t="shared" si="94"/>
        <v>2021</v>
      </c>
      <c r="O190" s="7">
        <f t="shared" ref="O190" si="95">O149</f>
        <v>2022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8">
        <v>1</v>
      </c>
      <c r="B191" s="9" t="s">
        <v>6</v>
      </c>
      <c r="C191" s="32">
        <f t="shared" ref="C191:N206" si="96">C108-C$144</f>
        <v>25690055.831390899</v>
      </c>
      <c r="D191" s="32">
        <f t="shared" si="96"/>
        <v>-964203.91260045767</v>
      </c>
      <c r="E191" s="32">
        <f t="shared" si="96"/>
        <v>-929179.94607200101</v>
      </c>
      <c r="F191" s="32">
        <f t="shared" si="96"/>
        <v>-966049.11062441766</v>
      </c>
      <c r="G191" s="32">
        <f t="shared" si="96"/>
        <v>-1033523.467849873</v>
      </c>
      <c r="H191" s="32">
        <f t="shared" si="96"/>
        <v>-990315.56488909945</v>
      </c>
      <c r="I191" s="32">
        <f t="shared" si="96"/>
        <v>-925048.85875046253</v>
      </c>
      <c r="J191" s="32" t="e">
        <f t="shared" si="96"/>
        <v>#DIV/0!</v>
      </c>
      <c r="K191" s="32" t="e">
        <f t="shared" si="96"/>
        <v>#DIV/0!</v>
      </c>
      <c r="L191" s="32" t="e">
        <f t="shared" si="96"/>
        <v>#DIV/0!</v>
      </c>
      <c r="M191" s="32" t="e">
        <f t="shared" si="96"/>
        <v>#DIV/0!</v>
      </c>
      <c r="N191" s="32" t="e">
        <f t="shared" si="96"/>
        <v>#DIV/0!</v>
      </c>
      <c r="O191" s="32" t="e">
        <f t="shared" ref="O191" si="97">O108-O$144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2">
        <v>2</v>
      </c>
      <c r="B192" s="9" t="s">
        <v>7</v>
      </c>
      <c r="C192" s="32">
        <f t="shared" si="96"/>
        <v>-5184840.3122998197</v>
      </c>
      <c r="D192" s="32">
        <f t="shared" si="96"/>
        <v>-4322180.9937009513</v>
      </c>
      <c r="E192" s="32">
        <f t="shared" si="96"/>
        <v>-4423567.8491168395</v>
      </c>
      <c r="F192" s="32">
        <f t="shared" si="96"/>
        <v>-4530901.4351449329</v>
      </c>
      <c r="G192" s="32">
        <f t="shared" si="96"/>
        <v>-4551014.7066694498</v>
      </c>
      <c r="H192" s="32">
        <f t="shared" si="96"/>
        <v>-4690219.9916134104</v>
      </c>
      <c r="I192" s="32">
        <f t="shared" si="96"/>
        <v>-4775286.1005819812</v>
      </c>
      <c r="J192" s="32" t="e">
        <f t="shared" si="96"/>
        <v>#DIV/0!</v>
      </c>
      <c r="K192" s="32" t="e">
        <f t="shared" si="96"/>
        <v>#DIV/0!</v>
      </c>
      <c r="L192" s="32" t="e">
        <f t="shared" si="96"/>
        <v>#DIV/0!</v>
      </c>
      <c r="M192" s="32" t="e">
        <f t="shared" si="96"/>
        <v>#DIV/0!</v>
      </c>
      <c r="N192" s="32" t="e">
        <f t="shared" si="96"/>
        <v>#DIV/0!</v>
      </c>
      <c r="O192" s="32" t="e">
        <f t="shared" ref="O192" si="98">O109-O$144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2">
        <v>3</v>
      </c>
      <c r="B193" s="9" t="s">
        <v>8</v>
      </c>
      <c r="C193" s="32">
        <f t="shared" si="96"/>
        <v>-7199250.2045069095</v>
      </c>
      <c r="D193" s="32">
        <f t="shared" si="96"/>
        <v>-6329698.9004176557</v>
      </c>
      <c r="E193" s="32">
        <f t="shared" si="96"/>
        <v>-6674975.6570427492</v>
      </c>
      <c r="F193" s="32">
        <f t="shared" si="96"/>
        <v>-6917694.6626102664</v>
      </c>
      <c r="G193" s="32">
        <f t="shared" si="96"/>
        <v>-7328078.2498586643</v>
      </c>
      <c r="H193" s="32">
        <f t="shared" si="96"/>
        <v>-7728870.0295794047</v>
      </c>
      <c r="I193" s="32">
        <f t="shared" si="96"/>
        <v>-8090424.9336796198</v>
      </c>
      <c r="J193" s="32" t="e">
        <f t="shared" si="96"/>
        <v>#DIV/0!</v>
      </c>
      <c r="K193" s="32" t="e">
        <f t="shared" si="96"/>
        <v>#DIV/0!</v>
      </c>
      <c r="L193" s="32" t="e">
        <f t="shared" si="96"/>
        <v>#DIV/0!</v>
      </c>
      <c r="M193" s="32" t="e">
        <f t="shared" si="96"/>
        <v>#DIV/0!</v>
      </c>
      <c r="N193" s="32" t="e">
        <f t="shared" si="96"/>
        <v>#DIV/0!</v>
      </c>
      <c r="O193" s="32" t="e">
        <f t="shared" ref="O193" si="99">O110-O$144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4</v>
      </c>
      <c r="B194" s="9" t="s">
        <v>9</v>
      </c>
      <c r="C194" s="32">
        <f t="shared" si="96"/>
        <v>-9119906.680408325</v>
      </c>
      <c r="D194" s="32">
        <f t="shared" si="96"/>
        <v>-8184608.3956926018</v>
      </c>
      <c r="E194" s="32">
        <f t="shared" si="96"/>
        <v>-8595256.5806891192</v>
      </c>
      <c r="F194" s="32">
        <f t="shared" si="96"/>
        <v>-8944037.9582824707</v>
      </c>
      <c r="G194" s="32">
        <f t="shared" si="96"/>
        <v>-9374754.4662310909</v>
      </c>
      <c r="H194" s="32">
        <f t="shared" si="96"/>
        <v>-9746241.079630103</v>
      </c>
      <c r="I194" s="32">
        <f t="shared" si="96"/>
        <v>-10138293.108117511</v>
      </c>
      <c r="J194" s="32" t="e">
        <f t="shared" si="96"/>
        <v>#DIV/0!</v>
      </c>
      <c r="K194" s="32" t="e">
        <f t="shared" si="96"/>
        <v>#DIV/0!</v>
      </c>
      <c r="L194" s="32" t="e">
        <f t="shared" si="96"/>
        <v>#DIV/0!</v>
      </c>
      <c r="M194" s="32" t="e">
        <f t="shared" si="96"/>
        <v>#DIV/0!</v>
      </c>
      <c r="N194" s="32" t="e">
        <f t="shared" si="96"/>
        <v>#DIV/0!</v>
      </c>
      <c r="O194" s="32" t="e">
        <f t="shared" ref="O194" si="100">O111-O$144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3">
        <v>5</v>
      </c>
      <c r="B195" s="9" t="s">
        <v>10</v>
      </c>
      <c r="C195" s="32">
        <f t="shared" si="96"/>
        <v>-9367407.0056131035</v>
      </c>
      <c r="D195" s="32">
        <f t="shared" si="96"/>
        <v>-8395646.7658684552</v>
      </c>
      <c r="E195" s="32">
        <f t="shared" si="96"/>
        <v>-8706295.785197543</v>
      </c>
      <c r="F195" s="32">
        <f t="shared" si="96"/>
        <v>-9063764.4074051194</v>
      </c>
      <c r="G195" s="32">
        <f t="shared" si="96"/>
        <v>-9561404.2703941371</v>
      </c>
      <c r="H195" s="32">
        <f t="shared" si="96"/>
        <v>-9844995.2983958106</v>
      </c>
      <c r="I195" s="32">
        <f t="shared" si="96"/>
        <v>-10097538.975957081</v>
      </c>
      <c r="J195" s="32" t="e">
        <f t="shared" si="96"/>
        <v>#DIV/0!</v>
      </c>
      <c r="K195" s="32" t="e">
        <f t="shared" si="96"/>
        <v>#DIV/0!</v>
      </c>
      <c r="L195" s="32" t="e">
        <f t="shared" si="96"/>
        <v>#DIV/0!</v>
      </c>
      <c r="M195" s="32" t="e">
        <f t="shared" si="96"/>
        <v>#DIV/0!</v>
      </c>
      <c r="N195" s="32" t="e">
        <f t="shared" si="96"/>
        <v>#DIV/0!</v>
      </c>
      <c r="O195" s="32" t="e">
        <f t="shared" ref="O195" si="101">O112-O$144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2">
        <v>6</v>
      </c>
      <c r="B196" s="9" t="s">
        <v>11</v>
      </c>
      <c r="C196" s="32">
        <f t="shared" si="96"/>
        <v>-7741795.7894947436</v>
      </c>
      <c r="D196" s="32">
        <f t="shared" si="96"/>
        <v>-6777722.3399846815</v>
      </c>
      <c r="E196" s="32">
        <f t="shared" si="96"/>
        <v>-7057986.8026716653</v>
      </c>
      <c r="F196" s="32">
        <f t="shared" si="96"/>
        <v>-7381041.2924004849</v>
      </c>
      <c r="G196" s="32">
        <f t="shared" si="96"/>
        <v>-7757171.4118920006</v>
      </c>
      <c r="H196" s="32">
        <f t="shared" si="96"/>
        <v>-8124755.7553240713</v>
      </c>
      <c r="I196" s="32">
        <f t="shared" si="96"/>
        <v>-8408485.6536434162</v>
      </c>
      <c r="J196" s="32" t="e">
        <f t="shared" si="96"/>
        <v>#DIV/0!</v>
      </c>
      <c r="K196" s="32" t="e">
        <f t="shared" si="96"/>
        <v>#DIV/0!</v>
      </c>
      <c r="L196" s="32" t="e">
        <f t="shared" si="96"/>
        <v>#DIV/0!</v>
      </c>
      <c r="M196" s="32" t="e">
        <f t="shared" si="96"/>
        <v>#DIV/0!</v>
      </c>
      <c r="N196" s="32" t="e">
        <f t="shared" si="96"/>
        <v>#DIV/0!</v>
      </c>
      <c r="O196" s="32" t="e">
        <f t="shared" ref="O196" si="102">O113-O$144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7</v>
      </c>
      <c r="B197" s="9" t="s">
        <v>12</v>
      </c>
      <c r="C197" s="32">
        <f t="shared" si="96"/>
        <v>-8053431.1171202231</v>
      </c>
      <c r="D197" s="32">
        <f t="shared" si="96"/>
        <v>-7108373.3861805014</v>
      </c>
      <c r="E197" s="32">
        <f t="shared" si="96"/>
        <v>-7454517.2665459886</v>
      </c>
      <c r="F197" s="32">
        <f t="shared" si="96"/>
        <v>-7799360.7538306043</v>
      </c>
      <c r="G197" s="32">
        <f t="shared" si="96"/>
        <v>-8337480.7014939561</v>
      </c>
      <c r="H197" s="32">
        <f t="shared" si="96"/>
        <v>-8708448.4644079581</v>
      </c>
      <c r="I197" s="32">
        <f t="shared" si="96"/>
        <v>-9114478.5247176439</v>
      </c>
      <c r="J197" s="32" t="e">
        <f t="shared" si="96"/>
        <v>#DIV/0!</v>
      </c>
      <c r="K197" s="32" t="e">
        <f t="shared" si="96"/>
        <v>#DIV/0!</v>
      </c>
      <c r="L197" s="32" t="e">
        <f t="shared" si="96"/>
        <v>#DIV/0!</v>
      </c>
      <c r="M197" s="32" t="e">
        <f t="shared" si="96"/>
        <v>#DIV/0!</v>
      </c>
      <c r="N197" s="32" t="e">
        <f t="shared" si="96"/>
        <v>#DIV/0!</v>
      </c>
      <c r="O197" s="32" t="e">
        <f t="shared" ref="O197" si="103">O114-O$144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3">
        <v>8</v>
      </c>
      <c r="B198" s="9" t="s">
        <v>13</v>
      </c>
      <c r="C198" s="32">
        <f t="shared" si="96"/>
        <v>-7832015.9907335378</v>
      </c>
      <c r="D198" s="32">
        <f t="shared" si="96"/>
        <v>-6944969.4320360553</v>
      </c>
      <c r="E198" s="32">
        <f t="shared" si="96"/>
        <v>-7188275.6165115051</v>
      </c>
      <c r="F198" s="32">
        <f t="shared" si="96"/>
        <v>-7558235.7426372878</v>
      </c>
      <c r="G198" s="32">
        <f t="shared" si="96"/>
        <v>-7902601.405263938</v>
      </c>
      <c r="H198" s="32">
        <f t="shared" si="96"/>
        <v>-8241207.6094987132</v>
      </c>
      <c r="I198" s="32">
        <f t="shared" si="96"/>
        <v>-8670648.8156790063</v>
      </c>
      <c r="J198" s="32" t="e">
        <f t="shared" si="96"/>
        <v>#DIV/0!</v>
      </c>
      <c r="K198" s="32" t="e">
        <f t="shared" si="96"/>
        <v>#DIV/0!</v>
      </c>
      <c r="L198" s="32" t="e">
        <f t="shared" si="96"/>
        <v>#DIV/0!</v>
      </c>
      <c r="M198" s="32" t="e">
        <f t="shared" si="96"/>
        <v>#DIV/0!</v>
      </c>
      <c r="N198" s="32" t="e">
        <f t="shared" si="96"/>
        <v>#DIV/0!</v>
      </c>
      <c r="O198" s="32" t="e">
        <f t="shared" ref="O198" si="104">O115-O$144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2">
        <v>9</v>
      </c>
      <c r="B199" s="9" t="s">
        <v>14</v>
      </c>
      <c r="C199" s="32">
        <f t="shared" si="96"/>
        <v>-5245219.4710724261</v>
      </c>
      <c r="D199" s="32">
        <f t="shared" si="96"/>
        <v>-4332589.9408465549</v>
      </c>
      <c r="E199" s="32">
        <f t="shared" si="96"/>
        <v>-4424373.9367304649</v>
      </c>
      <c r="F199" s="32">
        <f t="shared" si="96"/>
        <v>-4565092.9083991442</v>
      </c>
      <c r="G199" s="32">
        <f t="shared" si="96"/>
        <v>-4717915.3683209904</v>
      </c>
      <c r="H199" s="32">
        <f t="shared" si="96"/>
        <v>-4847659.8221935704</v>
      </c>
      <c r="I199" s="32">
        <f t="shared" si="96"/>
        <v>-4920236.62362184</v>
      </c>
      <c r="J199" s="32" t="e">
        <f t="shared" si="96"/>
        <v>#DIV/0!</v>
      </c>
      <c r="K199" s="32" t="e">
        <f t="shared" si="96"/>
        <v>#DIV/0!</v>
      </c>
      <c r="L199" s="32" t="e">
        <f t="shared" si="96"/>
        <v>#DIV/0!</v>
      </c>
      <c r="M199" s="32" t="e">
        <f t="shared" si="96"/>
        <v>#DIV/0!</v>
      </c>
      <c r="N199" s="32" t="e">
        <f t="shared" si="96"/>
        <v>#DIV/0!</v>
      </c>
      <c r="O199" s="32" t="e">
        <f t="shared" ref="O199" si="105">O116-O$144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10</v>
      </c>
      <c r="B200" s="9" t="s">
        <v>15</v>
      </c>
      <c r="C200" s="32">
        <f t="shared" si="96"/>
        <v>-4943300.596763622</v>
      </c>
      <c r="D200" s="32">
        <f t="shared" si="96"/>
        <v>-4004735.14275207</v>
      </c>
      <c r="E200" s="32">
        <f t="shared" si="96"/>
        <v>-4056216.1351715568</v>
      </c>
      <c r="F200" s="32">
        <f t="shared" si="96"/>
        <v>-4088051.0099183843</v>
      </c>
      <c r="G200" s="32">
        <f t="shared" si="96"/>
        <v>-4159293.6841917671</v>
      </c>
      <c r="H200" s="32">
        <f t="shared" si="96"/>
        <v>-4153506.0255356357</v>
      </c>
      <c r="I200" s="32">
        <f t="shared" si="96"/>
        <v>-4262345.4838961363</v>
      </c>
      <c r="J200" s="32" t="e">
        <f t="shared" si="96"/>
        <v>#DIV/0!</v>
      </c>
      <c r="K200" s="32" t="e">
        <f t="shared" si="96"/>
        <v>#DIV/0!</v>
      </c>
      <c r="L200" s="32" t="e">
        <f t="shared" si="96"/>
        <v>#DIV/0!</v>
      </c>
      <c r="M200" s="32" t="e">
        <f t="shared" si="96"/>
        <v>#DIV/0!</v>
      </c>
      <c r="N200" s="32" t="e">
        <f t="shared" si="96"/>
        <v>#DIV/0!</v>
      </c>
      <c r="O200" s="32" t="e">
        <f t="shared" ref="O200" si="106">O117-O$144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3">
        <v>11</v>
      </c>
      <c r="B201" s="9" t="s">
        <v>16</v>
      </c>
      <c r="C201" s="32">
        <f t="shared" si="96"/>
        <v>-155004.277461119</v>
      </c>
      <c r="D201" s="32">
        <f t="shared" si="96"/>
        <v>669595.42495146766</v>
      </c>
      <c r="E201" s="32">
        <f t="shared" si="96"/>
        <v>717862.72312809527</v>
      </c>
      <c r="F201" s="32">
        <f t="shared" si="96"/>
        <v>881297.122424867</v>
      </c>
      <c r="G201" s="32">
        <f t="shared" si="96"/>
        <v>943882.23216095194</v>
      </c>
      <c r="H201" s="32">
        <f t="shared" si="96"/>
        <v>1020038.695573546</v>
      </c>
      <c r="I201" s="32">
        <f t="shared" si="96"/>
        <v>1145705.8013922758</v>
      </c>
      <c r="J201" s="32" t="e">
        <f t="shared" si="96"/>
        <v>#DIV/0!</v>
      </c>
      <c r="K201" s="32" t="e">
        <f t="shared" si="96"/>
        <v>#DIV/0!</v>
      </c>
      <c r="L201" s="32" t="e">
        <f t="shared" si="96"/>
        <v>#DIV/0!</v>
      </c>
      <c r="M201" s="32" t="e">
        <f t="shared" si="96"/>
        <v>#DIV/0!</v>
      </c>
      <c r="N201" s="32" t="e">
        <f t="shared" si="96"/>
        <v>#DIV/0!</v>
      </c>
      <c r="O201" s="32" t="e">
        <f t="shared" ref="O201" si="107">O118-O$144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2">
        <v>12</v>
      </c>
      <c r="B202" s="9" t="s">
        <v>17</v>
      </c>
      <c r="C202" s="32">
        <f t="shared" si="96"/>
        <v>-5658197.338049233</v>
      </c>
      <c r="D202" s="32">
        <f t="shared" si="96"/>
        <v>-4703625.3689992242</v>
      </c>
      <c r="E202" s="32">
        <f t="shared" si="96"/>
        <v>-5170362.88416484</v>
      </c>
      <c r="F202" s="32">
        <f t="shared" si="96"/>
        <v>-5215997.9519550037</v>
      </c>
      <c r="G202" s="32">
        <f t="shared" si="96"/>
        <v>-5516832.2599903401</v>
      </c>
      <c r="H202" s="32">
        <f t="shared" si="96"/>
        <v>-5668991.1203822456</v>
      </c>
      <c r="I202" s="32">
        <f t="shared" si="96"/>
        <v>-5822278.1283713207</v>
      </c>
      <c r="J202" s="32" t="e">
        <f t="shared" si="96"/>
        <v>#DIV/0!</v>
      </c>
      <c r="K202" s="32" t="e">
        <f t="shared" si="96"/>
        <v>#DIV/0!</v>
      </c>
      <c r="L202" s="32" t="e">
        <f t="shared" si="96"/>
        <v>#DIV/0!</v>
      </c>
      <c r="M202" s="32" t="e">
        <f t="shared" si="96"/>
        <v>#DIV/0!</v>
      </c>
      <c r="N202" s="32" t="e">
        <f t="shared" si="96"/>
        <v>#DIV/0!</v>
      </c>
      <c r="O202" s="32" t="e">
        <f t="shared" ref="O202" si="108">O119-O$144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13</v>
      </c>
      <c r="B203" s="9" t="s">
        <v>18</v>
      </c>
      <c r="C203" s="32">
        <f t="shared" si="96"/>
        <v>156777.65736456215</v>
      </c>
      <c r="D203" s="32">
        <f t="shared" si="96"/>
        <v>961809.21282977983</v>
      </c>
      <c r="E203" s="32">
        <f t="shared" si="96"/>
        <v>824546.50161856413</v>
      </c>
      <c r="F203" s="32">
        <f t="shared" si="96"/>
        <v>971428.38779750466</v>
      </c>
      <c r="G203" s="32">
        <f t="shared" si="96"/>
        <v>1000328.3397008702</v>
      </c>
      <c r="H203" s="32">
        <f t="shared" si="96"/>
        <v>1023478.1713103428</v>
      </c>
      <c r="I203" s="32">
        <f t="shared" si="96"/>
        <v>980369.39233674854</v>
      </c>
      <c r="J203" s="32" t="e">
        <f t="shared" si="96"/>
        <v>#DIV/0!</v>
      </c>
      <c r="K203" s="32" t="e">
        <f t="shared" si="96"/>
        <v>#DIV/0!</v>
      </c>
      <c r="L203" s="32" t="e">
        <f t="shared" si="96"/>
        <v>#DIV/0!</v>
      </c>
      <c r="M203" s="32" t="e">
        <f t="shared" si="96"/>
        <v>#DIV/0!</v>
      </c>
      <c r="N203" s="32" t="e">
        <f t="shared" si="96"/>
        <v>#DIV/0!</v>
      </c>
      <c r="O203" s="32" t="e">
        <f t="shared" ref="O203" si="109">O120-O$144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3">
        <v>14</v>
      </c>
      <c r="B204" s="9" t="s">
        <v>19</v>
      </c>
      <c r="C204" s="32">
        <f t="shared" si="96"/>
        <v>-1548502.3809223622</v>
      </c>
      <c r="D204" s="32">
        <f t="shared" si="96"/>
        <v>-620171.96422946453</v>
      </c>
      <c r="E204" s="32">
        <f t="shared" si="96"/>
        <v>-423591.03996713087</v>
      </c>
      <c r="F204" s="32">
        <f t="shared" si="96"/>
        <v>-183115.10534957051</v>
      </c>
      <c r="G204" s="32">
        <f t="shared" si="96"/>
        <v>116630.28239056841</v>
      </c>
      <c r="H204" s="32">
        <f t="shared" si="96"/>
        <v>303498.29159331322</v>
      </c>
      <c r="I204" s="32">
        <f t="shared" si="96"/>
        <v>594275.70391568169</v>
      </c>
      <c r="J204" s="32" t="e">
        <f t="shared" si="96"/>
        <v>#DIV/0!</v>
      </c>
      <c r="K204" s="32" t="e">
        <f t="shared" si="96"/>
        <v>#DIV/0!</v>
      </c>
      <c r="L204" s="32" t="e">
        <f t="shared" si="96"/>
        <v>#DIV/0!</v>
      </c>
      <c r="M204" s="32" t="e">
        <f t="shared" si="96"/>
        <v>#DIV/0!</v>
      </c>
      <c r="N204" s="32" t="e">
        <f t="shared" si="96"/>
        <v>#DIV/0!</v>
      </c>
      <c r="O204" s="32" t="e">
        <f t="shared" ref="O204" si="110">O121-O$144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2">
        <v>15</v>
      </c>
      <c r="B205" s="9" t="s">
        <v>20</v>
      </c>
      <c r="C205" s="32">
        <f t="shared" si="96"/>
        <v>-10226337.104369575</v>
      </c>
      <c r="D205" s="32">
        <f t="shared" si="96"/>
        <v>-9272846.3863466606</v>
      </c>
      <c r="E205" s="32">
        <f t="shared" si="96"/>
        <v>-9939482.2153879069</v>
      </c>
      <c r="F205" s="32">
        <f t="shared" si="96"/>
        <v>-10354907.820498643</v>
      </c>
      <c r="G205" s="32">
        <f t="shared" si="96"/>
        <v>-10929093.417942414</v>
      </c>
      <c r="H205" s="32">
        <f t="shared" si="96"/>
        <v>-11495070.290853752</v>
      </c>
      <c r="I205" s="32">
        <f t="shared" si="96"/>
        <v>-11904927.894281439</v>
      </c>
      <c r="J205" s="32" t="e">
        <f t="shared" si="96"/>
        <v>#DIV/0!</v>
      </c>
      <c r="K205" s="32" t="e">
        <f t="shared" si="96"/>
        <v>#DIV/0!</v>
      </c>
      <c r="L205" s="32" t="e">
        <f t="shared" si="96"/>
        <v>#DIV/0!</v>
      </c>
      <c r="M205" s="32" t="e">
        <f t="shared" si="96"/>
        <v>#DIV/0!</v>
      </c>
      <c r="N205" s="32" t="e">
        <f t="shared" si="96"/>
        <v>#DIV/0!</v>
      </c>
      <c r="O205" s="32" t="e">
        <f t="shared" ref="O205" si="111">O122-O$144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16</v>
      </c>
      <c r="B206" s="9" t="s">
        <v>21</v>
      </c>
      <c r="C206" s="32">
        <f t="shared" si="96"/>
        <v>-7753421.6300296411</v>
      </c>
      <c r="D206" s="32">
        <f t="shared" si="96"/>
        <v>-8433039.2788604591</v>
      </c>
      <c r="E206" s="32">
        <f t="shared" si="96"/>
        <v>-8954935.7863639519</v>
      </c>
      <c r="F206" s="32">
        <f t="shared" si="96"/>
        <v>-9339313.6228720043</v>
      </c>
      <c r="G206" s="32">
        <f t="shared" si="96"/>
        <v>-9802388.6130156759</v>
      </c>
      <c r="H206" s="32">
        <f t="shared" si="96"/>
        <v>-10300714.631556399</v>
      </c>
      <c r="I206" s="32">
        <f t="shared" si="96"/>
        <v>-10739747.200816626</v>
      </c>
      <c r="J206" s="32" t="e">
        <f t="shared" si="96"/>
        <v>#DIV/0!</v>
      </c>
      <c r="K206" s="32" t="e">
        <f t="shared" si="96"/>
        <v>#DIV/0!</v>
      </c>
      <c r="L206" s="32" t="e">
        <f t="shared" si="96"/>
        <v>#DIV/0!</v>
      </c>
      <c r="M206" s="32" t="e">
        <f t="shared" si="96"/>
        <v>#DIV/0!</v>
      </c>
      <c r="N206" s="32" t="e">
        <f t="shared" si="96"/>
        <v>#DIV/0!</v>
      </c>
      <c r="O206" s="32" t="e">
        <f t="shared" ref="O206" si="112">O123-O$144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3">
        <v>17</v>
      </c>
      <c r="B207" s="9" t="s">
        <v>22</v>
      </c>
      <c r="C207" s="32">
        <f t="shared" ref="C207:N222" si="113">C124-C$144</f>
        <v>-5830142.1042512357</v>
      </c>
      <c r="D207" s="32">
        <f t="shared" si="113"/>
        <v>-4944829.4284490217</v>
      </c>
      <c r="E207" s="32">
        <f t="shared" si="113"/>
        <v>-5263726.5956304912</v>
      </c>
      <c r="F207" s="32">
        <f t="shared" si="113"/>
        <v>-5477099.6010635383</v>
      </c>
      <c r="G207" s="32">
        <f t="shared" si="113"/>
        <v>-5771226.490089098</v>
      </c>
      <c r="H207" s="32">
        <f t="shared" si="113"/>
        <v>-6032433.2342067864</v>
      </c>
      <c r="I207" s="32">
        <f t="shared" si="113"/>
        <v>-6270360.9994434007</v>
      </c>
      <c r="J207" s="32" t="e">
        <f t="shared" si="113"/>
        <v>#DIV/0!</v>
      </c>
      <c r="K207" s="32" t="e">
        <f t="shared" si="113"/>
        <v>#DIV/0!</v>
      </c>
      <c r="L207" s="32" t="e">
        <f t="shared" si="113"/>
        <v>#DIV/0!</v>
      </c>
      <c r="M207" s="32" t="e">
        <f t="shared" si="113"/>
        <v>#DIV/0!</v>
      </c>
      <c r="N207" s="32" t="e">
        <f t="shared" si="113"/>
        <v>#DIV/0!</v>
      </c>
      <c r="O207" s="32" t="e">
        <f t="shared" ref="O207" si="114">O124-O$144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2">
        <v>18</v>
      </c>
      <c r="B208" s="9" t="s">
        <v>23</v>
      </c>
      <c r="C208" s="32">
        <f t="shared" si="113"/>
        <v>-4221867.2340717409</v>
      </c>
      <c r="D208" s="32">
        <f t="shared" si="113"/>
        <v>-3316713.1289013196</v>
      </c>
      <c r="E208" s="32">
        <f t="shared" si="113"/>
        <v>-3416575.2632588446</v>
      </c>
      <c r="F208" s="32">
        <f t="shared" si="113"/>
        <v>-3411506.9308799207</v>
      </c>
      <c r="G208" s="32">
        <f t="shared" si="113"/>
        <v>-3479747.9834595695</v>
      </c>
      <c r="H208" s="32">
        <f t="shared" si="113"/>
        <v>-3690531.9121512026</v>
      </c>
      <c r="I208" s="32">
        <f t="shared" si="113"/>
        <v>-3694208.6582793221</v>
      </c>
      <c r="J208" s="32" t="e">
        <f t="shared" si="113"/>
        <v>#DIV/0!</v>
      </c>
      <c r="K208" s="32" t="e">
        <f t="shared" si="113"/>
        <v>#DIV/0!</v>
      </c>
      <c r="L208" s="32" t="e">
        <f t="shared" si="113"/>
        <v>#DIV/0!</v>
      </c>
      <c r="M208" s="32" t="e">
        <f t="shared" si="113"/>
        <v>#DIV/0!</v>
      </c>
      <c r="N208" s="32" t="e">
        <f t="shared" si="113"/>
        <v>#DIV/0!</v>
      </c>
      <c r="O208" s="32" t="e">
        <f t="shared" ref="O208" si="115">O125-O$144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2">
        <v>19</v>
      </c>
      <c r="B209" s="9" t="s">
        <v>24</v>
      </c>
      <c r="C209" s="32">
        <f t="shared" si="113"/>
        <v>47980780.367460072</v>
      </c>
      <c r="D209" s="32">
        <f t="shared" si="113"/>
        <v>48069650.044727176</v>
      </c>
      <c r="E209" s="32">
        <f t="shared" si="113"/>
        <v>49077691.263442293</v>
      </c>
      <c r="F209" s="32">
        <f t="shared" si="113"/>
        <v>50123222.06555663</v>
      </c>
      <c r="G209" s="32">
        <f t="shared" si="113"/>
        <v>51305282.513797343</v>
      </c>
      <c r="H209" s="32">
        <f t="shared" si="113"/>
        <v>52652950.313356474</v>
      </c>
      <c r="I209" s="32">
        <f t="shared" si="113"/>
        <v>53626254.332611218</v>
      </c>
      <c r="J209" s="32" t="e">
        <f t="shared" si="113"/>
        <v>#DIV/0!</v>
      </c>
      <c r="K209" s="32" t="e">
        <f t="shared" si="113"/>
        <v>#DIV/0!</v>
      </c>
      <c r="L209" s="32" t="e">
        <f t="shared" si="113"/>
        <v>#DIV/0!</v>
      </c>
      <c r="M209" s="32" t="e">
        <f t="shared" si="113"/>
        <v>#DIV/0!</v>
      </c>
      <c r="N209" s="32" t="e">
        <f t="shared" si="113"/>
        <v>#DIV/0!</v>
      </c>
      <c r="O209" s="32" t="e">
        <f t="shared" ref="O209" si="116">O126-O$144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3">
        <v>20</v>
      </c>
      <c r="B210" s="9" t="s">
        <v>25</v>
      </c>
      <c r="C210" s="32">
        <f t="shared" si="113"/>
        <v>-7826035.6754333843</v>
      </c>
      <c r="D210" s="32">
        <f t="shared" si="113"/>
        <v>-7004502.305016201</v>
      </c>
      <c r="E210" s="32">
        <f t="shared" si="113"/>
        <v>-7525537.2021378223</v>
      </c>
      <c r="F210" s="32">
        <f t="shared" si="113"/>
        <v>-7859083.6427117679</v>
      </c>
      <c r="G210" s="32">
        <f t="shared" si="113"/>
        <v>-8354431.7225117981</v>
      </c>
      <c r="H210" s="32">
        <f t="shared" si="113"/>
        <v>-8862049.617599519</v>
      </c>
      <c r="I210" s="32">
        <f t="shared" si="113"/>
        <v>-9391245.9637425672</v>
      </c>
      <c r="J210" s="32" t="e">
        <f t="shared" si="113"/>
        <v>#DIV/0!</v>
      </c>
      <c r="K210" s="32" t="e">
        <f t="shared" si="113"/>
        <v>#DIV/0!</v>
      </c>
      <c r="L210" s="32" t="e">
        <f t="shared" si="113"/>
        <v>#DIV/0!</v>
      </c>
      <c r="M210" s="32" t="e">
        <f t="shared" si="113"/>
        <v>#DIV/0!</v>
      </c>
      <c r="N210" s="32" t="e">
        <f t="shared" si="113"/>
        <v>#DIV/0!</v>
      </c>
      <c r="O210" s="32" t="e">
        <f t="shared" ref="O210" si="117">O127-O$144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2">
        <v>21</v>
      </c>
      <c r="B211" s="9" t="s">
        <v>26</v>
      </c>
      <c r="C211" s="32">
        <f t="shared" si="113"/>
        <v>-8950787.295947561</v>
      </c>
      <c r="D211" s="32">
        <f t="shared" si="113"/>
        <v>-8062767.4470744524</v>
      </c>
      <c r="E211" s="32">
        <f t="shared" si="113"/>
        <v>-8517164.3304013796</v>
      </c>
      <c r="F211" s="32">
        <f t="shared" si="113"/>
        <v>-8997150.8153556343</v>
      </c>
      <c r="G211" s="32">
        <f t="shared" si="113"/>
        <v>-9495958.3431282975</v>
      </c>
      <c r="H211" s="32">
        <f t="shared" si="113"/>
        <v>-10048553.302756723</v>
      </c>
      <c r="I211" s="32">
        <f t="shared" si="113"/>
        <v>-10449647.665457202</v>
      </c>
      <c r="J211" s="32" t="e">
        <f t="shared" si="113"/>
        <v>#DIV/0!</v>
      </c>
      <c r="K211" s="32" t="e">
        <f t="shared" si="113"/>
        <v>#DIV/0!</v>
      </c>
      <c r="L211" s="32" t="e">
        <f t="shared" si="113"/>
        <v>#DIV/0!</v>
      </c>
      <c r="M211" s="32" t="e">
        <f t="shared" si="113"/>
        <v>#DIV/0!</v>
      </c>
      <c r="N211" s="32" t="e">
        <f t="shared" si="113"/>
        <v>#DIV/0!</v>
      </c>
      <c r="O211" s="32" t="e">
        <f t="shared" ref="O211" si="118">O128-O$144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2">
        <v>22</v>
      </c>
      <c r="B212" s="9" t="s">
        <v>27</v>
      </c>
      <c r="C212" s="32">
        <f t="shared" si="113"/>
        <v>3165484.7864242084</v>
      </c>
      <c r="D212" s="32">
        <f t="shared" si="113"/>
        <v>3839505.8601741567</v>
      </c>
      <c r="E212" s="32">
        <f t="shared" si="113"/>
        <v>4011001.0001201443</v>
      </c>
      <c r="F212" s="32">
        <f t="shared" si="113"/>
        <v>4239353.0703062937</v>
      </c>
      <c r="G212" s="32">
        <f t="shared" si="113"/>
        <v>4382510.0855004005</v>
      </c>
      <c r="H212" s="32">
        <f t="shared" si="113"/>
        <v>4597823.4117870182</v>
      </c>
      <c r="I212" s="32">
        <f t="shared" si="113"/>
        <v>4710986.1411559768</v>
      </c>
      <c r="J212" s="32" t="e">
        <f t="shared" si="113"/>
        <v>#DIV/0!</v>
      </c>
      <c r="K212" s="32" t="e">
        <f t="shared" si="113"/>
        <v>#DIV/0!</v>
      </c>
      <c r="L212" s="32" t="e">
        <f t="shared" si="113"/>
        <v>#DIV/0!</v>
      </c>
      <c r="M212" s="32" t="e">
        <f t="shared" si="113"/>
        <v>#DIV/0!</v>
      </c>
      <c r="N212" s="32" t="e">
        <f t="shared" si="113"/>
        <v>#DIV/0!</v>
      </c>
      <c r="O212" s="32" t="e">
        <f t="shared" ref="O212" si="119">O129-O$144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3">
        <v>23</v>
      </c>
      <c r="B213" s="9" t="s">
        <v>28</v>
      </c>
      <c r="C213" s="32">
        <f t="shared" si="113"/>
        <v>-6285150.843270909</v>
      </c>
      <c r="D213" s="32">
        <f t="shared" si="113"/>
        <v>-5410151.8201246075</v>
      </c>
      <c r="E213" s="32">
        <f t="shared" si="113"/>
        <v>-5642147.1306022014</v>
      </c>
      <c r="F213" s="32">
        <f t="shared" si="113"/>
        <v>-6038326.2139291447</v>
      </c>
      <c r="G213" s="32">
        <f t="shared" si="113"/>
        <v>-6406594.0752597693</v>
      </c>
      <c r="H213" s="32">
        <f t="shared" si="113"/>
        <v>-6729977.2780233417</v>
      </c>
      <c r="I213" s="32">
        <f t="shared" si="113"/>
        <v>-7062281.2717436329</v>
      </c>
      <c r="J213" s="32" t="e">
        <f t="shared" si="113"/>
        <v>#DIV/0!</v>
      </c>
      <c r="K213" s="32" t="e">
        <f t="shared" si="113"/>
        <v>#DIV/0!</v>
      </c>
      <c r="L213" s="32" t="e">
        <f t="shared" si="113"/>
        <v>#DIV/0!</v>
      </c>
      <c r="M213" s="32" t="e">
        <f t="shared" si="113"/>
        <v>#DIV/0!</v>
      </c>
      <c r="N213" s="32" t="e">
        <f t="shared" si="113"/>
        <v>#DIV/0!</v>
      </c>
      <c r="O213" s="32" t="e">
        <f t="shared" ref="O213" si="120">O130-O$144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2">
        <v>24</v>
      </c>
      <c r="B214" s="9" t="s">
        <v>29</v>
      </c>
      <c r="C214" s="32">
        <f t="shared" si="113"/>
        <v>877846.08147685602</v>
      </c>
      <c r="D214" s="32">
        <f t="shared" si="113"/>
        <v>1700861.4928921424</v>
      </c>
      <c r="E214" s="32">
        <f t="shared" si="113"/>
        <v>1945544.7195449322</v>
      </c>
      <c r="F214" s="32">
        <f t="shared" si="113"/>
        <v>2027264.931889385</v>
      </c>
      <c r="G214" s="32">
        <f t="shared" si="113"/>
        <v>2252832.0209553242</v>
      </c>
      <c r="H214" s="32">
        <f t="shared" si="113"/>
        <v>2336391.8989556246</v>
      </c>
      <c r="I214" s="32">
        <f t="shared" si="113"/>
        <v>2428102.0149394944</v>
      </c>
      <c r="J214" s="32" t="e">
        <f t="shared" si="113"/>
        <v>#DIV/0!</v>
      </c>
      <c r="K214" s="32" t="e">
        <f t="shared" si="113"/>
        <v>#DIV/0!</v>
      </c>
      <c r="L214" s="32" t="e">
        <f t="shared" si="113"/>
        <v>#DIV/0!</v>
      </c>
      <c r="M214" s="32" t="e">
        <f t="shared" si="113"/>
        <v>#DIV/0!</v>
      </c>
      <c r="N214" s="32" t="e">
        <f t="shared" si="113"/>
        <v>#DIV/0!</v>
      </c>
      <c r="O214" s="32" t="e">
        <f t="shared" ref="O214" si="121">O131-O$144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2">
        <v>25</v>
      </c>
      <c r="B215" s="9" t="s">
        <v>30</v>
      </c>
      <c r="C215" s="32">
        <f t="shared" si="113"/>
        <v>-6621138.0502790399</v>
      </c>
      <c r="D215" s="32">
        <f t="shared" si="113"/>
        <v>-5741676.7715779394</v>
      </c>
      <c r="E215" s="32">
        <f t="shared" si="113"/>
        <v>-5983675.4301165547</v>
      </c>
      <c r="F215" s="32">
        <f t="shared" si="113"/>
        <v>-6337460.5730770919</v>
      </c>
      <c r="G215" s="32">
        <f t="shared" si="113"/>
        <v>-6621379.5384056754</v>
      </c>
      <c r="H215" s="32">
        <f t="shared" si="113"/>
        <v>-6905276.1036449224</v>
      </c>
      <c r="I215" s="32">
        <f t="shared" si="113"/>
        <v>-7212813.8069366347</v>
      </c>
      <c r="J215" s="32" t="e">
        <f t="shared" si="113"/>
        <v>#DIV/0!</v>
      </c>
      <c r="K215" s="32" t="e">
        <f t="shared" si="113"/>
        <v>#DIV/0!</v>
      </c>
      <c r="L215" s="32" t="e">
        <f t="shared" si="113"/>
        <v>#DIV/0!</v>
      </c>
      <c r="M215" s="32" t="e">
        <f t="shared" si="113"/>
        <v>#DIV/0!</v>
      </c>
      <c r="N215" s="32" t="e">
        <f t="shared" si="113"/>
        <v>#DIV/0!</v>
      </c>
      <c r="O215" s="32" t="e">
        <f t="shared" ref="O215" si="122">O132-O$144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3">
        <v>26</v>
      </c>
      <c r="B216" s="9" t="s">
        <v>31</v>
      </c>
      <c r="C216" s="32">
        <f t="shared" si="113"/>
        <v>-7758725.7718732767</v>
      </c>
      <c r="D216" s="32">
        <f t="shared" si="113"/>
        <v>-6844321.5267501958</v>
      </c>
      <c r="E216" s="32">
        <f t="shared" si="113"/>
        <v>-7176788.1659329422</v>
      </c>
      <c r="F216" s="32">
        <f t="shared" si="113"/>
        <v>-7527199.141929131</v>
      </c>
      <c r="G216" s="32">
        <f t="shared" si="113"/>
        <v>-7829339.7496927343</v>
      </c>
      <c r="H216" s="32">
        <f t="shared" si="113"/>
        <v>-8190673.3138210997</v>
      </c>
      <c r="I216" s="32">
        <f t="shared" si="113"/>
        <v>-8618233.020688802</v>
      </c>
      <c r="J216" s="32" t="e">
        <f t="shared" si="113"/>
        <v>#DIV/0!</v>
      </c>
      <c r="K216" s="32" t="e">
        <f t="shared" si="113"/>
        <v>#DIV/0!</v>
      </c>
      <c r="L216" s="32" t="e">
        <f t="shared" si="113"/>
        <v>#DIV/0!</v>
      </c>
      <c r="M216" s="32" t="e">
        <f t="shared" si="113"/>
        <v>#DIV/0!</v>
      </c>
      <c r="N216" s="32" t="e">
        <f t="shared" si="113"/>
        <v>#DIV/0!</v>
      </c>
      <c r="O216" s="32" t="e">
        <f t="shared" ref="O216" si="123">O133-O$144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2">
        <v>27</v>
      </c>
      <c r="B217" s="9" t="s">
        <v>32</v>
      </c>
      <c r="C217" s="32">
        <f t="shared" si="113"/>
        <v>-11034437.254579412</v>
      </c>
      <c r="D217" s="32">
        <f t="shared" si="113"/>
        <v>-10056293.888885168</v>
      </c>
      <c r="E217" s="32">
        <f t="shared" si="113"/>
        <v>-10562533.227698736</v>
      </c>
      <c r="F217" s="32">
        <f t="shared" si="113"/>
        <v>-10962231.787792489</v>
      </c>
      <c r="G217" s="32">
        <f t="shared" si="113"/>
        <v>-11441850.732918845</v>
      </c>
      <c r="H217" s="32">
        <f t="shared" si="113"/>
        <v>-11856067.253176711</v>
      </c>
      <c r="I217" s="32">
        <f t="shared" si="113"/>
        <v>-12303939.096099388</v>
      </c>
      <c r="J217" s="32" t="e">
        <f t="shared" si="113"/>
        <v>#DIV/0!</v>
      </c>
      <c r="K217" s="32" t="e">
        <f t="shared" si="113"/>
        <v>#DIV/0!</v>
      </c>
      <c r="L217" s="32" t="e">
        <f t="shared" si="113"/>
        <v>#DIV/0!</v>
      </c>
      <c r="M217" s="32" t="e">
        <f t="shared" si="113"/>
        <v>#DIV/0!</v>
      </c>
      <c r="N217" s="32" t="e">
        <f t="shared" si="113"/>
        <v>#DIV/0!</v>
      </c>
      <c r="O217" s="32" t="e">
        <f t="shared" ref="O217" si="124">O134-O$144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2">
        <v>28</v>
      </c>
      <c r="B218" s="9" t="s">
        <v>33</v>
      </c>
      <c r="C218" s="32">
        <f t="shared" si="113"/>
        <v>-9151121.5102134757</v>
      </c>
      <c r="D218" s="32">
        <f t="shared" si="113"/>
        <v>-8181363.8534581792</v>
      </c>
      <c r="E218" s="32">
        <f t="shared" si="113"/>
        <v>-8454213.8486649841</v>
      </c>
      <c r="F218" s="32">
        <f t="shared" si="113"/>
        <v>-8761000.2138784919</v>
      </c>
      <c r="G218" s="32">
        <f t="shared" si="113"/>
        <v>-8988576.8116639368</v>
      </c>
      <c r="H218" s="32">
        <f t="shared" si="113"/>
        <v>-9336660.1042966265</v>
      </c>
      <c r="I218" s="32">
        <f t="shared" si="113"/>
        <v>-9669040.7265150771</v>
      </c>
      <c r="J218" s="32" t="e">
        <f t="shared" si="113"/>
        <v>#DIV/0!</v>
      </c>
      <c r="K218" s="32" t="e">
        <f t="shared" si="113"/>
        <v>#DIV/0!</v>
      </c>
      <c r="L218" s="32" t="e">
        <f t="shared" si="113"/>
        <v>#DIV/0!</v>
      </c>
      <c r="M218" s="32" t="e">
        <f t="shared" si="113"/>
        <v>#DIV/0!</v>
      </c>
      <c r="N218" s="32" t="e">
        <f t="shared" si="113"/>
        <v>#DIV/0!</v>
      </c>
      <c r="O218" s="32" t="e">
        <f t="shared" ref="O218" si="125">O135-O$144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3">
        <v>29</v>
      </c>
      <c r="B219" s="9" t="s">
        <v>34</v>
      </c>
      <c r="C219" s="32">
        <f t="shared" si="113"/>
        <v>-8356578.9579496142</v>
      </c>
      <c r="D219" s="32">
        <f t="shared" si="113"/>
        <v>-7404123.3015069067</v>
      </c>
      <c r="E219" s="32">
        <f t="shared" si="113"/>
        <v>-7614614.426054284</v>
      </c>
      <c r="F219" s="32">
        <f t="shared" si="113"/>
        <v>-7975307.9842567798</v>
      </c>
      <c r="G219" s="32">
        <f t="shared" si="113"/>
        <v>-8271549.9198400714</v>
      </c>
      <c r="H219" s="32">
        <f t="shared" si="113"/>
        <v>-8566419.2233873643</v>
      </c>
      <c r="I219" s="32">
        <f t="shared" si="113"/>
        <v>-8801484.6515407898</v>
      </c>
      <c r="J219" s="32" t="e">
        <f t="shared" si="113"/>
        <v>#DIV/0!</v>
      </c>
      <c r="K219" s="32" t="e">
        <f t="shared" si="113"/>
        <v>#DIV/0!</v>
      </c>
      <c r="L219" s="32" t="e">
        <f t="shared" si="113"/>
        <v>#DIV/0!</v>
      </c>
      <c r="M219" s="32" t="e">
        <f t="shared" si="113"/>
        <v>#DIV/0!</v>
      </c>
      <c r="N219" s="32" t="e">
        <f t="shared" si="113"/>
        <v>#DIV/0!</v>
      </c>
      <c r="O219" s="32" t="e">
        <f t="shared" ref="O219" si="126">O136-O$144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30</v>
      </c>
      <c r="B220" s="9" t="s">
        <v>35</v>
      </c>
      <c r="C220" s="32">
        <f t="shared" si="113"/>
        <v>13904280.042095732</v>
      </c>
      <c r="D220" s="32">
        <f t="shared" si="113"/>
        <v>14757285.156314123</v>
      </c>
      <c r="E220" s="32">
        <f t="shared" si="113"/>
        <v>15779960.173348587</v>
      </c>
      <c r="F220" s="32">
        <f t="shared" si="113"/>
        <v>16693355.246486034</v>
      </c>
      <c r="G220" s="32">
        <f t="shared" si="113"/>
        <v>17782559.083373826</v>
      </c>
      <c r="H220" s="32">
        <f t="shared" si="113"/>
        <v>18686046.525041908</v>
      </c>
      <c r="I220" s="32">
        <f t="shared" si="113"/>
        <v>19670414.80440633</v>
      </c>
      <c r="J220" s="32" t="e">
        <f t="shared" si="113"/>
        <v>#DIV/0!</v>
      </c>
      <c r="K220" s="32" t="e">
        <f t="shared" si="113"/>
        <v>#DIV/0!</v>
      </c>
      <c r="L220" s="32" t="e">
        <f t="shared" si="113"/>
        <v>#DIV/0!</v>
      </c>
      <c r="M220" s="32" t="e">
        <f t="shared" si="113"/>
        <v>#DIV/0!</v>
      </c>
      <c r="N220" s="32" t="e">
        <f t="shared" si="113"/>
        <v>#DIV/0!</v>
      </c>
      <c r="O220" s="32" t="e">
        <f t="shared" ref="O220" si="127">O137-O$144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2">
        <v>31</v>
      </c>
      <c r="B221" s="9" t="s">
        <v>36</v>
      </c>
      <c r="C221" s="32">
        <f t="shared" si="113"/>
        <v>22957826.055079069</v>
      </c>
      <c r="D221" s="32">
        <f t="shared" si="113"/>
        <v>23748404.803159628</v>
      </c>
      <c r="E221" s="32">
        <f t="shared" si="113"/>
        <v>25351209.892856274</v>
      </c>
      <c r="F221" s="32">
        <f t="shared" si="113"/>
        <v>26793385.706516918</v>
      </c>
      <c r="G221" s="32">
        <f t="shared" si="113"/>
        <v>28548752.296425518</v>
      </c>
      <c r="H221" s="32">
        <f t="shared" si="113"/>
        <v>30038444.169883884</v>
      </c>
      <c r="I221" s="32">
        <f t="shared" si="113"/>
        <v>31682643.435843639</v>
      </c>
      <c r="J221" s="32" t="e">
        <f t="shared" si="113"/>
        <v>#DIV/0!</v>
      </c>
      <c r="K221" s="32" t="e">
        <f t="shared" si="113"/>
        <v>#DIV/0!</v>
      </c>
      <c r="L221" s="32" t="e">
        <f t="shared" si="113"/>
        <v>#DIV/0!</v>
      </c>
      <c r="M221" s="32" t="e">
        <f t="shared" si="113"/>
        <v>#DIV/0!</v>
      </c>
      <c r="N221" s="32" t="e">
        <f t="shared" si="113"/>
        <v>#DIV/0!</v>
      </c>
      <c r="O221" s="32" t="e">
        <f t="shared" ref="O221" si="128">O138-O$144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3">
        <v>32</v>
      </c>
      <c r="B222" s="9" t="s">
        <v>37</v>
      </c>
      <c r="C222" s="32">
        <f t="shared" si="113"/>
        <v>14282587.573294889</v>
      </c>
      <c r="D222" s="32">
        <f t="shared" si="113"/>
        <v>14770025.892141785</v>
      </c>
      <c r="E222" s="32">
        <f t="shared" si="113"/>
        <v>15543860.629089605</v>
      </c>
      <c r="F222" s="32">
        <f t="shared" si="113"/>
        <v>16075814.386775505</v>
      </c>
      <c r="G222" s="32">
        <f t="shared" si="113"/>
        <v>16849664.94130196</v>
      </c>
      <c r="H222" s="32">
        <f t="shared" si="113"/>
        <v>17496287.633681327</v>
      </c>
      <c r="I222" s="32">
        <f t="shared" si="113"/>
        <v>17966106.725534007</v>
      </c>
      <c r="J222" s="32" t="e">
        <f t="shared" si="113"/>
        <v>#DIV/0!</v>
      </c>
      <c r="K222" s="32" t="e">
        <f t="shared" si="113"/>
        <v>#DIV/0!</v>
      </c>
      <c r="L222" s="32" t="e">
        <f t="shared" si="113"/>
        <v>#DIV/0!</v>
      </c>
      <c r="M222" s="32" t="e">
        <f t="shared" si="113"/>
        <v>#DIV/0!</v>
      </c>
      <c r="N222" s="32" t="e">
        <f t="shared" si="113"/>
        <v>#DIV/0!</v>
      </c>
      <c r="O222" s="32" t="e">
        <f t="shared" ref="O222" si="129">O139-O$144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33</v>
      </c>
      <c r="B223" s="9" t="s">
        <v>38</v>
      </c>
      <c r="C223" s="32">
        <f t="shared" ref="C223:N225" si="130">C140-C$144</f>
        <v>31846724.864626128</v>
      </c>
      <c r="D223" s="32">
        <f t="shared" si="130"/>
        <v>31935036.359944794</v>
      </c>
      <c r="E223" s="32">
        <f t="shared" si="130"/>
        <v>33432674.555772122</v>
      </c>
      <c r="F223" s="32">
        <f t="shared" si="130"/>
        <v>34798456.23683615</v>
      </c>
      <c r="G223" s="32">
        <f t="shared" si="130"/>
        <v>36272058.299761117</v>
      </c>
      <c r="H223" s="32">
        <f t="shared" si="130"/>
        <v>37971020.443944626</v>
      </c>
      <c r="I223" s="32">
        <f t="shared" si="130"/>
        <v>39434549.403963283</v>
      </c>
      <c r="J223" s="32" t="e">
        <f t="shared" si="130"/>
        <v>#DIV/0!</v>
      </c>
      <c r="K223" s="32" t="e">
        <f t="shared" si="130"/>
        <v>#DIV/0!</v>
      </c>
      <c r="L223" s="32" t="e">
        <f t="shared" si="130"/>
        <v>#DIV/0!</v>
      </c>
      <c r="M223" s="32" t="e">
        <f t="shared" si="130"/>
        <v>#DIV/0!</v>
      </c>
      <c r="N223" s="32" t="e">
        <f t="shared" si="130"/>
        <v>#DIV/0!</v>
      </c>
      <c r="O223" s="32" t="e">
        <f t="shared" ref="O223" si="131">O140-O$144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2">
        <v>34</v>
      </c>
      <c r="B224" s="9" t="s">
        <v>39</v>
      </c>
      <c r="C224" s="32">
        <f t="shared" si="130"/>
        <v>-3566125.1039846186</v>
      </c>
      <c r="D224" s="32">
        <f t="shared" si="130"/>
        <v>-2719905.3358734753</v>
      </c>
      <c r="E224" s="32">
        <f t="shared" si="130"/>
        <v>-2918731.6133130305</v>
      </c>
      <c r="F224" s="32">
        <f t="shared" si="130"/>
        <v>-3003533.9798297919</v>
      </c>
      <c r="G224" s="32">
        <f t="shared" si="130"/>
        <v>-3122790.3336855471</v>
      </c>
      <c r="H224" s="32">
        <f t="shared" si="130"/>
        <v>-3225108.1508837081</v>
      </c>
      <c r="I224" s="32">
        <f t="shared" si="130"/>
        <v>-3459910.7672364451</v>
      </c>
      <c r="J224" s="32" t="e">
        <f t="shared" si="130"/>
        <v>#DIV/0!</v>
      </c>
      <c r="K224" s="32" t="e">
        <f t="shared" si="130"/>
        <v>#DIV/0!</v>
      </c>
      <c r="L224" s="32" t="e">
        <f t="shared" si="130"/>
        <v>#DIV/0!</v>
      </c>
      <c r="M224" s="32" t="e">
        <f t="shared" si="130"/>
        <v>#DIV/0!</v>
      </c>
      <c r="N224" s="32" t="e">
        <f t="shared" si="130"/>
        <v>#DIV/0!</v>
      </c>
      <c r="O224" s="32" t="e">
        <f t="shared" ref="O224" si="132">O141-O$144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3">
        <v>35</v>
      </c>
      <c r="B225" s="9" t="s">
        <v>40</v>
      </c>
      <c r="C225" s="32">
        <f t="shared" si="130"/>
        <v>8768376.4414864443</v>
      </c>
      <c r="D225" s="32">
        <f t="shared" si="130"/>
        <v>9628886.7689983733</v>
      </c>
      <c r="E225" s="32">
        <f t="shared" si="130"/>
        <v>10390373.276523944</v>
      </c>
      <c r="F225" s="32">
        <f t="shared" si="130"/>
        <v>10653887.51204288</v>
      </c>
      <c r="G225" s="32">
        <f t="shared" si="130"/>
        <v>11300497.628401749</v>
      </c>
      <c r="H225" s="32">
        <f t="shared" si="130"/>
        <v>11858765.622680232</v>
      </c>
      <c r="I225" s="32">
        <f t="shared" si="130"/>
        <v>12563499.173698656</v>
      </c>
      <c r="J225" s="32" t="e">
        <f t="shared" si="130"/>
        <v>#DIV/0!</v>
      </c>
      <c r="K225" s="32" t="e">
        <f t="shared" si="130"/>
        <v>#DIV/0!</v>
      </c>
      <c r="L225" s="32" t="e">
        <f t="shared" si="130"/>
        <v>#DIV/0!</v>
      </c>
      <c r="M225" s="32" t="e">
        <f t="shared" si="130"/>
        <v>#DIV/0!</v>
      </c>
      <c r="N225" s="32" t="e">
        <f t="shared" si="130"/>
        <v>#DIV/0!</v>
      </c>
      <c r="O225" s="32" t="e">
        <f t="shared" ref="O225" si="133">O142-O$144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4"/>
      <c r="B226" s="7" t="s">
        <v>50</v>
      </c>
      <c r="C226" s="32">
        <f t="shared" ref="C226:N226" si="134">SUM(C191:C225)</f>
        <v>-2.4214386940002441E-8</v>
      </c>
      <c r="D226" s="32">
        <f t="shared" si="134"/>
        <v>1.3597309589385986E-7</v>
      </c>
      <c r="E226" s="32">
        <f t="shared" si="134"/>
        <v>0</v>
      </c>
      <c r="F226" s="32">
        <f t="shared" si="134"/>
        <v>5.5879354476928711E-8</v>
      </c>
      <c r="G226" s="32">
        <f t="shared" si="134"/>
        <v>0</v>
      </c>
      <c r="H226" s="32">
        <f t="shared" si="134"/>
        <v>1.3038516044616699E-7</v>
      </c>
      <c r="I226" s="32">
        <f t="shared" si="134"/>
        <v>-3.3527612686157227E-8</v>
      </c>
      <c r="J226" s="32" t="e">
        <f t="shared" si="134"/>
        <v>#DIV/0!</v>
      </c>
      <c r="K226" s="32" t="e">
        <f t="shared" si="134"/>
        <v>#DIV/0!</v>
      </c>
      <c r="L226" s="32" t="e">
        <f t="shared" si="134"/>
        <v>#DIV/0!</v>
      </c>
      <c r="M226" s="32" t="e">
        <f t="shared" si="134"/>
        <v>#DIV/0!</v>
      </c>
      <c r="N226" s="32" t="e">
        <f t="shared" si="134"/>
        <v>#DIV/0!</v>
      </c>
      <c r="O226" s="32" t="e">
        <f t="shared" ref="O226" si="135">SUM(O191:O225)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"/>
      <c r="B227" s="1"/>
      <c r="C227" s="1"/>
      <c r="D227" s="1"/>
      <c r="E227" s="1"/>
      <c r="F227" s="1"/>
      <c r="G227" s="1"/>
      <c r="H227" s="1"/>
      <c r="P227"/>
      <c r="Q227"/>
      <c r="R227"/>
      <c r="S227"/>
      <c r="T227"/>
      <c r="U227"/>
      <c r="V227"/>
      <c r="W227"/>
    </row>
    <row r="228" spans="1:23" s="2" customFormat="1" ht="15" hidden="1">
      <c r="A228" s="5" t="s">
        <v>48</v>
      </c>
      <c r="B228" s="1"/>
      <c r="C228" s="1"/>
      <c r="D228" s="1"/>
      <c r="E228" s="1"/>
      <c r="F228" s="1"/>
      <c r="G228" s="1"/>
      <c r="H228" s="1"/>
      <c r="P228"/>
      <c r="Q228"/>
      <c r="R228"/>
      <c r="S228"/>
      <c r="T228"/>
      <c r="U228"/>
      <c r="V228"/>
      <c r="W228"/>
    </row>
    <row r="229" spans="1:23" s="2" customFormat="1" ht="15" hidden="1">
      <c r="A229" s="49" t="s">
        <v>51</v>
      </c>
      <c r="B229" s="49"/>
      <c r="C229" s="49"/>
      <c r="D229" s="49"/>
      <c r="E229" s="49"/>
      <c r="F229" s="49"/>
      <c r="G229" s="49"/>
      <c r="H229" s="49"/>
      <c r="P229"/>
      <c r="Q229"/>
      <c r="R229"/>
      <c r="S229"/>
      <c r="T229"/>
      <c r="U229"/>
      <c r="V229"/>
      <c r="W229"/>
    </row>
    <row r="230" spans="1:23" s="2" customFormat="1" ht="15" hidden="1">
      <c r="A230" s="1"/>
      <c r="B230" s="1"/>
      <c r="C230" s="1"/>
      <c r="D230" s="1"/>
      <c r="E230" s="1"/>
      <c r="F230" s="1"/>
      <c r="G230" s="1"/>
      <c r="H230" s="1"/>
      <c r="P230"/>
      <c r="Q230"/>
      <c r="R230"/>
      <c r="S230"/>
      <c r="T230"/>
      <c r="U230"/>
      <c r="V230"/>
      <c r="W230"/>
    </row>
    <row r="231" spans="1:23" s="2" customFormat="1" ht="15" hidden="1">
      <c r="A231" s="6" t="s">
        <v>4</v>
      </c>
      <c r="B231" s="7" t="s">
        <v>5</v>
      </c>
      <c r="C231" s="7">
        <f>C190</f>
        <v>2010</v>
      </c>
      <c r="D231" s="7">
        <f t="shared" ref="D231:N231" si="136">D190</f>
        <v>2011</v>
      </c>
      <c r="E231" s="7">
        <f t="shared" si="136"/>
        <v>2012</v>
      </c>
      <c r="F231" s="7">
        <f t="shared" si="136"/>
        <v>2013</v>
      </c>
      <c r="G231" s="7">
        <f t="shared" si="136"/>
        <v>2014</v>
      </c>
      <c r="H231" s="7">
        <f t="shared" si="136"/>
        <v>2015</v>
      </c>
      <c r="I231" s="7">
        <f t="shared" si="136"/>
        <v>2016</v>
      </c>
      <c r="J231" s="7">
        <f t="shared" si="136"/>
        <v>2017</v>
      </c>
      <c r="K231" s="7">
        <f t="shared" si="136"/>
        <v>2018</v>
      </c>
      <c r="L231" s="7">
        <f t="shared" si="136"/>
        <v>2019</v>
      </c>
      <c r="M231" s="7">
        <f t="shared" si="136"/>
        <v>2020</v>
      </c>
      <c r="N231" s="7">
        <f t="shared" si="136"/>
        <v>2021</v>
      </c>
      <c r="O231" s="7">
        <f t="shared" ref="O231" si="137">O190</f>
        <v>2022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8">
        <v>1</v>
      </c>
      <c r="B232" s="9" t="s">
        <v>6</v>
      </c>
      <c r="C232" s="32">
        <f t="shared" ref="C232:N247" si="138">C191^2</f>
        <v>659978968619981.5</v>
      </c>
      <c r="D232" s="32">
        <f t="shared" si="138"/>
        <v>929689185074.03101</v>
      </c>
      <c r="E232" s="32">
        <f t="shared" si="138"/>
        <v>863375372182.3667</v>
      </c>
      <c r="F232" s="32">
        <f t="shared" si="138"/>
        <v>933250884138.22839</v>
      </c>
      <c r="G232" s="32">
        <f t="shared" si="138"/>
        <v>1068170758596.4275</v>
      </c>
      <c r="H232" s="32">
        <f t="shared" si="138"/>
        <v>980724918061.61609</v>
      </c>
      <c r="I232" s="32">
        <f t="shared" si="138"/>
        <v>855715391075.5332</v>
      </c>
      <c r="J232" s="32" t="e">
        <f t="shared" si="138"/>
        <v>#DIV/0!</v>
      </c>
      <c r="K232" s="32" t="e">
        <f t="shared" si="138"/>
        <v>#DIV/0!</v>
      </c>
      <c r="L232" s="32" t="e">
        <f t="shared" si="138"/>
        <v>#DIV/0!</v>
      </c>
      <c r="M232" s="32" t="e">
        <f t="shared" si="138"/>
        <v>#DIV/0!</v>
      </c>
      <c r="N232" s="32" t="e">
        <f t="shared" si="138"/>
        <v>#DIV/0!</v>
      </c>
      <c r="O232" s="32" t="e">
        <f t="shared" ref="O232" si="139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2">
        <v>2</v>
      </c>
      <c r="B233" s="9" t="s">
        <v>7</v>
      </c>
      <c r="C233" s="32">
        <f t="shared" si="138"/>
        <v>26882569064049.293</v>
      </c>
      <c r="D233" s="32">
        <f t="shared" si="138"/>
        <v>18681248542309.742</v>
      </c>
      <c r="E233" s="32">
        <f t="shared" si="138"/>
        <v>19567952515740.18</v>
      </c>
      <c r="F233" s="32">
        <f t="shared" si="138"/>
        <v>20529067814998.414</v>
      </c>
      <c r="G233" s="32">
        <f t="shared" si="138"/>
        <v>20711734860321.617</v>
      </c>
      <c r="H233" s="32">
        <f t="shared" si="138"/>
        <v>21998163569730.102</v>
      </c>
      <c r="I233" s="32">
        <f t="shared" si="138"/>
        <v>22803357342411.465</v>
      </c>
      <c r="J233" s="32" t="e">
        <f t="shared" si="138"/>
        <v>#DIV/0!</v>
      </c>
      <c r="K233" s="32" t="e">
        <f t="shared" si="138"/>
        <v>#DIV/0!</v>
      </c>
      <c r="L233" s="32" t="e">
        <f t="shared" si="138"/>
        <v>#DIV/0!</v>
      </c>
      <c r="M233" s="32" t="e">
        <f t="shared" si="138"/>
        <v>#DIV/0!</v>
      </c>
      <c r="N233" s="32" t="e">
        <f t="shared" si="138"/>
        <v>#DIV/0!</v>
      </c>
      <c r="O233" s="32" t="e">
        <f t="shared" ref="O233" si="140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2">
        <v>3</v>
      </c>
      <c r="B234" s="9" t="s">
        <v>8</v>
      </c>
      <c r="C234" s="32">
        <f t="shared" si="138"/>
        <v>51829203507092.781</v>
      </c>
      <c r="D234" s="32">
        <f t="shared" si="138"/>
        <v>40065088169948.477</v>
      </c>
      <c r="E234" s="32">
        <f t="shared" si="138"/>
        <v>44555300022113.281</v>
      </c>
      <c r="F234" s="32">
        <f t="shared" si="138"/>
        <v>47854499445106.57</v>
      </c>
      <c r="G234" s="32">
        <f t="shared" si="138"/>
        <v>53700730836051.625</v>
      </c>
      <c r="H234" s="32">
        <f t="shared" si="138"/>
        <v>59735431934130.75</v>
      </c>
      <c r="I234" s="32">
        <f t="shared" si="138"/>
        <v>65454975607504.883</v>
      </c>
      <c r="J234" s="32" t="e">
        <f t="shared" si="138"/>
        <v>#DIV/0!</v>
      </c>
      <c r="K234" s="32" t="e">
        <f t="shared" si="138"/>
        <v>#DIV/0!</v>
      </c>
      <c r="L234" s="32" t="e">
        <f t="shared" si="138"/>
        <v>#DIV/0!</v>
      </c>
      <c r="M234" s="32" t="e">
        <f t="shared" si="138"/>
        <v>#DIV/0!</v>
      </c>
      <c r="N234" s="32" t="e">
        <f t="shared" si="138"/>
        <v>#DIV/0!</v>
      </c>
      <c r="O234" s="32" t="e">
        <f t="shared" ref="O234" si="141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4</v>
      </c>
      <c r="B235" s="9" t="s">
        <v>9</v>
      </c>
      <c r="C235" s="32">
        <f t="shared" si="138"/>
        <v>83172697859356.391</v>
      </c>
      <c r="D235" s="32">
        <f t="shared" si="138"/>
        <v>66987814590841.828</v>
      </c>
      <c r="E235" s="32">
        <f t="shared" si="138"/>
        <v>73878435687879.609</v>
      </c>
      <c r="F235" s="32">
        <f t="shared" si="138"/>
        <v>79995814999197.672</v>
      </c>
      <c r="G235" s="32">
        <f t="shared" si="138"/>
        <v>87886021302119.781</v>
      </c>
      <c r="H235" s="32">
        <f t="shared" si="138"/>
        <v>94989215182269.359</v>
      </c>
      <c r="I235" s="32">
        <f t="shared" si="138"/>
        <v>102784987146103.03</v>
      </c>
      <c r="J235" s="32" t="e">
        <f t="shared" si="138"/>
        <v>#DIV/0!</v>
      </c>
      <c r="K235" s="32" t="e">
        <f t="shared" si="138"/>
        <v>#DIV/0!</v>
      </c>
      <c r="L235" s="32" t="e">
        <f t="shared" si="138"/>
        <v>#DIV/0!</v>
      </c>
      <c r="M235" s="32" t="e">
        <f t="shared" si="138"/>
        <v>#DIV/0!</v>
      </c>
      <c r="N235" s="32" t="e">
        <f t="shared" si="138"/>
        <v>#DIV/0!</v>
      </c>
      <c r="O235" s="32" t="e">
        <f t="shared" ref="O235" si="142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3">
        <v>5</v>
      </c>
      <c r="B236" s="9" t="s">
        <v>10</v>
      </c>
      <c r="C236" s="32">
        <f t="shared" si="138"/>
        <v>87748314008809.453</v>
      </c>
      <c r="D236" s="32">
        <f t="shared" si="138"/>
        <v>70486884617237.453</v>
      </c>
      <c r="E236" s="32">
        <f t="shared" si="138"/>
        <v>75799586299348.5</v>
      </c>
      <c r="F236" s="32">
        <f t="shared" si="138"/>
        <v>82151825232943.875</v>
      </c>
      <c r="G236" s="32">
        <f t="shared" si="138"/>
        <v>91420451621911.234</v>
      </c>
      <c r="H236" s="32">
        <f t="shared" si="138"/>
        <v>96923932425435.609</v>
      </c>
      <c r="I236" s="32">
        <f t="shared" si="138"/>
        <v>101960293370972.38</v>
      </c>
      <c r="J236" s="32" t="e">
        <f t="shared" si="138"/>
        <v>#DIV/0!</v>
      </c>
      <c r="K236" s="32" t="e">
        <f t="shared" si="138"/>
        <v>#DIV/0!</v>
      </c>
      <c r="L236" s="32" t="e">
        <f t="shared" si="138"/>
        <v>#DIV/0!</v>
      </c>
      <c r="M236" s="32" t="e">
        <f t="shared" si="138"/>
        <v>#DIV/0!</v>
      </c>
      <c r="N236" s="32" t="e">
        <f t="shared" si="138"/>
        <v>#DIV/0!</v>
      </c>
      <c r="O236" s="32" t="e">
        <f t="shared" ref="O236" si="143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2">
        <v>6</v>
      </c>
      <c r="B237" s="9" t="s">
        <v>11</v>
      </c>
      <c r="C237" s="37">
        <f t="shared" si="138"/>
        <v>59935402046238.539</v>
      </c>
      <c r="D237" s="37">
        <f t="shared" si="138"/>
        <v>45937520117927.43</v>
      </c>
      <c r="E237" s="37">
        <f t="shared" si="138"/>
        <v>49815177706687.398</v>
      </c>
      <c r="F237" s="37">
        <f t="shared" si="138"/>
        <v>54479770560121.023</v>
      </c>
      <c r="G237" s="37">
        <f t="shared" si="138"/>
        <v>60173708313474.531</v>
      </c>
      <c r="H237" s="37">
        <f t="shared" si="138"/>
        <v>66011656083671.617</v>
      </c>
      <c r="I237" s="37">
        <f t="shared" si="138"/>
        <v>70702630987527.156</v>
      </c>
      <c r="J237" s="37" t="e">
        <f t="shared" si="138"/>
        <v>#DIV/0!</v>
      </c>
      <c r="K237" s="37" t="e">
        <f t="shared" si="138"/>
        <v>#DIV/0!</v>
      </c>
      <c r="L237" s="37" t="e">
        <f t="shared" si="138"/>
        <v>#DIV/0!</v>
      </c>
      <c r="M237" s="37" t="e">
        <f t="shared" si="138"/>
        <v>#DIV/0!</v>
      </c>
      <c r="N237" s="37" t="e">
        <f t="shared" si="138"/>
        <v>#DIV/0!</v>
      </c>
      <c r="O237" s="37" t="e">
        <f t="shared" ref="O237" si="144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7</v>
      </c>
      <c r="B238" s="9" t="s">
        <v>12</v>
      </c>
      <c r="C238" s="37">
        <f t="shared" si="138"/>
        <v>64857752758200.281</v>
      </c>
      <c r="D238" s="37">
        <f t="shared" si="138"/>
        <v>50528972197359.25</v>
      </c>
      <c r="E238" s="37">
        <f t="shared" si="138"/>
        <v>55569827677232.281</v>
      </c>
      <c r="F238" s="37">
        <f t="shared" si="138"/>
        <v>60830028168393.094</v>
      </c>
      <c r="G238" s="37">
        <f t="shared" si="138"/>
        <v>69513584447784.148</v>
      </c>
      <c r="H238" s="37">
        <f t="shared" si="138"/>
        <v>75837074657249.328</v>
      </c>
      <c r="I238" s="37">
        <f t="shared" si="138"/>
        <v>83073718777539.125</v>
      </c>
      <c r="J238" s="37" t="e">
        <f t="shared" si="138"/>
        <v>#DIV/0!</v>
      </c>
      <c r="K238" s="37" t="e">
        <f t="shared" si="138"/>
        <v>#DIV/0!</v>
      </c>
      <c r="L238" s="37" t="e">
        <f t="shared" si="138"/>
        <v>#DIV/0!</v>
      </c>
      <c r="M238" s="37" t="e">
        <f t="shared" si="138"/>
        <v>#DIV/0!</v>
      </c>
      <c r="N238" s="37" t="e">
        <f t="shared" si="138"/>
        <v>#DIV/0!</v>
      </c>
      <c r="O238" s="37" t="e">
        <f t="shared" ref="O238" si="145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3">
        <v>8</v>
      </c>
      <c r="B239" s="9" t="s">
        <v>13</v>
      </c>
      <c r="C239" s="37">
        <f t="shared" si="138"/>
        <v>61340474479105.844</v>
      </c>
      <c r="D239" s="37">
        <f t="shared" si="138"/>
        <v>48232600411915.211</v>
      </c>
      <c r="E239" s="37">
        <f t="shared" si="138"/>
        <v>51671306338933.859</v>
      </c>
      <c r="F239" s="37">
        <f t="shared" si="138"/>
        <v>57126927541279.836</v>
      </c>
      <c r="G239" s="37">
        <f t="shared" si="138"/>
        <v>62451108970479.57</v>
      </c>
      <c r="H239" s="37">
        <f t="shared" si="138"/>
        <v>67917502862859.492</v>
      </c>
      <c r="I239" s="37">
        <f t="shared" si="138"/>
        <v>75180150884835.75</v>
      </c>
      <c r="J239" s="37" t="e">
        <f t="shared" si="138"/>
        <v>#DIV/0!</v>
      </c>
      <c r="K239" s="37" t="e">
        <f t="shared" si="138"/>
        <v>#DIV/0!</v>
      </c>
      <c r="L239" s="37" t="e">
        <f t="shared" si="138"/>
        <v>#DIV/0!</v>
      </c>
      <c r="M239" s="37" t="e">
        <f t="shared" si="138"/>
        <v>#DIV/0!</v>
      </c>
      <c r="N239" s="37" t="e">
        <f t="shared" si="138"/>
        <v>#DIV/0!</v>
      </c>
      <c r="O239" s="37" t="e">
        <f t="shared" ref="O239" si="146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2">
        <v>9</v>
      </c>
      <c r="B240" s="9" t="s">
        <v>14</v>
      </c>
      <c r="C240" s="37">
        <f t="shared" si="138"/>
        <v>27512327299717.301</v>
      </c>
      <c r="D240" s="37">
        <f t="shared" si="138"/>
        <v>18771335595524.754</v>
      </c>
      <c r="E240" s="37">
        <f t="shared" si="138"/>
        <v>19575084732019.832</v>
      </c>
      <c r="F240" s="37">
        <f t="shared" si="138"/>
        <v>20840073262316.156</v>
      </c>
      <c r="G240" s="37">
        <f t="shared" si="138"/>
        <v>22258725422639.387</v>
      </c>
      <c r="H240" s="37">
        <f t="shared" si="138"/>
        <v>23499805751709.801</v>
      </c>
      <c r="I240" s="37">
        <f t="shared" si="138"/>
        <v>24208728432429.645</v>
      </c>
      <c r="J240" s="37" t="e">
        <f t="shared" si="138"/>
        <v>#DIV/0!</v>
      </c>
      <c r="K240" s="37" t="e">
        <f t="shared" si="138"/>
        <v>#DIV/0!</v>
      </c>
      <c r="L240" s="37" t="e">
        <f t="shared" si="138"/>
        <v>#DIV/0!</v>
      </c>
      <c r="M240" s="37" t="e">
        <f t="shared" si="138"/>
        <v>#DIV/0!</v>
      </c>
      <c r="N240" s="37" t="e">
        <f t="shared" si="138"/>
        <v>#DIV/0!</v>
      </c>
      <c r="O240" s="37" t="e">
        <f t="shared" ref="O240" si="147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10</v>
      </c>
      <c r="B241" s="9" t="s">
        <v>15</v>
      </c>
      <c r="C241" s="37">
        <f t="shared" si="138"/>
        <v>24436220789963.582</v>
      </c>
      <c r="D241" s="37">
        <f t="shared" si="138"/>
        <v>16037903563593.441</v>
      </c>
      <c r="E241" s="37">
        <f t="shared" si="138"/>
        <v>16452889335226.082</v>
      </c>
      <c r="F241" s="37">
        <f t="shared" si="138"/>
        <v>16712161059694.721</v>
      </c>
      <c r="G241" s="37">
        <f t="shared" si="138"/>
        <v>17299723951357.523</v>
      </c>
      <c r="H241" s="37">
        <f t="shared" si="138"/>
        <v>17251612304160.832</v>
      </c>
      <c r="I241" s="37">
        <f t="shared" si="138"/>
        <v>18167589024089.789</v>
      </c>
      <c r="J241" s="37" t="e">
        <f t="shared" si="138"/>
        <v>#DIV/0!</v>
      </c>
      <c r="K241" s="37" t="e">
        <f t="shared" si="138"/>
        <v>#DIV/0!</v>
      </c>
      <c r="L241" s="37" t="e">
        <f t="shared" si="138"/>
        <v>#DIV/0!</v>
      </c>
      <c r="M241" s="37" t="e">
        <f t="shared" si="138"/>
        <v>#DIV/0!</v>
      </c>
      <c r="N241" s="37" t="e">
        <f t="shared" si="138"/>
        <v>#DIV/0!</v>
      </c>
      <c r="O241" s="37" t="e">
        <f t="shared" ref="O241" si="148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3">
        <v>11</v>
      </c>
      <c r="B242" s="9" t="s">
        <v>16</v>
      </c>
      <c r="C242" s="37">
        <f t="shared" si="138"/>
        <v>24026326031.243561</v>
      </c>
      <c r="D242" s="37">
        <f t="shared" si="138"/>
        <v>448358033115.93658</v>
      </c>
      <c r="E242" s="37">
        <f t="shared" si="138"/>
        <v>515326889256.88434</v>
      </c>
      <c r="F242" s="37">
        <f t="shared" si="138"/>
        <v>776684617994.35107</v>
      </c>
      <c r="G242" s="37">
        <f t="shared" si="138"/>
        <v>890913668189.14124</v>
      </c>
      <c r="H242" s="37">
        <f t="shared" si="138"/>
        <v>1040478940467.3812</v>
      </c>
      <c r="I242" s="37">
        <f t="shared" si="138"/>
        <v>1312641783343.917</v>
      </c>
      <c r="J242" s="37" t="e">
        <f t="shared" si="138"/>
        <v>#DIV/0!</v>
      </c>
      <c r="K242" s="37" t="e">
        <f t="shared" si="138"/>
        <v>#DIV/0!</v>
      </c>
      <c r="L242" s="37" t="e">
        <f t="shared" si="138"/>
        <v>#DIV/0!</v>
      </c>
      <c r="M242" s="37" t="e">
        <f t="shared" si="138"/>
        <v>#DIV/0!</v>
      </c>
      <c r="N242" s="37" t="e">
        <f t="shared" si="138"/>
        <v>#DIV/0!</v>
      </c>
      <c r="O242" s="37" t="e">
        <f t="shared" ref="O242" si="149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2">
        <v>12</v>
      </c>
      <c r="B243" s="9" t="s">
        <v>17</v>
      </c>
      <c r="C243" s="37">
        <f t="shared" si="138"/>
        <v>32015197116307.426</v>
      </c>
      <c r="D243" s="37">
        <f t="shared" si="138"/>
        <v>22124091611893.086</v>
      </c>
      <c r="E243" s="37">
        <f t="shared" si="138"/>
        <v>26732652353949.363</v>
      </c>
      <c r="F243" s="37">
        <f t="shared" si="138"/>
        <v>27206634634798.793</v>
      </c>
      <c r="G243" s="37">
        <f t="shared" si="138"/>
        <v>30435438184870.125</v>
      </c>
      <c r="H243" s="37">
        <f t="shared" si="138"/>
        <v>32137460322972.75</v>
      </c>
      <c r="I243" s="37">
        <f t="shared" si="138"/>
        <v>33898922604111.047</v>
      </c>
      <c r="J243" s="37" t="e">
        <f t="shared" si="138"/>
        <v>#DIV/0!</v>
      </c>
      <c r="K243" s="37" t="e">
        <f t="shared" si="138"/>
        <v>#DIV/0!</v>
      </c>
      <c r="L243" s="37" t="e">
        <f t="shared" si="138"/>
        <v>#DIV/0!</v>
      </c>
      <c r="M243" s="37" t="e">
        <f t="shared" si="138"/>
        <v>#DIV/0!</v>
      </c>
      <c r="N243" s="37" t="e">
        <f t="shared" si="138"/>
        <v>#DIV/0!</v>
      </c>
      <c r="O243" s="37" t="e">
        <f t="shared" ref="O243" si="150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13</v>
      </c>
      <c r="B244" s="9" t="s">
        <v>18</v>
      </c>
      <c r="C244" s="37">
        <f t="shared" si="138"/>
        <v>24579233848.720051</v>
      </c>
      <c r="D244" s="37">
        <f t="shared" si="138"/>
        <v>925076961884.24072</v>
      </c>
      <c r="E244" s="37">
        <f t="shared" si="138"/>
        <v>679876933331.41272</v>
      </c>
      <c r="F244" s="37">
        <f t="shared" si="138"/>
        <v>943673112618.85913</v>
      </c>
      <c r="G244" s="37">
        <f t="shared" si="138"/>
        <v>1000656787208.6996</v>
      </c>
      <c r="H244" s="37">
        <f t="shared" si="138"/>
        <v>1047507567148.7635</v>
      </c>
      <c r="I244" s="37">
        <f t="shared" si="138"/>
        <v>961124145430.72559</v>
      </c>
      <c r="J244" s="37" t="e">
        <f t="shared" si="138"/>
        <v>#DIV/0!</v>
      </c>
      <c r="K244" s="37" t="e">
        <f t="shared" si="138"/>
        <v>#DIV/0!</v>
      </c>
      <c r="L244" s="37" t="e">
        <f t="shared" si="138"/>
        <v>#DIV/0!</v>
      </c>
      <c r="M244" s="37" t="e">
        <f t="shared" si="138"/>
        <v>#DIV/0!</v>
      </c>
      <c r="N244" s="37" t="e">
        <f t="shared" si="138"/>
        <v>#DIV/0!</v>
      </c>
      <c r="O244" s="37" t="e">
        <f t="shared" ref="O244" si="151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3">
        <v>14</v>
      </c>
      <c r="B245" s="9" t="s">
        <v>19</v>
      </c>
      <c r="C245" s="37">
        <f t="shared" si="138"/>
        <v>2397859623722.2246</v>
      </c>
      <c r="D245" s="37">
        <f t="shared" si="138"/>
        <v>384613265216.23224</v>
      </c>
      <c r="E245" s="37">
        <f t="shared" si="138"/>
        <v>179429369140.43546</v>
      </c>
      <c r="F245" s="37">
        <f t="shared" si="138"/>
        <v>33531141807.184307</v>
      </c>
      <c r="G245" s="37">
        <f t="shared" si="138"/>
        <v>13602622770.503731</v>
      </c>
      <c r="H245" s="37">
        <f t="shared" si="138"/>
        <v>92111213000.059769</v>
      </c>
      <c r="I245" s="37">
        <f t="shared" si="138"/>
        <v>353163612264.47894</v>
      </c>
      <c r="J245" s="37" t="e">
        <f t="shared" si="138"/>
        <v>#DIV/0!</v>
      </c>
      <c r="K245" s="37" t="e">
        <f t="shared" si="138"/>
        <v>#DIV/0!</v>
      </c>
      <c r="L245" s="37" t="e">
        <f t="shared" si="138"/>
        <v>#DIV/0!</v>
      </c>
      <c r="M245" s="37" t="e">
        <f t="shared" si="138"/>
        <v>#DIV/0!</v>
      </c>
      <c r="N245" s="37" t="e">
        <f t="shared" si="138"/>
        <v>#DIV/0!</v>
      </c>
      <c r="O245" s="37" t="e">
        <f t="shared" ref="O245" si="152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2">
        <v>15</v>
      </c>
      <c r="B246" s="9" t="s">
        <v>20</v>
      </c>
      <c r="C246" s="37">
        <f t="shared" si="138"/>
        <v>104577970572205.91</v>
      </c>
      <c r="D246" s="37">
        <f t="shared" si="138"/>
        <v>85985680104782.328</v>
      </c>
      <c r="E246" s="37">
        <f t="shared" si="138"/>
        <v>98793306710012.5</v>
      </c>
      <c r="F246" s="37">
        <f t="shared" si="138"/>
        <v>107224115971023.97</v>
      </c>
      <c r="G246" s="37">
        <f t="shared" si="138"/>
        <v>119445082938112.2</v>
      </c>
      <c r="H246" s="37">
        <f t="shared" si="138"/>
        <v>132136640991668.56</v>
      </c>
      <c r="I246" s="37">
        <f t="shared" si="138"/>
        <v>141727308168040.31</v>
      </c>
      <c r="J246" s="37" t="e">
        <f t="shared" si="138"/>
        <v>#DIV/0!</v>
      </c>
      <c r="K246" s="37" t="e">
        <f t="shared" si="138"/>
        <v>#DIV/0!</v>
      </c>
      <c r="L246" s="37" t="e">
        <f t="shared" si="138"/>
        <v>#DIV/0!</v>
      </c>
      <c r="M246" s="37" t="e">
        <f t="shared" si="138"/>
        <v>#DIV/0!</v>
      </c>
      <c r="N246" s="37" t="e">
        <f t="shared" si="138"/>
        <v>#DIV/0!</v>
      </c>
      <c r="O246" s="37" t="e">
        <f t="shared" ref="O246" si="153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16</v>
      </c>
      <c r="B247" s="9" t="s">
        <v>21</v>
      </c>
      <c r="C247" s="37">
        <f t="shared" si="138"/>
        <v>60115546973011.5</v>
      </c>
      <c r="D247" s="37">
        <f t="shared" si="138"/>
        <v>71116151478803.328</v>
      </c>
      <c r="E247" s="37">
        <f t="shared" si="138"/>
        <v>80190874937901.766</v>
      </c>
      <c r="F247" s="37">
        <f t="shared" si="138"/>
        <v>87222778946362.609</v>
      </c>
      <c r="G247" s="37">
        <f t="shared" si="138"/>
        <v>96086822520579.391</v>
      </c>
      <c r="H247" s="37">
        <f t="shared" si="138"/>
        <v>106104721920760.08</v>
      </c>
      <c r="I247" s="37">
        <f t="shared" si="138"/>
        <v>115342169937448.55</v>
      </c>
      <c r="J247" s="37" t="e">
        <f t="shared" si="138"/>
        <v>#DIV/0!</v>
      </c>
      <c r="K247" s="37" t="e">
        <f t="shared" si="138"/>
        <v>#DIV/0!</v>
      </c>
      <c r="L247" s="37" t="e">
        <f t="shared" si="138"/>
        <v>#DIV/0!</v>
      </c>
      <c r="M247" s="37" t="e">
        <f t="shared" si="138"/>
        <v>#DIV/0!</v>
      </c>
      <c r="N247" s="37" t="e">
        <f t="shared" si="138"/>
        <v>#DIV/0!</v>
      </c>
      <c r="O247" s="37" t="e">
        <f t="shared" ref="O247" si="154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3">
        <v>17</v>
      </c>
      <c r="B248" s="9" t="s">
        <v>22</v>
      </c>
      <c r="C248" s="37">
        <f t="shared" ref="C248:N263" si="155">C207^2</f>
        <v>33990556955763.027</v>
      </c>
      <c r="D248" s="37">
        <f t="shared" si="155"/>
        <v>24451338076455.477</v>
      </c>
      <c r="E248" s="37">
        <f t="shared" si="155"/>
        <v>27706817673547.762</v>
      </c>
      <c r="F248" s="37">
        <f t="shared" si="155"/>
        <v>29998620039970.371</v>
      </c>
      <c r="G248" s="37">
        <f t="shared" si="155"/>
        <v>33307055199906.129</v>
      </c>
      <c r="H248" s="37">
        <f t="shared" si="155"/>
        <v>36390250725162.547</v>
      </c>
      <c r="I248" s="37">
        <f t="shared" si="155"/>
        <v>39317427063340.844</v>
      </c>
      <c r="J248" s="37" t="e">
        <f t="shared" si="155"/>
        <v>#DIV/0!</v>
      </c>
      <c r="K248" s="37" t="e">
        <f t="shared" si="155"/>
        <v>#DIV/0!</v>
      </c>
      <c r="L248" s="37" t="e">
        <f t="shared" si="155"/>
        <v>#DIV/0!</v>
      </c>
      <c r="M248" s="37" t="e">
        <f t="shared" si="155"/>
        <v>#DIV/0!</v>
      </c>
      <c r="N248" s="37" t="e">
        <f t="shared" si="155"/>
        <v>#DIV/0!</v>
      </c>
      <c r="O248" s="37" t="e">
        <f t="shared" ref="O248" si="156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2">
        <v>18</v>
      </c>
      <c r="B249" s="9" t="s">
        <v>23</v>
      </c>
      <c r="C249" s="37">
        <f t="shared" si="155"/>
        <v>17824162942128.57</v>
      </c>
      <c r="D249" s="37">
        <f t="shared" si="155"/>
        <v>11000585979426.381</v>
      </c>
      <c r="E249" s="37">
        <f t="shared" si="155"/>
        <v>11672986529512.244</v>
      </c>
      <c r="F249" s="37">
        <f t="shared" si="155"/>
        <v>11638379539441.736</v>
      </c>
      <c r="G249" s="37">
        <f t="shared" si="155"/>
        <v>12108646028390.941</v>
      </c>
      <c r="H249" s="37">
        <f t="shared" si="155"/>
        <v>13620025794606.412</v>
      </c>
      <c r="I249" s="37">
        <f t="shared" si="155"/>
        <v>13647177610905.908</v>
      </c>
      <c r="J249" s="37" t="e">
        <f t="shared" si="155"/>
        <v>#DIV/0!</v>
      </c>
      <c r="K249" s="37" t="e">
        <f t="shared" si="155"/>
        <v>#DIV/0!</v>
      </c>
      <c r="L249" s="37" t="e">
        <f t="shared" si="155"/>
        <v>#DIV/0!</v>
      </c>
      <c r="M249" s="37" t="e">
        <f t="shared" si="155"/>
        <v>#DIV/0!</v>
      </c>
      <c r="N249" s="37" t="e">
        <f t="shared" si="155"/>
        <v>#DIV/0!</v>
      </c>
      <c r="O249" s="37" t="e">
        <f t="shared" ref="O249" si="157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2">
        <v>19</v>
      </c>
      <c r="B250" s="9" t="s">
        <v>24</v>
      </c>
      <c r="C250" s="37">
        <f t="shared" si="155"/>
        <v>2302155284670442</v>
      </c>
      <c r="D250" s="37">
        <f t="shared" si="155"/>
        <v>2310691255422539.5</v>
      </c>
      <c r="E250" s="37">
        <f t="shared" si="155"/>
        <v>2408619779749760</v>
      </c>
      <c r="F250" s="37">
        <f t="shared" si="155"/>
        <v>2512337390233103</v>
      </c>
      <c r="G250" s="37">
        <f t="shared" si="155"/>
        <v>2632232013820559.5</v>
      </c>
      <c r="H250" s="37">
        <f t="shared" si="155"/>
        <v>2772333176700785.5</v>
      </c>
      <c r="I250" s="37">
        <f t="shared" si="155"/>
        <v>2875775153745903.5</v>
      </c>
      <c r="J250" s="37" t="e">
        <f t="shared" si="155"/>
        <v>#DIV/0!</v>
      </c>
      <c r="K250" s="37" t="e">
        <f t="shared" si="155"/>
        <v>#DIV/0!</v>
      </c>
      <c r="L250" s="37" t="e">
        <f t="shared" si="155"/>
        <v>#DIV/0!</v>
      </c>
      <c r="M250" s="37" t="e">
        <f t="shared" si="155"/>
        <v>#DIV/0!</v>
      </c>
      <c r="N250" s="37" t="e">
        <f t="shared" si="155"/>
        <v>#DIV/0!</v>
      </c>
      <c r="O250" s="37" t="e">
        <f t="shared" ref="O250" si="158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3">
        <v>20</v>
      </c>
      <c r="B251" s="9" t="s">
        <v>25</v>
      </c>
      <c r="C251" s="37">
        <f t="shared" si="155"/>
        <v>61246834393156.07</v>
      </c>
      <c r="D251" s="37">
        <f t="shared" si="155"/>
        <v>49063052540977.273</v>
      </c>
      <c r="E251" s="37">
        <f t="shared" si="155"/>
        <v>56633710180760.359</v>
      </c>
      <c r="F251" s="37">
        <f t="shared" si="155"/>
        <v>61765195703139.672</v>
      </c>
      <c r="G251" s="37">
        <f t="shared" si="155"/>
        <v>69796529406111.453</v>
      </c>
      <c r="H251" s="37">
        <f t="shared" si="155"/>
        <v>78535923424795.781</v>
      </c>
      <c r="I251" s="37">
        <f t="shared" si="155"/>
        <v>88195500751511.063</v>
      </c>
      <c r="J251" s="37" t="e">
        <f t="shared" si="155"/>
        <v>#DIV/0!</v>
      </c>
      <c r="K251" s="37" t="e">
        <f t="shared" si="155"/>
        <v>#DIV/0!</v>
      </c>
      <c r="L251" s="37" t="e">
        <f t="shared" si="155"/>
        <v>#DIV/0!</v>
      </c>
      <c r="M251" s="37" t="e">
        <f t="shared" si="155"/>
        <v>#DIV/0!</v>
      </c>
      <c r="N251" s="37" t="e">
        <f t="shared" si="155"/>
        <v>#DIV/0!</v>
      </c>
      <c r="O251" s="37" t="e">
        <f t="shared" ref="O251" si="159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2">
        <v>21</v>
      </c>
      <c r="B252" s="9" t="s">
        <v>26</v>
      </c>
      <c r="C252" s="37">
        <f t="shared" si="155"/>
        <v>80116593217296.25</v>
      </c>
      <c r="D252" s="37">
        <f t="shared" si="155"/>
        <v>65008218905603.484</v>
      </c>
      <c r="E252" s="37">
        <f t="shared" si="155"/>
        <v>72542088231061.578</v>
      </c>
      <c r="F252" s="37">
        <f t="shared" si="155"/>
        <v>80948722794254.563</v>
      </c>
      <c r="G252" s="37">
        <f t="shared" si="155"/>
        <v>90173224854427.922</v>
      </c>
      <c r="H252" s="37">
        <f t="shared" si="155"/>
        <v>100973423478343.05</v>
      </c>
      <c r="I252" s="37">
        <f t="shared" si="155"/>
        <v>109195136332195.16</v>
      </c>
      <c r="J252" s="37" t="e">
        <f t="shared" si="155"/>
        <v>#DIV/0!</v>
      </c>
      <c r="K252" s="37" t="e">
        <f t="shared" si="155"/>
        <v>#DIV/0!</v>
      </c>
      <c r="L252" s="37" t="e">
        <f t="shared" si="155"/>
        <v>#DIV/0!</v>
      </c>
      <c r="M252" s="37" t="e">
        <f t="shared" si="155"/>
        <v>#DIV/0!</v>
      </c>
      <c r="N252" s="37" t="e">
        <f t="shared" si="155"/>
        <v>#DIV/0!</v>
      </c>
      <c r="O252" s="37" t="e">
        <f t="shared" ref="O252" si="160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2">
        <v>22</v>
      </c>
      <c r="B253" s="9" t="s">
        <v>27</v>
      </c>
      <c r="C253" s="37">
        <f t="shared" si="155"/>
        <v>10020293933083.117</v>
      </c>
      <c r="D253" s="37">
        <f t="shared" si="155"/>
        <v>14741805250311.691</v>
      </c>
      <c r="E253" s="37">
        <f t="shared" si="155"/>
        <v>16088129022964.799</v>
      </c>
      <c r="F253" s="37">
        <f t="shared" si="155"/>
        <v>17972114454715.398</v>
      </c>
      <c r="G253" s="37">
        <f t="shared" si="155"/>
        <v>19206394649512.727</v>
      </c>
      <c r="H253" s="37">
        <f t="shared" si="155"/>
        <v>21139980125976.816</v>
      </c>
      <c r="I253" s="37">
        <f t="shared" si="155"/>
        <v>22193390422163.68</v>
      </c>
      <c r="J253" s="37" t="e">
        <f t="shared" si="155"/>
        <v>#DIV/0!</v>
      </c>
      <c r="K253" s="37" t="e">
        <f t="shared" si="155"/>
        <v>#DIV/0!</v>
      </c>
      <c r="L253" s="37" t="e">
        <f t="shared" si="155"/>
        <v>#DIV/0!</v>
      </c>
      <c r="M253" s="37" t="e">
        <f t="shared" si="155"/>
        <v>#DIV/0!</v>
      </c>
      <c r="N253" s="37" t="e">
        <f t="shared" si="155"/>
        <v>#DIV/0!</v>
      </c>
      <c r="O253" s="37" t="e">
        <f t="shared" ref="O253" si="161">O212^2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3">
        <v>23</v>
      </c>
      <c r="B254" s="9" t="s">
        <v>28</v>
      </c>
      <c r="C254" s="37">
        <f t="shared" si="155"/>
        <v>39503121122669.016</v>
      </c>
      <c r="D254" s="37">
        <f t="shared" si="155"/>
        <v>29269742716797.605</v>
      </c>
      <c r="E254" s="37">
        <f t="shared" si="155"/>
        <v>31833824243362.656</v>
      </c>
      <c r="F254" s="37">
        <f t="shared" si="155"/>
        <v>36461383465823.875</v>
      </c>
      <c r="G254" s="37">
        <f t="shared" si="155"/>
        <v>41044447645153.578</v>
      </c>
      <c r="H254" s="37">
        <f t="shared" si="155"/>
        <v>45292594162710.469</v>
      </c>
      <c r="I254" s="37">
        <f t="shared" si="155"/>
        <v>49875816761220.867</v>
      </c>
      <c r="J254" s="37" t="e">
        <f t="shared" si="155"/>
        <v>#DIV/0!</v>
      </c>
      <c r="K254" s="37" t="e">
        <f t="shared" si="155"/>
        <v>#DIV/0!</v>
      </c>
      <c r="L254" s="37" t="e">
        <f t="shared" si="155"/>
        <v>#DIV/0!</v>
      </c>
      <c r="M254" s="37" t="e">
        <f t="shared" si="155"/>
        <v>#DIV/0!</v>
      </c>
      <c r="N254" s="37" t="e">
        <f t="shared" si="155"/>
        <v>#DIV/0!</v>
      </c>
      <c r="O254" s="37" t="e">
        <f t="shared" ref="O254" si="162">O213^2</f>
        <v>#DIV/0!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2">
        <v>24</v>
      </c>
      <c r="B255" s="9" t="s">
        <v>29</v>
      </c>
      <c r="C255" s="37">
        <f t="shared" si="155"/>
        <v>770613742764.271</v>
      </c>
      <c r="D255" s="37">
        <f t="shared" si="155"/>
        <v>2892929818003.2871</v>
      </c>
      <c r="E255" s="37">
        <f t="shared" si="155"/>
        <v>3785144255749.1689</v>
      </c>
      <c r="F255" s="37">
        <f t="shared" si="155"/>
        <v>4109803104068.4727</v>
      </c>
      <c r="G255" s="37">
        <f t="shared" si="155"/>
        <v>5075252114641.6504</v>
      </c>
      <c r="H255" s="37">
        <f t="shared" si="155"/>
        <v>5458727105505.4697</v>
      </c>
      <c r="I255" s="37">
        <f t="shared" si="155"/>
        <v>5895679394953.2324</v>
      </c>
      <c r="J255" s="37" t="e">
        <f t="shared" si="155"/>
        <v>#DIV/0!</v>
      </c>
      <c r="K255" s="37" t="e">
        <f t="shared" si="155"/>
        <v>#DIV/0!</v>
      </c>
      <c r="L255" s="37" t="e">
        <f t="shared" si="155"/>
        <v>#DIV/0!</v>
      </c>
      <c r="M255" s="37" t="e">
        <f t="shared" si="155"/>
        <v>#DIV/0!</v>
      </c>
      <c r="N255" s="37" t="e">
        <f t="shared" si="155"/>
        <v>#DIV/0!</v>
      </c>
      <c r="O255" s="37" t="e">
        <f t="shared" ref="O255" si="163">O214^2</f>
        <v>#DIV/0!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2">
        <v>25</v>
      </c>
      <c r="B256" s="9" t="s">
        <v>30</v>
      </c>
      <c r="C256" s="37">
        <f t="shared" si="155"/>
        <v>43839469080852.922</v>
      </c>
      <c r="D256" s="37">
        <f t="shared" si="155"/>
        <v>32966852149277.668</v>
      </c>
      <c r="E256" s="37">
        <f t="shared" si="155"/>
        <v>35804371652980.539</v>
      </c>
      <c r="F256" s="37">
        <f t="shared" si="155"/>
        <v>40163406515306.625</v>
      </c>
      <c r="G256" s="37">
        <f t="shared" si="155"/>
        <v>43842666991617.359</v>
      </c>
      <c r="H256" s="37">
        <f t="shared" si="155"/>
        <v>47682838067569.602</v>
      </c>
      <c r="I256" s="37">
        <f t="shared" si="155"/>
        <v>52024683013535.75</v>
      </c>
      <c r="J256" s="37" t="e">
        <f t="shared" si="155"/>
        <v>#DIV/0!</v>
      </c>
      <c r="K256" s="37" t="e">
        <f t="shared" si="155"/>
        <v>#DIV/0!</v>
      </c>
      <c r="L256" s="37" t="e">
        <f t="shared" si="155"/>
        <v>#DIV/0!</v>
      </c>
      <c r="M256" s="37" t="e">
        <f t="shared" si="155"/>
        <v>#DIV/0!</v>
      </c>
      <c r="N256" s="37" t="e">
        <f t="shared" si="155"/>
        <v>#DIV/0!</v>
      </c>
      <c r="O256" s="37" t="e">
        <f t="shared" ref="O256" si="164">O215^2</f>
        <v>#DIV/0!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3">
        <v>26</v>
      </c>
      <c r="B257" s="9" t="s">
        <v>31</v>
      </c>
      <c r="C257" s="37">
        <f t="shared" si="155"/>
        <v>60197825603130.57</v>
      </c>
      <c r="D257" s="37">
        <f t="shared" si="155"/>
        <v>46844737161536.133</v>
      </c>
      <c r="E257" s="37">
        <f t="shared" si="155"/>
        <v>51506288378675.125</v>
      </c>
      <c r="F257" s="37">
        <f t="shared" si="155"/>
        <v>56658726922258.648</v>
      </c>
      <c r="G257" s="37">
        <f t="shared" si="155"/>
        <v>61298560916118.688</v>
      </c>
      <c r="H257" s="37">
        <f t="shared" si="155"/>
        <v>67087129333741.117</v>
      </c>
      <c r="I257" s="37">
        <f t="shared" si="155"/>
        <v>74273940398890.828</v>
      </c>
      <c r="J257" s="37" t="e">
        <f t="shared" si="155"/>
        <v>#DIV/0!</v>
      </c>
      <c r="K257" s="37" t="e">
        <f t="shared" si="155"/>
        <v>#DIV/0!</v>
      </c>
      <c r="L257" s="37" t="e">
        <f t="shared" si="155"/>
        <v>#DIV/0!</v>
      </c>
      <c r="M257" s="37" t="e">
        <f t="shared" si="155"/>
        <v>#DIV/0!</v>
      </c>
      <c r="N257" s="37" t="e">
        <f t="shared" si="155"/>
        <v>#DIV/0!</v>
      </c>
      <c r="O257" s="37" t="e">
        <f t="shared" ref="O257" si="165">O216^2</f>
        <v>#DIV/0!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2">
        <v>27</v>
      </c>
      <c r="B258" s="9" t="s">
        <v>32</v>
      </c>
      <c r="C258" s="37">
        <f t="shared" si="155"/>
        <v>121758805525250.03</v>
      </c>
      <c r="D258" s="37">
        <f t="shared" si="155"/>
        <v>101129046779629.19</v>
      </c>
      <c r="E258" s="37">
        <f t="shared" si="155"/>
        <v>111567108186239.88</v>
      </c>
      <c r="F258" s="37">
        <f t="shared" si="155"/>
        <v>120170525769288.11</v>
      </c>
      <c r="G258" s="37">
        <f t="shared" si="155"/>
        <v>130915948194395.52</v>
      </c>
      <c r="H258" s="37">
        <f t="shared" si="155"/>
        <v>140566330711849.17</v>
      </c>
      <c r="I258" s="37">
        <f t="shared" si="155"/>
        <v>151386917280523.03</v>
      </c>
      <c r="J258" s="37" t="e">
        <f t="shared" si="155"/>
        <v>#DIV/0!</v>
      </c>
      <c r="K258" s="37" t="e">
        <f t="shared" si="155"/>
        <v>#DIV/0!</v>
      </c>
      <c r="L258" s="37" t="e">
        <f t="shared" si="155"/>
        <v>#DIV/0!</v>
      </c>
      <c r="M258" s="37" t="e">
        <f t="shared" si="155"/>
        <v>#DIV/0!</v>
      </c>
      <c r="N258" s="37" t="e">
        <f t="shared" si="155"/>
        <v>#DIV/0!</v>
      </c>
      <c r="O258" s="37" t="e">
        <f t="shared" ref="O258" si="166">O217^2</f>
        <v>#DIV/0!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2">
        <v>28</v>
      </c>
      <c r="B259" s="9" t="s">
        <v>33</v>
      </c>
      <c r="C259" s="37">
        <f t="shared" si="155"/>
        <v>83743024894691.766</v>
      </c>
      <c r="D259" s="37">
        <f t="shared" si="155"/>
        <v>66934714502672.07</v>
      </c>
      <c r="E259" s="37">
        <f t="shared" si="155"/>
        <v>71473731798958.797</v>
      </c>
      <c r="F259" s="37">
        <f t="shared" si="155"/>
        <v>76755124747578.984</v>
      </c>
      <c r="G259" s="37">
        <f t="shared" si="155"/>
        <v>80794513099182.625</v>
      </c>
      <c r="H259" s="37">
        <f t="shared" si="155"/>
        <v>87173221903164.297</v>
      </c>
      <c r="I259" s="37">
        <f t="shared" si="155"/>
        <v>93490348571007.203</v>
      </c>
      <c r="J259" s="37" t="e">
        <f t="shared" si="155"/>
        <v>#DIV/0!</v>
      </c>
      <c r="K259" s="37" t="e">
        <f t="shared" si="155"/>
        <v>#DIV/0!</v>
      </c>
      <c r="L259" s="37" t="e">
        <f t="shared" si="155"/>
        <v>#DIV/0!</v>
      </c>
      <c r="M259" s="37" t="e">
        <f t="shared" si="155"/>
        <v>#DIV/0!</v>
      </c>
      <c r="N259" s="37" t="e">
        <f t="shared" si="155"/>
        <v>#DIV/0!</v>
      </c>
      <c r="O259" s="37" t="e">
        <f t="shared" ref="O259" si="167">O218^2</f>
        <v>#DIV/0!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3">
        <v>29</v>
      </c>
      <c r="B260" s="9" t="s">
        <v>34</v>
      </c>
      <c r="C260" s="37">
        <f t="shared" si="155"/>
        <v>69832411880446.258</v>
      </c>
      <c r="D260" s="37">
        <f t="shared" si="155"/>
        <v>54821041863917.539</v>
      </c>
      <c r="E260" s="37">
        <f t="shared" si="155"/>
        <v>57982352857474.016</v>
      </c>
      <c r="F260" s="37">
        <f t="shared" si="155"/>
        <v>63605537443749.938</v>
      </c>
      <c r="G260" s="37">
        <f t="shared" si="155"/>
        <v>68418538076406.289</v>
      </c>
      <c r="H260" s="37">
        <f t="shared" si="155"/>
        <v>73383538310820.578</v>
      </c>
      <c r="I260" s="37">
        <f t="shared" si="155"/>
        <v>77466132071308.094</v>
      </c>
      <c r="J260" s="37" t="e">
        <f t="shared" si="155"/>
        <v>#DIV/0!</v>
      </c>
      <c r="K260" s="37" t="e">
        <f t="shared" si="155"/>
        <v>#DIV/0!</v>
      </c>
      <c r="L260" s="37" t="e">
        <f t="shared" si="155"/>
        <v>#DIV/0!</v>
      </c>
      <c r="M260" s="37" t="e">
        <f t="shared" si="155"/>
        <v>#DIV/0!</v>
      </c>
      <c r="N260" s="37" t="e">
        <f t="shared" si="155"/>
        <v>#DIV/0!</v>
      </c>
      <c r="O260" s="37" t="e">
        <f t="shared" ref="O260" si="168">O219^2</f>
        <v>#DIV/0!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30</v>
      </c>
      <c r="B261" s="9" t="s">
        <v>35</v>
      </c>
      <c r="C261" s="37">
        <f t="shared" si="155"/>
        <v>193329003489021.69</v>
      </c>
      <c r="D261" s="37">
        <f t="shared" si="155"/>
        <v>217777465184769.16</v>
      </c>
      <c r="E261" s="37">
        <f t="shared" si="155"/>
        <v>249007143072467.56</v>
      </c>
      <c r="F261" s="37">
        <f t="shared" si="155"/>
        <v>278668109385382.81</v>
      </c>
      <c r="G261" s="37">
        <f t="shared" si="155"/>
        <v>316219407553680.94</v>
      </c>
      <c r="H261" s="37">
        <f t="shared" si="155"/>
        <v>349168334736030.75</v>
      </c>
      <c r="I261" s="37">
        <f t="shared" si="155"/>
        <v>386925218577407.69</v>
      </c>
      <c r="J261" s="37" t="e">
        <f t="shared" si="155"/>
        <v>#DIV/0!</v>
      </c>
      <c r="K261" s="37" t="e">
        <f t="shared" si="155"/>
        <v>#DIV/0!</v>
      </c>
      <c r="L261" s="37" t="e">
        <f t="shared" si="155"/>
        <v>#DIV/0!</v>
      </c>
      <c r="M261" s="37" t="e">
        <f t="shared" si="155"/>
        <v>#DIV/0!</v>
      </c>
      <c r="N261" s="37" t="e">
        <f t="shared" si="155"/>
        <v>#DIV/0!</v>
      </c>
      <c r="O261" s="37" t="e">
        <f t="shared" ref="O261" si="169">O220^2</f>
        <v>#DIV/0!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2">
        <v>31</v>
      </c>
      <c r="B262" s="9" t="s">
        <v>36</v>
      </c>
      <c r="C262" s="37">
        <f t="shared" si="155"/>
        <v>527061777175267.38</v>
      </c>
      <c r="D262" s="37">
        <f t="shared" si="155"/>
        <v>563986730694735.25</v>
      </c>
      <c r="E262" s="37">
        <f t="shared" si="155"/>
        <v>642683843031653.75</v>
      </c>
      <c r="F262" s="37">
        <f t="shared" si="155"/>
        <v>717885517618185.13</v>
      </c>
      <c r="G262" s="37">
        <f t="shared" si="155"/>
        <v>815031257682661.25</v>
      </c>
      <c r="H262" s="37">
        <f t="shared" si="155"/>
        <v>902308128147231.13</v>
      </c>
      <c r="I262" s="37">
        <f t="shared" si="155"/>
        <v>1003789895082806</v>
      </c>
      <c r="J262" s="37" t="e">
        <f t="shared" si="155"/>
        <v>#DIV/0!</v>
      </c>
      <c r="K262" s="37" t="e">
        <f t="shared" si="155"/>
        <v>#DIV/0!</v>
      </c>
      <c r="L262" s="37" t="e">
        <f t="shared" si="155"/>
        <v>#DIV/0!</v>
      </c>
      <c r="M262" s="37" t="e">
        <f t="shared" si="155"/>
        <v>#DIV/0!</v>
      </c>
      <c r="N262" s="37" t="e">
        <f t="shared" si="155"/>
        <v>#DIV/0!</v>
      </c>
      <c r="O262" s="37" t="e">
        <f t="shared" ref="O262" si="170">O221^2</f>
        <v>#DIV/0!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3">
        <v>32</v>
      </c>
      <c r="B263" s="9" t="s">
        <v>37</v>
      </c>
      <c r="C263" s="37">
        <f t="shared" si="155"/>
        <v>203992307788837.59</v>
      </c>
      <c r="D263" s="37">
        <f t="shared" si="155"/>
        <v>218153664854538.75</v>
      </c>
      <c r="E263" s="37">
        <f t="shared" si="155"/>
        <v>241611603256561.91</v>
      </c>
      <c r="F263" s="37">
        <f t="shared" si="155"/>
        <v>258431808198058.31</v>
      </c>
      <c r="G263" s="37">
        <f t="shared" si="155"/>
        <v>283911208634140.38</v>
      </c>
      <c r="H263" s="37">
        <f t="shared" si="155"/>
        <v>306120080960510.13</v>
      </c>
      <c r="I263" s="37">
        <f t="shared" si="155"/>
        <v>322780990873278.25</v>
      </c>
      <c r="J263" s="37" t="e">
        <f t="shared" si="155"/>
        <v>#DIV/0!</v>
      </c>
      <c r="K263" s="37" t="e">
        <f t="shared" si="155"/>
        <v>#DIV/0!</v>
      </c>
      <c r="L263" s="37" t="e">
        <f t="shared" si="155"/>
        <v>#DIV/0!</v>
      </c>
      <c r="M263" s="37" t="e">
        <f t="shared" si="155"/>
        <v>#DIV/0!</v>
      </c>
      <c r="N263" s="37" t="e">
        <f t="shared" si="155"/>
        <v>#DIV/0!</v>
      </c>
      <c r="O263" s="37" t="e">
        <f t="shared" ref="O263" si="171">O222^2</f>
        <v>#DIV/0!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33</v>
      </c>
      <c r="B264" s="9" t="s">
        <v>38</v>
      </c>
      <c r="C264" s="37">
        <f t="shared" ref="C264:N266" si="172">C223^2</f>
        <v>1014213884603196.1</v>
      </c>
      <c r="D264" s="37">
        <f t="shared" si="172"/>
        <v>1019846547310996</v>
      </c>
      <c r="E264" s="37">
        <f t="shared" si="172"/>
        <v>1117743727952172.6</v>
      </c>
      <c r="F264" s="37">
        <f t="shared" si="172"/>
        <v>1210932556467000.8</v>
      </c>
      <c r="G264" s="37">
        <f t="shared" si="172"/>
        <v>1315662213301269.3</v>
      </c>
      <c r="H264" s="37">
        <f t="shared" si="172"/>
        <v>1441798393554460.8</v>
      </c>
      <c r="I264" s="37">
        <f t="shared" si="172"/>
        <v>1555083686693621</v>
      </c>
      <c r="J264" s="37" t="e">
        <f t="shared" si="172"/>
        <v>#DIV/0!</v>
      </c>
      <c r="K264" s="37" t="e">
        <f t="shared" si="172"/>
        <v>#DIV/0!</v>
      </c>
      <c r="L264" s="37" t="e">
        <f t="shared" si="172"/>
        <v>#DIV/0!</v>
      </c>
      <c r="M264" s="37" t="e">
        <f t="shared" si="172"/>
        <v>#DIV/0!</v>
      </c>
      <c r="N264" s="37" t="e">
        <f t="shared" si="172"/>
        <v>#DIV/0!</v>
      </c>
      <c r="O264" s="37" t="e">
        <f t="shared" ref="O264" si="173">O223^2</f>
        <v>#DIV/0!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2">
        <v>34</v>
      </c>
      <c r="B265" s="9" t="s">
        <v>39</v>
      </c>
      <c r="C265" s="37">
        <f t="shared" si="172"/>
        <v>12717248257269.307</v>
      </c>
      <c r="D265" s="37">
        <f t="shared" si="172"/>
        <v>7397885036113.0029</v>
      </c>
      <c r="E265" s="37">
        <f t="shared" si="172"/>
        <v>8518994230552.8857</v>
      </c>
      <c r="F265" s="37">
        <f t="shared" si="172"/>
        <v>9021216367992.1895</v>
      </c>
      <c r="G265" s="37">
        <f t="shared" si="172"/>
        <v>9751819468159.8906</v>
      </c>
      <c r="H265" s="37">
        <f t="shared" si="172"/>
        <v>10401322584896.531</v>
      </c>
      <c r="I265" s="37">
        <f t="shared" si="172"/>
        <v>11970982517238.686</v>
      </c>
      <c r="J265" s="37" t="e">
        <f t="shared" si="172"/>
        <v>#DIV/0!</v>
      </c>
      <c r="K265" s="37" t="e">
        <f t="shared" si="172"/>
        <v>#DIV/0!</v>
      </c>
      <c r="L265" s="37" t="e">
        <f t="shared" si="172"/>
        <v>#DIV/0!</v>
      </c>
      <c r="M265" s="37" t="e">
        <f t="shared" si="172"/>
        <v>#DIV/0!</v>
      </c>
      <c r="N265" s="37" t="e">
        <f t="shared" si="172"/>
        <v>#DIV/0!</v>
      </c>
      <c r="O265" s="37" t="e">
        <f t="shared" ref="O265" si="174">O224^2</f>
        <v>#DIV/0!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3">
        <v>35</v>
      </c>
      <c r="B266" s="9" t="s">
        <v>40</v>
      </c>
      <c r="C266" s="37">
        <f t="shared" si="172"/>
        <v>76884425419614.484</v>
      </c>
      <c r="D266" s="37">
        <f t="shared" si="172"/>
        <v>92715460410191.938</v>
      </c>
      <c r="E266" s="37">
        <f t="shared" si="172"/>
        <v>107959856825502.92</v>
      </c>
      <c r="F266" s="37">
        <f t="shared" si="172"/>
        <v>113505319119263.23</v>
      </c>
      <c r="G266" s="37">
        <f t="shared" si="172"/>
        <v>127701246649513.55</v>
      </c>
      <c r="H266" s="37">
        <f t="shared" si="172"/>
        <v>140630322093662.47</v>
      </c>
      <c r="I266" s="37">
        <f t="shared" si="172"/>
        <v>157841511487526.81</v>
      </c>
      <c r="J266" s="37" t="e">
        <f t="shared" si="172"/>
        <v>#DIV/0!</v>
      </c>
      <c r="K266" s="37" t="e">
        <f t="shared" si="172"/>
        <v>#DIV/0!</v>
      </c>
      <c r="L266" s="37" t="e">
        <f t="shared" si="172"/>
        <v>#DIV/0!</v>
      </c>
      <c r="M266" s="37" t="e">
        <f t="shared" si="172"/>
        <v>#DIV/0!</v>
      </c>
      <c r="N266" s="37" t="e">
        <f t="shared" si="172"/>
        <v>#DIV/0!</v>
      </c>
      <c r="O266" s="37" t="e">
        <f t="shared" ref="O266" si="175">O225^2</f>
        <v>#DIV/0!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4"/>
      <c r="B267" s="7" t="s">
        <v>50</v>
      </c>
      <c r="C267" s="33">
        <f t="shared" ref="C267:N267" si="176">SUM(C232:C266)</f>
        <v>6300046754972522</v>
      </c>
      <c r="D267" s="33">
        <f t="shared" si="176"/>
        <v>5487336103105918</v>
      </c>
      <c r="E267" s="33">
        <f t="shared" si="176"/>
        <v>5939581904010915</v>
      </c>
      <c r="F267" s="33">
        <f t="shared" si="176"/>
        <v>6365890295281377</v>
      </c>
      <c r="G267" s="33">
        <f t="shared" si="176"/>
        <v>6890847421492315</v>
      </c>
      <c r="H267" s="33">
        <f t="shared" si="176"/>
        <v>7437767782567119</v>
      </c>
      <c r="I267" s="33">
        <f t="shared" si="176"/>
        <v>7949917065864465</v>
      </c>
      <c r="J267" s="33" t="e">
        <f t="shared" si="176"/>
        <v>#DIV/0!</v>
      </c>
      <c r="K267" s="33" t="e">
        <f t="shared" si="176"/>
        <v>#DIV/0!</v>
      </c>
      <c r="L267" s="33" t="e">
        <f t="shared" si="176"/>
        <v>#DIV/0!</v>
      </c>
      <c r="M267" s="33" t="e">
        <f t="shared" si="176"/>
        <v>#DIV/0!</v>
      </c>
      <c r="N267" s="33" t="e">
        <f t="shared" si="176"/>
        <v>#DIV/0!</v>
      </c>
      <c r="O267" s="33" t="e">
        <f t="shared" ref="O267" si="177">SUM(O232:O266)</f>
        <v>#DIV/0!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"/>
      <c r="B268" s="1"/>
      <c r="C268" s="1"/>
      <c r="D268" s="1"/>
      <c r="E268" s="1"/>
      <c r="F268" s="1"/>
      <c r="G268" s="1"/>
      <c r="H268" s="1"/>
      <c r="P268"/>
      <c r="Q268"/>
      <c r="R268"/>
      <c r="S268"/>
      <c r="T268"/>
      <c r="U268"/>
      <c r="V268"/>
      <c r="W268"/>
    </row>
    <row r="269" spans="1:23" s="2" customFormat="1" ht="15" hidden="1">
      <c r="A269" s="5" t="s">
        <v>52</v>
      </c>
      <c r="B269" s="1"/>
      <c r="C269" s="1"/>
      <c r="D269" s="1"/>
      <c r="E269" s="1"/>
      <c r="F269" s="1"/>
      <c r="G269" s="1"/>
      <c r="H269" s="1"/>
      <c r="P269"/>
      <c r="Q269"/>
      <c r="R269"/>
      <c r="S269"/>
      <c r="T269"/>
      <c r="U269"/>
      <c r="V269"/>
      <c r="W269"/>
    </row>
    <row r="270" spans="1:23" s="2" customFormat="1" ht="15" hidden="1">
      <c r="A270" s="49" t="s">
        <v>53</v>
      </c>
      <c r="B270" s="49"/>
      <c r="C270" s="49"/>
      <c r="D270" s="49"/>
      <c r="E270" s="49"/>
      <c r="F270" s="49"/>
      <c r="G270" s="49"/>
      <c r="H270" s="49"/>
      <c r="P270"/>
      <c r="Q270"/>
      <c r="R270"/>
      <c r="S270"/>
      <c r="T270"/>
      <c r="U270"/>
      <c r="V270"/>
      <c r="W270"/>
    </row>
    <row r="271" spans="1:23" s="2" customFormat="1" ht="15" hidden="1">
      <c r="A271" s="1"/>
      <c r="B271" s="1"/>
      <c r="C271" s="1"/>
      <c r="D271" s="1"/>
      <c r="E271" s="1"/>
      <c r="F271" s="1"/>
      <c r="G271" s="1"/>
      <c r="H271" s="1"/>
      <c r="P271"/>
      <c r="Q271"/>
      <c r="R271"/>
      <c r="S271"/>
      <c r="T271"/>
      <c r="U271"/>
      <c r="V271"/>
      <c r="W271"/>
    </row>
    <row r="272" spans="1:23" s="2" customFormat="1" ht="15" hidden="1">
      <c r="A272" s="6" t="s">
        <v>4</v>
      </c>
      <c r="B272" s="7" t="s">
        <v>5</v>
      </c>
      <c r="C272" s="7">
        <f>C231</f>
        <v>2010</v>
      </c>
      <c r="D272" s="7">
        <f t="shared" ref="D272:N272" si="178">D231</f>
        <v>2011</v>
      </c>
      <c r="E272" s="7">
        <f t="shared" si="178"/>
        <v>2012</v>
      </c>
      <c r="F272" s="7">
        <f t="shared" si="178"/>
        <v>2013</v>
      </c>
      <c r="G272" s="7">
        <f t="shared" si="178"/>
        <v>2014</v>
      </c>
      <c r="H272" s="7">
        <f t="shared" si="178"/>
        <v>2015</v>
      </c>
      <c r="I272" s="7">
        <f t="shared" si="178"/>
        <v>2016</v>
      </c>
      <c r="J272" s="7">
        <f t="shared" si="178"/>
        <v>2017</v>
      </c>
      <c r="K272" s="7">
        <f t="shared" si="178"/>
        <v>2018</v>
      </c>
      <c r="L272" s="7">
        <f t="shared" si="178"/>
        <v>2019</v>
      </c>
      <c r="M272" s="7">
        <f t="shared" si="178"/>
        <v>2020</v>
      </c>
      <c r="N272" s="7">
        <f t="shared" si="178"/>
        <v>2021</v>
      </c>
      <c r="O272" s="7">
        <f t="shared" ref="O272" si="179">O231</f>
        <v>2022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8">
        <v>1</v>
      </c>
      <c r="B273" s="9" t="s">
        <v>6</v>
      </c>
      <c r="C273" s="34">
        <f t="shared" ref="C273:N288" si="180">C150/C$185</f>
        <v>5.1559385634900749E-2</v>
      </c>
      <c r="D273" s="34">
        <f t="shared" si="180"/>
        <v>5.1476909195020237E-2</v>
      </c>
      <c r="E273" s="34">
        <f t="shared" si="180"/>
        <v>5.1393736246556736E-2</v>
      </c>
      <c r="F273" s="34">
        <f t="shared" si="180"/>
        <v>5.130979867448221E-2</v>
      </c>
      <c r="G273" s="34">
        <f t="shared" si="180"/>
        <v>5.1225154572101958E-2</v>
      </c>
      <c r="H273" s="34">
        <f t="shared" si="180"/>
        <v>5.1139778042446897E-2</v>
      </c>
      <c r="I273" s="34">
        <f t="shared" si="180"/>
        <v>5.1053649382951448E-2</v>
      </c>
      <c r="J273" s="34">
        <f t="shared" si="180"/>
        <v>5.0966827385039083E-2</v>
      </c>
      <c r="K273" s="34">
        <f t="shared" si="180"/>
        <v>5.0879265740567586E-2</v>
      </c>
      <c r="L273" s="34">
        <f t="shared" si="180"/>
        <v>5.0791015435977124E-2</v>
      </c>
      <c r="M273" s="34">
        <f t="shared" si="180"/>
        <v>5.0709458461052161E-2</v>
      </c>
      <c r="N273" s="34">
        <f t="shared" si="180"/>
        <v>5.0709498787011163E-2</v>
      </c>
      <c r="O273" s="34">
        <f t="shared" ref="O273" si="181">O150/O$185</f>
        <v>5.0709498787011163E-2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2">
        <v>2</v>
      </c>
      <c r="B274" s="9" t="s">
        <v>7</v>
      </c>
      <c r="C274" s="34">
        <f t="shared" si="180"/>
        <v>4.6988017714230848E-2</v>
      </c>
      <c r="D274" s="34">
        <f t="shared" si="180"/>
        <v>4.7093150791708345E-2</v>
      </c>
      <c r="E274" s="34">
        <f t="shared" si="180"/>
        <v>4.7197691368556421E-2</v>
      </c>
      <c r="F274" s="34">
        <f t="shared" si="180"/>
        <v>4.7301693191342281E-2</v>
      </c>
      <c r="G274" s="34">
        <f t="shared" si="180"/>
        <v>4.7405115186315544E-2</v>
      </c>
      <c r="H274" s="34">
        <f t="shared" si="180"/>
        <v>4.7507925687891583E-2</v>
      </c>
      <c r="I274" s="34">
        <f t="shared" si="180"/>
        <v>4.761018699609703E-2</v>
      </c>
      <c r="J274" s="34">
        <f t="shared" si="180"/>
        <v>4.7711863416139533E-2</v>
      </c>
      <c r="K274" s="34">
        <f t="shared" si="180"/>
        <v>4.7812912629379929E-2</v>
      </c>
      <c r="L274" s="34">
        <f t="shared" si="180"/>
        <v>4.7913390673377756E-2</v>
      </c>
      <c r="M274" s="34">
        <f t="shared" si="180"/>
        <v>4.8004924364297839E-2</v>
      </c>
      <c r="N274" s="34">
        <f t="shared" si="180"/>
        <v>4.8004932565320367E-2</v>
      </c>
      <c r="O274" s="34">
        <f t="shared" ref="O274" si="182">O151/O$185</f>
        <v>4.8004932565320367E-2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2">
        <v>3</v>
      </c>
      <c r="B275" s="9" t="s">
        <v>8</v>
      </c>
      <c r="C275" s="34">
        <f t="shared" si="180"/>
        <v>2.5380471185934537E-2</v>
      </c>
      <c r="D275" s="34">
        <f t="shared" si="180"/>
        <v>2.5465448421255674E-2</v>
      </c>
      <c r="E275" s="34">
        <f t="shared" si="180"/>
        <v>2.5550301306056608E-2</v>
      </c>
      <c r="F275" s="34">
        <f t="shared" si="180"/>
        <v>2.5634969688269289E-2</v>
      </c>
      <c r="G275" s="34">
        <f t="shared" si="180"/>
        <v>2.5719489485895686E-2</v>
      </c>
      <c r="H275" s="34">
        <f t="shared" si="180"/>
        <v>2.5803879094018059E-2</v>
      </c>
      <c r="I275" s="34">
        <f t="shared" si="180"/>
        <v>2.5888086096193308E-2</v>
      </c>
      <c r="J275" s="34">
        <f t="shared" si="180"/>
        <v>2.5972130545816426E-2</v>
      </c>
      <c r="K275" s="34">
        <f t="shared" si="180"/>
        <v>2.605598556669635E-2</v>
      </c>
      <c r="L275" s="34">
        <f t="shared" si="180"/>
        <v>2.6139689515195578E-2</v>
      </c>
      <c r="M275" s="34">
        <f t="shared" si="180"/>
        <v>2.6216255201047894E-2</v>
      </c>
      <c r="N275" s="34">
        <f t="shared" si="180"/>
        <v>2.6216249162638507E-2</v>
      </c>
      <c r="O275" s="34">
        <f t="shared" ref="O275" si="183">O152/O$185</f>
        <v>2.6216249162638507E-2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4</v>
      </c>
      <c r="B276" s="9" t="s">
        <v>9</v>
      </c>
      <c r="C276" s="34">
        <f t="shared" si="180"/>
        <v>2.698222587790166E-2</v>
      </c>
      <c r="D276" s="34">
        <f t="shared" si="180"/>
        <v>2.6969151131307614E-2</v>
      </c>
      <c r="E276" s="34">
        <f t="shared" si="180"/>
        <v>2.6955621238438626E-2</v>
      </c>
      <c r="F276" s="34">
        <f t="shared" si="180"/>
        <v>2.6941627070461178E-2</v>
      </c>
      <c r="G276" s="34">
        <f t="shared" si="180"/>
        <v>2.6927222379455312E-2</v>
      </c>
      <c r="H276" s="34">
        <f t="shared" si="180"/>
        <v>2.6912342328198398E-2</v>
      </c>
      <c r="I276" s="34">
        <f t="shared" si="180"/>
        <v>2.6897021951775575E-2</v>
      </c>
      <c r="J276" s="34">
        <f t="shared" si="180"/>
        <v>2.6881234915605321E-2</v>
      </c>
      <c r="K276" s="34">
        <f t="shared" si="180"/>
        <v>2.6864998968344024E-2</v>
      </c>
      <c r="L276" s="34">
        <f t="shared" si="180"/>
        <v>2.6848333801747146E-2</v>
      </c>
      <c r="M276" s="34">
        <f t="shared" si="180"/>
        <v>2.6832665398642243E-2</v>
      </c>
      <c r="N276" s="34">
        <f t="shared" si="180"/>
        <v>2.6832665638761074E-2</v>
      </c>
      <c r="O276" s="34">
        <f t="shared" ref="O276" si="184">O153/O$185</f>
        <v>2.6832665638761074E-2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3">
        <v>5</v>
      </c>
      <c r="B277" s="9" t="s">
        <v>10</v>
      </c>
      <c r="C277" s="34">
        <f t="shared" si="180"/>
        <v>3.7703720732794765E-2</v>
      </c>
      <c r="D277" s="34">
        <f t="shared" si="180"/>
        <v>3.7512132987687102E-2</v>
      </c>
      <c r="E277" s="34">
        <f t="shared" si="180"/>
        <v>3.7320876101442725E-2</v>
      </c>
      <c r="F277" s="34">
        <f t="shared" si="180"/>
        <v>3.712997996848838E-2</v>
      </c>
      <c r="G277" s="34">
        <f t="shared" si="180"/>
        <v>3.6939409677025588E-2</v>
      </c>
      <c r="H277" s="34">
        <f t="shared" si="180"/>
        <v>3.6749215937087396E-2</v>
      </c>
      <c r="I277" s="34">
        <f t="shared" si="180"/>
        <v>3.6559372655026415E-2</v>
      </c>
      <c r="J277" s="34">
        <f t="shared" si="180"/>
        <v>3.6369910465813123E-2</v>
      </c>
      <c r="K277" s="34">
        <f t="shared" si="180"/>
        <v>3.6180785647426807E-2</v>
      </c>
      <c r="L277" s="34">
        <f t="shared" si="180"/>
        <v>3.5992050127245968E-2</v>
      </c>
      <c r="M277" s="34">
        <f t="shared" si="180"/>
        <v>3.5819358491800103E-2</v>
      </c>
      <c r="N277" s="34">
        <f t="shared" si="180"/>
        <v>3.581935114772529E-2</v>
      </c>
      <c r="O277" s="34">
        <f t="shared" ref="O277" si="185">O154/O$185</f>
        <v>3.581935114772529E-2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2">
        <v>6</v>
      </c>
      <c r="B278" s="9" t="s">
        <v>11</v>
      </c>
      <c r="C278" s="34">
        <f t="shared" si="180"/>
        <v>2.280777361542476E-2</v>
      </c>
      <c r="D278" s="34">
        <f t="shared" si="180"/>
        <v>2.2671440702707692E-2</v>
      </c>
      <c r="E278" s="34">
        <f t="shared" si="180"/>
        <v>2.2535557341722291E-2</v>
      </c>
      <c r="F278" s="34">
        <f t="shared" si="180"/>
        <v>2.2400102950872403E-2</v>
      </c>
      <c r="G278" s="34">
        <f t="shared" si="180"/>
        <v>2.2265119442637368E-2</v>
      </c>
      <c r="H278" s="34">
        <f t="shared" si="180"/>
        <v>2.2130533127627132E-2</v>
      </c>
      <c r="I278" s="34">
        <f t="shared" si="180"/>
        <v>2.1996409343139501E-2</v>
      </c>
      <c r="J278" s="34">
        <f t="shared" si="180"/>
        <v>2.1862706973286253E-2</v>
      </c>
      <c r="K278" s="34">
        <f t="shared" si="180"/>
        <v>2.172946180491421E-2</v>
      </c>
      <c r="L278" s="34">
        <f t="shared" si="180"/>
        <v>2.1596648479822979E-2</v>
      </c>
      <c r="M278" s="34">
        <f t="shared" si="180"/>
        <v>2.1475291542630365E-2</v>
      </c>
      <c r="N278" s="34">
        <f t="shared" si="180"/>
        <v>2.1475278997917555E-2</v>
      </c>
      <c r="O278" s="34">
        <f t="shared" ref="O278" si="186">O155/O$185</f>
        <v>2.1475278997917555E-2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7</v>
      </c>
      <c r="B279" s="9" t="s">
        <v>12</v>
      </c>
      <c r="C279" s="34">
        <f t="shared" si="180"/>
        <v>2.3815259765652901E-2</v>
      </c>
      <c r="D279" s="34">
        <f t="shared" si="180"/>
        <v>2.3765761721357522E-2</v>
      </c>
      <c r="E279" s="34">
        <f t="shared" si="180"/>
        <v>2.3715937150675007E-2</v>
      </c>
      <c r="F279" s="34">
        <f t="shared" si="180"/>
        <v>2.3665825466763452E-2</v>
      </c>
      <c r="G279" s="34">
        <f t="shared" si="180"/>
        <v>2.361543344562738E-2</v>
      </c>
      <c r="H279" s="34">
        <f t="shared" si="180"/>
        <v>2.3564762017814884E-2</v>
      </c>
      <c r="I279" s="34">
        <f t="shared" si="180"/>
        <v>2.3513769799040758E-2</v>
      </c>
      <c r="J279" s="34">
        <f t="shared" si="180"/>
        <v>2.3462492508944457E-2</v>
      </c>
      <c r="K279" s="34">
        <f t="shared" si="180"/>
        <v>2.3410963180181071E-2</v>
      </c>
      <c r="L279" s="34">
        <f t="shared" si="180"/>
        <v>2.3359123191283943E-2</v>
      </c>
      <c r="M279" s="34">
        <f t="shared" si="180"/>
        <v>2.3311336064857184E-2</v>
      </c>
      <c r="N279" s="34">
        <f t="shared" si="180"/>
        <v>2.3311329854481738E-2</v>
      </c>
      <c r="O279" s="34">
        <f t="shared" ref="O279" si="187">O156/O$185</f>
        <v>2.3311329854481738E-2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3">
        <v>8</v>
      </c>
      <c r="B280" s="9" t="s">
        <v>13</v>
      </c>
      <c r="C280" s="34">
        <f t="shared" si="180"/>
        <v>3.5610505476398394E-2</v>
      </c>
      <c r="D280" s="34">
        <f t="shared" si="180"/>
        <v>3.5701170756369353E-2</v>
      </c>
      <c r="E280" s="34">
        <f t="shared" si="180"/>
        <v>3.5791461130619824E-2</v>
      </c>
      <c r="F280" s="34">
        <f t="shared" si="180"/>
        <v>3.5881371643222332E-2</v>
      </c>
      <c r="G280" s="34">
        <f t="shared" si="180"/>
        <v>3.5970897950934576E-2</v>
      </c>
      <c r="H280" s="34">
        <f t="shared" si="180"/>
        <v>3.6060020227037227E-2</v>
      </c>
      <c r="I280" s="34">
        <f t="shared" si="180"/>
        <v>3.6148754497352609E-2</v>
      </c>
      <c r="J280" s="34">
        <f t="shared" si="180"/>
        <v>3.6237117137898546E-2</v>
      </c>
      <c r="K280" s="34">
        <f t="shared" si="180"/>
        <v>3.6325071458604342E-2</v>
      </c>
      <c r="L280" s="34">
        <f t="shared" si="180"/>
        <v>3.6412585079045802E-2</v>
      </c>
      <c r="M280" s="34">
        <f t="shared" si="180"/>
        <v>3.6492465704713484E-2</v>
      </c>
      <c r="N280" s="34">
        <f t="shared" si="180"/>
        <v>3.6492478309704549E-2</v>
      </c>
      <c r="O280" s="34">
        <f t="shared" ref="O280" si="188">O157/O$185</f>
        <v>3.6492478309704549E-2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2">
        <v>9</v>
      </c>
      <c r="B281" s="9" t="s">
        <v>14</v>
      </c>
      <c r="C281" s="34">
        <f t="shared" si="180"/>
        <v>2.9020033719735463E-2</v>
      </c>
      <c r="D281" s="34">
        <f t="shared" si="180"/>
        <v>2.8993415384446594E-2</v>
      </c>
      <c r="E281" s="34">
        <f t="shared" si="180"/>
        <v>2.8966297540834636E-2</v>
      </c>
      <c r="F281" s="34">
        <f t="shared" si="180"/>
        <v>2.8938736069254456E-2</v>
      </c>
      <c r="G281" s="34">
        <f t="shared" si="180"/>
        <v>2.8910722546866018E-2</v>
      </c>
      <c r="H281" s="34">
        <f t="shared" si="180"/>
        <v>2.8882253119443913E-2</v>
      </c>
      <c r="I281" s="34">
        <f t="shared" si="180"/>
        <v>2.8853275916854076E-2</v>
      </c>
      <c r="J281" s="34">
        <f t="shared" si="180"/>
        <v>2.8823882848853295E-2</v>
      </c>
      <c r="K281" s="34">
        <f t="shared" si="180"/>
        <v>2.8793998356496375E-2</v>
      </c>
      <c r="L281" s="34">
        <f t="shared" si="180"/>
        <v>2.876367400566587E-2</v>
      </c>
      <c r="M281" s="34">
        <f t="shared" si="180"/>
        <v>2.8735474053287226E-2</v>
      </c>
      <c r="N281" s="34">
        <f t="shared" si="180"/>
        <v>2.8735480298957519E-2</v>
      </c>
      <c r="O281" s="34">
        <f t="shared" ref="O281" si="189">O158/O$185</f>
        <v>2.8735480298957519E-2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10</v>
      </c>
      <c r="B282" s="9" t="s">
        <v>15</v>
      </c>
      <c r="C282" s="34">
        <f t="shared" si="180"/>
        <v>3.5928441548284298E-2</v>
      </c>
      <c r="D282" s="34">
        <f t="shared" si="180"/>
        <v>3.5825745770907885E-2</v>
      </c>
      <c r="E282" s="34">
        <f t="shared" si="180"/>
        <v>3.5722727661670235E-2</v>
      </c>
      <c r="F282" s="34">
        <f t="shared" si="180"/>
        <v>3.561940747951501E-2</v>
      </c>
      <c r="G282" s="34">
        <f t="shared" si="180"/>
        <v>3.5515772747705295E-2</v>
      </c>
      <c r="H282" s="34">
        <f t="shared" si="180"/>
        <v>3.5411847323847223E-2</v>
      </c>
      <c r="I282" s="34">
        <f t="shared" si="180"/>
        <v>3.5307656624256452E-2</v>
      </c>
      <c r="J282" s="34">
        <f t="shared" si="180"/>
        <v>3.5203137164441622E-2</v>
      </c>
      <c r="K282" s="34">
        <f t="shared" si="180"/>
        <v>3.5098331370634117E-2</v>
      </c>
      <c r="L282" s="34">
        <f t="shared" si="180"/>
        <v>3.4993252518401692E-2</v>
      </c>
      <c r="M282" s="34">
        <f t="shared" si="180"/>
        <v>3.4896673240864699E-2</v>
      </c>
      <c r="N282" s="34">
        <f t="shared" si="180"/>
        <v>3.4896684632862759E-2</v>
      </c>
      <c r="O282" s="34">
        <f t="shared" ref="O282" si="190">O159/O$185</f>
        <v>3.4896684632862759E-2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3">
        <v>11</v>
      </c>
      <c r="B283" s="9" t="s">
        <v>16</v>
      </c>
      <c r="C283" s="34">
        <f t="shared" si="180"/>
        <v>2.5089982602071827E-2</v>
      </c>
      <c r="D283" s="34">
        <f t="shared" si="180"/>
        <v>2.5128273036283479E-2</v>
      </c>
      <c r="E283" s="34">
        <f t="shared" si="180"/>
        <v>2.5166168878387307E-2</v>
      </c>
      <c r="F283" s="34">
        <f t="shared" si="180"/>
        <v>2.5203698411391862E-2</v>
      </c>
      <c r="G283" s="34">
        <f t="shared" si="180"/>
        <v>2.5240889602771235E-2</v>
      </c>
      <c r="H283" s="34">
        <f t="shared" si="180"/>
        <v>2.527767606646586E-2</v>
      </c>
      <c r="I283" s="34">
        <f t="shared" si="180"/>
        <v>2.5314102716282278E-2</v>
      </c>
      <c r="J283" s="34">
        <f t="shared" si="180"/>
        <v>2.5350152782464424E-2</v>
      </c>
      <c r="K283" s="34">
        <f t="shared" si="180"/>
        <v>2.5385789780109233E-2</v>
      </c>
      <c r="L283" s="34">
        <f t="shared" si="180"/>
        <v>2.5421073047004746E-2</v>
      </c>
      <c r="M283" s="34">
        <f t="shared" si="180"/>
        <v>2.5453068906606396E-2</v>
      </c>
      <c r="N283" s="34">
        <f t="shared" si="180"/>
        <v>2.545307566966331E-2</v>
      </c>
      <c r="O283" s="34">
        <f t="shared" ref="O283" si="191">O160/O$185</f>
        <v>2.545307566966331E-2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2">
        <v>12</v>
      </c>
      <c r="B284" s="9" t="s">
        <v>17</v>
      </c>
      <c r="C284" s="34">
        <f t="shared" si="180"/>
        <v>3.1074079457050895E-2</v>
      </c>
      <c r="D284" s="34">
        <f t="shared" si="180"/>
        <v>3.08267666736768E-2</v>
      </c>
      <c r="E284" s="34">
        <f t="shared" si="180"/>
        <v>3.0580898816520197E-2</v>
      </c>
      <c r="F284" s="34">
        <f t="shared" si="180"/>
        <v>3.0336468783811202E-2</v>
      </c>
      <c r="G284" s="34">
        <f t="shared" si="180"/>
        <v>3.0093499807570645E-2</v>
      </c>
      <c r="H284" s="34">
        <f t="shared" si="180"/>
        <v>2.9851985820860717E-2</v>
      </c>
      <c r="I284" s="34">
        <f t="shared" si="180"/>
        <v>2.9611862310673611E-2</v>
      </c>
      <c r="J284" s="34">
        <f t="shared" si="180"/>
        <v>2.9373198347564716E-2</v>
      </c>
      <c r="K284" s="34">
        <f t="shared" si="180"/>
        <v>2.9135978098880334E-2</v>
      </c>
      <c r="L284" s="34">
        <f t="shared" si="180"/>
        <v>2.8900156628287703E-2</v>
      </c>
      <c r="M284" s="34">
        <f t="shared" si="180"/>
        <v>2.8685231109973466E-2</v>
      </c>
      <c r="N284" s="34">
        <f t="shared" si="180"/>
        <v>2.8685214710079648E-2</v>
      </c>
      <c r="O284" s="34">
        <f t="shared" ref="O284" si="192">O161/O$185</f>
        <v>2.8685214710079648E-2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13</v>
      </c>
      <c r="B285" s="9" t="s">
        <v>18</v>
      </c>
      <c r="C285" s="34">
        <f t="shared" si="180"/>
        <v>2.4556213832650008E-2</v>
      </c>
      <c r="D285" s="34">
        <f t="shared" si="180"/>
        <v>2.4613579850256112E-2</v>
      </c>
      <c r="E285" s="34">
        <f t="shared" si="180"/>
        <v>2.4670646304874099E-2</v>
      </c>
      <c r="F285" s="34">
        <f t="shared" si="180"/>
        <v>2.4727411435328889E-2</v>
      </c>
      <c r="G285" s="34">
        <f t="shared" si="180"/>
        <v>2.4783905330932804E-2</v>
      </c>
      <c r="H285" s="34">
        <f t="shared" si="180"/>
        <v>2.4840109922290188E-2</v>
      </c>
      <c r="I285" s="34">
        <f t="shared" si="180"/>
        <v>2.4896009106164529E-2</v>
      </c>
      <c r="J285" s="34">
        <f t="shared" si="180"/>
        <v>2.4951616938007182E-2</v>
      </c>
      <c r="K285" s="34">
        <f t="shared" si="180"/>
        <v>2.5006930783231789E-2</v>
      </c>
      <c r="L285" s="34">
        <f t="shared" si="180"/>
        <v>2.5061950629958508E-2</v>
      </c>
      <c r="M285" s="34">
        <f t="shared" si="180"/>
        <v>2.511208391578245E-2</v>
      </c>
      <c r="N285" s="34">
        <f t="shared" si="180"/>
        <v>2.5112071447693059E-2</v>
      </c>
      <c r="O285" s="34">
        <f t="shared" ref="O285" si="193">O162/O$185</f>
        <v>2.5112071447693059E-2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3">
        <v>14</v>
      </c>
      <c r="B286" s="9" t="s">
        <v>19</v>
      </c>
      <c r="C286" s="34">
        <f t="shared" si="180"/>
        <v>2.7354960843612157E-2</v>
      </c>
      <c r="D286" s="34">
        <f t="shared" si="180"/>
        <v>2.7269968217105738E-2</v>
      </c>
      <c r="E286" s="34">
        <f t="shared" si="180"/>
        <v>2.718478573865642E-2</v>
      </c>
      <c r="F286" s="34">
        <f t="shared" si="180"/>
        <v>2.7099419275336451E-2</v>
      </c>
      <c r="G286" s="34">
        <f t="shared" si="180"/>
        <v>2.7013842372786614E-2</v>
      </c>
      <c r="H286" s="34">
        <f t="shared" si="180"/>
        <v>2.6928098601376519E-2</v>
      </c>
      <c r="I286" s="34">
        <f t="shared" si="180"/>
        <v>2.6842160263128419E-2</v>
      </c>
      <c r="J286" s="34">
        <f t="shared" si="180"/>
        <v>2.6756047590510264E-2</v>
      </c>
      <c r="K286" s="34">
        <f t="shared" si="180"/>
        <v>2.6669759511531013E-2</v>
      </c>
      <c r="L286" s="34">
        <f t="shared" si="180"/>
        <v>2.6583296750601778E-2</v>
      </c>
      <c r="M286" s="34">
        <f t="shared" si="180"/>
        <v>2.6503878295100987E-2</v>
      </c>
      <c r="N286" s="34">
        <f t="shared" si="180"/>
        <v>2.6503873179487533E-2</v>
      </c>
      <c r="O286" s="34">
        <f t="shared" ref="O286" si="194">O163/O$185</f>
        <v>2.6503873179487533E-2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2">
        <v>15</v>
      </c>
      <c r="B287" s="9" t="s">
        <v>20</v>
      </c>
      <c r="C287" s="34">
        <f t="shared" si="180"/>
        <v>4.1046869612389583E-2</v>
      </c>
      <c r="D287" s="34">
        <f t="shared" si="180"/>
        <v>4.0985658181851584E-2</v>
      </c>
      <c r="E287" s="34">
        <f t="shared" si="180"/>
        <v>4.0923824830785126E-2</v>
      </c>
      <c r="F287" s="34">
        <f t="shared" si="180"/>
        <v>4.0861411308917975E-2</v>
      </c>
      <c r="G287" s="34">
        <f t="shared" si="180"/>
        <v>4.0798394974691773E-2</v>
      </c>
      <c r="H287" s="34">
        <f t="shared" si="180"/>
        <v>4.0734799763191373E-2</v>
      </c>
      <c r="I287" s="34">
        <f t="shared" si="180"/>
        <v>4.0670589996799941E-2</v>
      </c>
      <c r="J287" s="34">
        <f t="shared" si="180"/>
        <v>4.0605799421289168E-2</v>
      </c>
      <c r="K287" s="34">
        <f t="shared" si="180"/>
        <v>4.0540429278872005E-2</v>
      </c>
      <c r="L287" s="34">
        <f t="shared" si="180"/>
        <v>4.0474452865569881E-2</v>
      </c>
      <c r="M287" s="34">
        <f t="shared" si="180"/>
        <v>4.0413484291915887E-2</v>
      </c>
      <c r="N287" s="34">
        <f t="shared" si="180"/>
        <v>4.0413471782239849E-2</v>
      </c>
      <c r="O287" s="34">
        <f t="shared" ref="O287" si="195">O164/O$185</f>
        <v>4.0413471782239849E-2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16</v>
      </c>
      <c r="B288" s="9" t="s">
        <v>21</v>
      </c>
      <c r="C288" s="34">
        <f t="shared" si="180"/>
        <v>2.630391741950824E-2</v>
      </c>
      <c r="D288" s="34">
        <f t="shared" si="180"/>
        <v>2.6236371936725587E-2</v>
      </c>
      <c r="E288" s="34">
        <f t="shared" si="180"/>
        <v>2.6168584904288011E-2</v>
      </c>
      <c r="F288" s="34">
        <f t="shared" si="180"/>
        <v>2.610050098076017E-2</v>
      </c>
      <c r="G288" s="34">
        <f t="shared" si="180"/>
        <v>2.6032191127881802E-2</v>
      </c>
      <c r="H288" s="34">
        <f t="shared" si="180"/>
        <v>2.5963576141687941E-2</v>
      </c>
      <c r="I288" s="34">
        <f t="shared" si="180"/>
        <v>2.5894717041457391E-2</v>
      </c>
      <c r="J288" s="34">
        <f t="shared" si="180"/>
        <v>2.582562147511255E-2</v>
      </c>
      <c r="K288" s="34">
        <f t="shared" si="180"/>
        <v>2.5756260067034492E-2</v>
      </c>
      <c r="L288" s="34">
        <f t="shared" si="180"/>
        <v>2.5686636579789455E-2</v>
      </c>
      <c r="M288" s="34">
        <f t="shared" si="180"/>
        <v>2.5622604099472136E-2</v>
      </c>
      <c r="N288" s="34">
        <f t="shared" si="180"/>
        <v>2.5622590971541629E-2</v>
      </c>
      <c r="O288" s="34">
        <f t="shared" ref="O288" si="196">O165/O$185</f>
        <v>2.5622590971541629E-2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3">
        <v>17</v>
      </c>
      <c r="B289" s="9" t="s">
        <v>22</v>
      </c>
      <c r="C289" s="34">
        <f t="shared" ref="C289:N304" si="197">C166/C$185</f>
        <v>1.80527925689241E-2</v>
      </c>
      <c r="D289" s="34">
        <f t="shared" si="197"/>
        <v>1.8075113822207025E-2</v>
      </c>
      <c r="E289" s="34">
        <f t="shared" si="197"/>
        <v>1.8097134875203334E-2</v>
      </c>
      <c r="F289" s="34">
        <f t="shared" si="197"/>
        <v>1.8118898008091692E-2</v>
      </c>
      <c r="G289" s="34">
        <f t="shared" si="197"/>
        <v>1.8140381862775404E-2</v>
      </c>
      <c r="H289" s="34">
        <f t="shared" si="197"/>
        <v>1.816155302365707E-2</v>
      </c>
      <c r="I289" s="34">
        <f t="shared" si="197"/>
        <v>1.8182458528676445E-2</v>
      </c>
      <c r="J289" s="34">
        <f t="shared" si="197"/>
        <v>1.820309741995968E-2</v>
      </c>
      <c r="K289" s="34">
        <f t="shared" si="197"/>
        <v>1.822341601504773E-2</v>
      </c>
      <c r="L289" s="34">
        <f t="shared" si="197"/>
        <v>1.8243486918866857E-2</v>
      </c>
      <c r="M289" s="34">
        <f t="shared" si="197"/>
        <v>1.8261596014187472E-2</v>
      </c>
      <c r="N289" s="34">
        <f t="shared" si="197"/>
        <v>1.8261580952684632E-2</v>
      </c>
      <c r="O289" s="34">
        <f t="shared" ref="O289" si="198">O166/O$185</f>
        <v>1.8261580952684632E-2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2">
        <v>18</v>
      </c>
      <c r="B290" s="9" t="s">
        <v>23</v>
      </c>
      <c r="C290" s="34">
        <f t="shared" si="197"/>
        <v>3.7173058621877322E-2</v>
      </c>
      <c r="D290" s="34">
        <f t="shared" si="197"/>
        <v>3.713592027097011E-2</v>
      </c>
      <c r="E290" s="34">
        <f t="shared" si="197"/>
        <v>3.7098159334217888E-2</v>
      </c>
      <c r="F290" s="34">
        <f t="shared" si="197"/>
        <v>3.705984658472565E-2</v>
      </c>
      <c r="G290" s="34">
        <f t="shared" si="197"/>
        <v>3.7020925109091093E-2</v>
      </c>
      <c r="H290" s="34">
        <f t="shared" si="197"/>
        <v>3.6981448337973691E-2</v>
      </c>
      <c r="I290" s="34">
        <f t="shared" si="197"/>
        <v>3.6941340124672407E-2</v>
      </c>
      <c r="J290" s="34">
        <f t="shared" si="197"/>
        <v>3.6900678539616288E-2</v>
      </c>
      <c r="K290" s="34">
        <f t="shared" si="197"/>
        <v>3.6859432282558349E-2</v>
      </c>
      <c r="L290" s="34">
        <f t="shared" si="197"/>
        <v>3.6817604307239203E-2</v>
      </c>
      <c r="M290" s="34">
        <f t="shared" si="197"/>
        <v>3.6778730046765462E-2</v>
      </c>
      <c r="N290" s="34">
        <f t="shared" si="197"/>
        <v>3.6778714626247128E-2</v>
      </c>
      <c r="O290" s="34">
        <f t="shared" ref="O290" si="199">O167/O$185</f>
        <v>3.6778714626247128E-2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2">
        <v>19</v>
      </c>
      <c r="B291" s="9" t="s">
        <v>24</v>
      </c>
      <c r="C291" s="34">
        <f t="shared" si="197"/>
        <v>2.2776194591864821E-2</v>
      </c>
      <c r="D291" s="34">
        <f t="shared" si="197"/>
        <v>2.2899190364463883E-2</v>
      </c>
      <c r="E291" s="34">
        <f t="shared" si="197"/>
        <v>2.3022472350501054E-2</v>
      </c>
      <c r="F291" s="34">
        <f t="shared" si="197"/>
        <v>2.31460412409604E-2</v>
      </c>
      <c r="G291" s="34">
        <f t="shared" si="197"/>
        <v>2.3269867251788031E-2</v>
      </c>
      <c r="H291" s="34">
        <f t="shared" si="197"/>
        <v>2.3393953972724573E-2</v>
      </c>
      <c r="I291" s="34">
        <f t="shared" si="197"/>
        <v>2.3518305115377041E-2</v>
      </c>
      <c r="J291" s="34">
        <f t="shared" si="197"/>
        <v>2.3642916870909143E-2</v>
      </c>
      <c r="K291" s="34">
        <f t="shared" si="197"/>
        <v>2.3767794046110003E-2</v>
      </c>
      <c r="L291" s="34">
        <f t="shared" si="197"/>
        <v>2.3892913634558255E-2</v>
      </c>
      <c r="M291" s="34">
        <f t="shared" si="197"/>
        <v>2.4007819988335115E-2</v>
      </c>
      <c r="N291" s="34">
        <f t="shared" si="197"/>
        <v>2.4007832057178432E-2</v>
      </c>
      <c r="O291" s="34">
        <f t="shared" ref="O291" si="200">O168/O$185</f>
        <v>2.4007832057178432E-2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3">
        <v>20</v>
      </c>
      <c r="B292" s="9" t="s">
        <v>25</v>
      </c>
      <c r="C292" s="34">
        <f t="shared" si="197"/>
        <v>3.1360884889078518E-2</v>
      </c>
      <c r="D292" s="34">
        <f t="shared" si="197"/>
        <v>3.1609012291082504E-2</v>
      </c>
      <c r="E292" s="34">
        <f t="shared" si="197"/>
        <v>3.1858566340534189E-2</v>
      </c>
      <c r="F292" s="34">
        <f t="shared" si="197"/>
        <v>3.2109574855033948E-2</v>
      </c>
      <c r="G292" s="34">
        <f t="shared" si="197"/>
        <v>3.2362004645654904E-2</v>
      </c>
      <c r="H292" s="34">
        <f t="shared" si="197"/>
        <v>3.261583073569304E-2</v>
      </c>
      <c r="I292" s="34">
        <f t="shared" si="197"/>
        <v>3.2871128298187606E-2</v>
      </c>
      <c r="J292" s="34">
        <f t="shared" si="197"/>
        <v>3.3127851763992591E-2</v>
      </c>
      <c r="K292" s="34">
        <f t="shared" si="197"/>
        <v>3.3386009253617017E-2</v>
      </c>
      <c r="L292" s="34">
        <f t="shared" si="197"/>
        <v>3.3645583399724219E-2</v>
      </c>
      <c r="M292" s="34">
        <f t="shared" si="197"/>
        <v>3.3884804449492822E-2</v>
      </c>
      <c r="N292" s="34">
        <f t="shared" si="197"/>
        <v>3.3884804407188149E-2</v>
      </c>
      <c r="O292" s="34">
        <f t="shared" ref="O292" si="201">O169/O$185</f>
        <v>3.3884804407188149E-2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2">
        <v>21</v>
      </c>
      <c r="B293" s="9" t="s">
        <v>26</v>
      </c>
      <c r="C293" s="34">
        <f t="shared" si="197"/>
        <v>3.1513335347643737E-2</v>
      </c>
      <c r="D293" s="34">
        <f t="shared" si="197"/>
        <v>3.1623364251282794E-2</v>
      </c>
      <c r="E293" s="34">
        <f t="shared" si="197"/>
        <v>3.1733232575065114E-2</v>
      </c>
      <c r="F293" s="34">
        <f t="shared" si="197"/>
        <v>3.1842928805536422E-2</v>
      </c>
      <c r="G293" s="34">
        <f t="shared" si="197"/>
        <v>3.19524738878059E-2</v>
      </c>
      <c r="H293" s="34">
        <f t="shared" si="197"/>
        <v>3.2061850214589772E-2</v>
      </c>
      <c r="I293" s="34">
        <f t="shared" si="197"/>
        <v>3.2171063124127951E-2</v>
      </c>
      <c r="J293" s="34">
        <f t="shared" si="197"/>
        <v>3.2280094171043106E-2</v>
      </c>
      <c r="K293" s="34">
        <f t="shared" si="197"/>
        <v>3.2388964471855984E-2</v>
      </c>
      <c r="L293" s="34">
        <f t="shared" si="197"/>
        <v>3.249760566989756E-2</v>
      </c>
      <c r="M293" s="34">
        <f t="shared" si="197"/>
        <v>3.2597047240441081E-2</v>
      </c>
      <c r="N293" s="34">
        <f t="shared" si="197"/>
        <v>3.2597049360592413E-2</v>
      </c>
      <c r="O293" s="34">
        <f t="shared" ref="O293" si="202">O170/O$185</f>
        <v>3.2597049360592413E-2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2">
        <v>22</v>
      </c>
      <c r="B294" s="9" t="s">
        <v>27</v>
      </c>
      <c r="C294" s="34">
        <f t="shared" si="197"/>
        <v>2.6966244201678122E-2</v>
      </c>
      <c r="D294" s="34">
        <f t="shared" si="197"/>
        <v>2.7142235771323138E-2</v>
      </c>
      <c r="E294" s="34">
        <f t="shared" si="197"/>
        <v>2.7318885880017407E-2</v>
      </c>
      <c r="F294" s="34">
        <f t="shared" si="197"/>
        <v>2.7496240730419737E-2</v>
      </c>
      <c r="G294" s="34">
        <f t="shared" si="197"/>
        <v>2.7674284373595655E-2</v>
      </c>
      <c r="H294" s="34">
        <f t="shared" si="197"/>
        <v>2.7853010669131258E-2</v>
      </c>
      <c r="I294" s="34">
        <f t="shared" si="197"/>
        <v>2.8032414938030846E-2</v>
      </c>
      <c r="J294" s="34">
        <f t="shared" si="197"/>
        <v>2.8212472441877592E-2</v>
      </c>
      <c r="K294" s="34">
        <f t="shared" si="197"/>
        <v>2.8393235505854899E-2</v>
      </c>
      <c r="L294" s="34">
        <f t="shared" si="197"/>
        <v>2.8574636127634633E-2</v>
      </c>
      <c r="M294" s="34">
        <f t="shared" si="197"/>
        <v>2.8741526675837625E-2</v>
      </c>
      <c r="N294" s="34">
        <f t="shared" si="197"/>
        <v>2.8741524504736698E-2</v>
      </c>
      <c r="O294" s="34">
        <f t="shared" ref="O294" si="203">O171/O$185</f>
        <v>2.8741524504736698E-2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3">
        <v>23</v>
      </c>
      <c r="B295" s="9" t="s">
        <v>28</v>
      </c>
      <c r="C295" s="34">
        <f t="shared" si="197"/>
        <v>2.1407407260318576E-2</v>
      </c>
      <c r="D295" s="34">
        <f t="shared" si="197"/>
        <v>2.1456244285926511E-2</v>
      </c>
      <c r="E295" s="34">
        <f t="shared" si="197"/>
        <v>2.1504872929793334E-2</v>
      </c>
      <c r="F295" s="34">
        <f t="shared" si="197"/>
        <v>2.1553219407023979E-2</v>
      </c>
      <c r="G295" s="34">
        <f t="shared" si="197"/>
        <v>2.1601305910621905E-2</v>
      </c>
      <c r="H295" s="34">
        <f t="shared" si="197"/>
        <v>2.1649119346738636E-2</v>
      </c>
      <c r="I295" s="34">
        <f t="shared" si="197"/>
        <v>2.1696703128420546E-2</v>
      </c>
      <c r="J295" s="34">
        <f t="shared" si="197"/>
        <v>2.1744003453873412E-2</v>
      </c>
      <c r="K295" s="34">
        <f t="shared" si="197"/>
        <v>2.1791041149822454E-2</v>
      </c>
      <c r="L295" s="34">
        <f t="shared" si="197"/>
        <v>2.1837777070640673E-2</v>
      </c>
      <c r="M295" s="34">
        <f t="shared" si="197"/>
        <v>2.1880415804052152E-2</v>
      </c>
      <c r="N295" s="34">
        <f t="shared" si="197"/>
        <v>2.1880425811830119E-2</v>
      </c>
      <c r="O295" s="34">
        <f t="shared" ref="O295" si="204">O172/O$185</f>
        <v>2.1880425811830119E-2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2">
        <v>24</v>
      </c>
      <c r="B296" s="9" t="s">
        <v>29</v>
      </c>
      <c r="C296" s="34">
        <f t="shared" si="197"/>
        <v>2.7501838533313852E-2</v>
      </c>
      <c r="D296" s="34">
        <f t="shared" si="197"/>
        <v>2.7534076178036004E-2</v>
      </c>
      <c r="E296" s="34">
        <f t="shared" si="197"/>
        <v>2.7565868992102449E-2</v>
      </c>
      <c r="F296" s="34">
        <f t="shared" si="197"/>
        <v>2.7597249252907057E-2</v>
      </c>
      <c r="G296" s="34">
        <f t="shared" si="197"/>
        <v>2.7628185774016285E-2</v>
      </c>
      <c r="H296" s="34">
        <f t="shared" si="197"/>
        <v>2.7658693762267216E-2</v>
      </c>
      <c r="I296" s="34">
        <f t="shared" si="197"/>
        <v>2.768879434995921E-2</v>
      </c>
      <c r="J296" s="34">
        <f t="shared" si="197"/>
        <v>2.7718425152178504E-2</v>
      </c>
      <c r="K296" s="34">
        <f t="shared" si="197"/>
        <v>2.7747615532498063E-2</v>
      </c>
      <c r="L296" s="34">
        <f t="shared" si="197"/>
        <v>2.7776366084362489E-2</v>
      </c>
      <c r="M296" s="34">
        <f t="shared" si="197"/>
        <v>2.7802320235797821E-2</v>
      </c>
      <c r="N296" s="34">
        <f t="shared" si="197"/>
        <v>2.7802328937335186E-2</v>
      </c>
      <c r="O296" s="34">
        <f t="shared" ref="O296" si="205">O173/O$185</f>
        <v>2.7802328937335186E-2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2">
        <v>25</v>
      </c>
      <c r="B297" s="9" t="s">
        <v>30</v>
      </c>
      <c r="C297" s="34">
        <f t="shared" si="197"/>
        <v>2.1396902270736769E-2</v>
      </c>
      <c r="D297" s="34">
        <f t="shared" si="197"/>
        <v>2.1441350140563097E-2</v>
      </c>
      <c r="E297" s="34">
        <f t="shared" si="197"/>
        <v>2.1485529730814454E-2</v>
      </c>
      <c r="F297" s="34">
        <f t="shared" si="197"/>
        <v>2.1529430365711588E-2</v>
      </c>
      <c r="G297" s="34">
        <f t="shared" si="197"/>
        <v>2.1573041765835372E-2</v>
      </c>
      <c r="H297" s="34">
        <f t="shared" si="197"/>
        <v>2.1616382707446244E-2</v>
      </c>
      <c r="I297" s="34">
        <f t="shared" si="197"/>
        <v>2.1659450978375645E-2</v>
      </c>
      <c r="J297" s="34">
        <f t="shared" si="197"/>
        <v>2.1702232782651456E-2</v>
      </c>
      <c r="K297" s="34">
        <f t="shared" si="197"/>
        <v>2.1744747898604855E-2</v>
      </c>
      <c r="L297" s="34">
        <f t="shared" si="197"/>
        <v>2.178695610769027E-2</v>
      </c>
      <c r="M297" s="34">
        <f t="shared" si="197"/>
        <v>2.1825386348007205E-2</v>
      </c>
      <c r="N297" s="34">
        <f t="shared" si="197"/>
        <v>2.1825380366341164E-2</v>
      </c>
      <c r="O297" s="34">
        <f t="shared" ref="O297" si="206">O174/O$185</f>
        <v>2.1825380366341164E-2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3">
        <v>26</v>
      </c>
      <c r="B298" s="9" t="s">
        <v>31</v>
      </c>
      <c r="C298" s="34">
        <f t="shared" si="197"/>
        <v>2.5833594943871649E-2</v>
      </c>
      <c r="D298" s="34">
        <f t="shared" si="197"/>
        <v>2.5841948177176673E-2</v>
      </c>
      <c r="E298" s="34">
        <f t="shared" si="197"/>
        <v>2.5849882673493089E-2</v>
      </c>
      <c r="F298" s="34">
        <f t="shared" si="197"/>
        <v>2.5857390897667452E-2</v>
      </c>
      <c r="G298" s="34">
        <f t="shared" si="197"/>
        <v>2.5864433818134313E-2</v>
      </c>
      <c r="H298" s="34">
        <f t="shared" si="197"/>
        <v>2.5871047270514431E-2</v>
      </c>
      <c r="I298" s="34">
        <f t="shared" si="197"/>
        <v>2.5877232615029933E-2</v>
      </c>
      <c r="J298" s="34">
        <f t="shared" si="197"/>
        <v>2.5882978217685981E-2</v>
      </c>
      <c r="K298" s="34">
        <f t="shared" si="197"/>
        <v>2.5888304575541064E-2</v>
      </c>
      <c r="L298" s="34">
        <f t="shared" si="197"/>
        <v>2.5893172229951696E-2</v>
      </c>
      <c r="M298" s="34">
        <f t="shared" si="197"/>
        <v>2.5897226407332788E-2</v>
      </c>
      <c r="N298" s="34">
        <f t="shared" si="197"/>
        <v>2.5897232281079253E-2</v>
      </c>
      <c r="O298" s="34">
        <f t="shared" ref="O298" si="207">O175/O$185</f>
        <v>2.5897232281079253E-2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2">
        <v>27</v>
      </c>
      <c r="B299" s="9" t="s">
        <v>32</v>
      </c>
      <c r="C299" s="34">
        <f t="shared" si="197"/>
        <v>4.0827449845240366E-2</v>
      </c>
      <c r="D299" s="34">
        <f t="shared" si="197"/>
        <v>4.0637320161168049E-2</v>
      </c>
      <c r="E299" s="34">
        <f t="shared" si="197"/>
        <v>4.0447391358398858E-2</v>
      </c>
      <c r="F299" s="34">
        <f t="shared" si="197"/>
        <v>4.0257669482525717E-2</v>
      </c>
      <c r="G299" s="34">
        <f t="shared" si="197"/>
        <v>4.0068190636583532E-2</v>
      </c>
      <c r="H299" s="34">
        <f t="shared" si="197"/>
        <v>3.9878876317838055E-2</v>
      </c>
      <c r="I299" s="34">
        <f t="shared" si="197"/>
        <v>3.9689835658590016E-2</v>
      </c>
      <c r="J299" s="34">
        <f t="shared" si="197"/>
        <v>3.9500965167468441E-2</v>
      </c>
      <c r="K299" s="34">
        <f t="shared" si="197"/>
        <v>3.9312353211168653E-2</v>
      </c>
      <c r="L299" s="34">
        <f t="shared" si="197"/>
        <v>3.9123965521646528E-2</v>
      </c>
      <c r="M299" s="34">
        <f t="shared" si="197"/>
        <v>3.8951498019449117E-2</v>
      </c>
      <c r="N299" s="34">
        <f t="shared" si="197"/>
        <v>3.8951483252723879E-2</v>
      </c>
      <c r="O299" s="34">
        <f t="shared" ref="O299" si="208">O176/O$185</f>
        <v>3.8951483252723879E-2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2">
        <v>28</v>
      </c>
      <c r="B300" s="9" t="s">
        <v>33</v>
      </c>
      <c r="C300" s="34">
        <f t="shared" si="197"/>
        <v>4.474305660222902E-2</v>
      </c>
      <c r="D300" s="34">
        <f t="shared" si="197"/>
        <v>4.4575179107679316E-2</v>
      </c>
      <c r="E300" s="34">
        <f t="shared" si="197"/>
        <v>4.440718875855857E-2</v>
      </c>
      <c r="F300" s="34">
        <f t="shared" si="197"/>
        <v>4.4239107197279547E-2</v>
      </c>
      <c r="G300" s="34">
        <f t="shared" si="197"/>
        <v>4.4070891390628066E-2</v>
      </c>
      <c r="H300" s="34">
        <f t="shared" si="197"/>
        <v>4.3902563959954462E-2</v>
      </c>
      <c r="I300" s="34">
        <f t="shared" si="197"/>
        <v>4.3734149264892469E-2</v>
      </c>
      <c r="J300" s="34">
        <f t="shared" si="197"/>
        <v>4.356562554307717E-2</v>
      </c>
      <c r="K300" s="34">
        <f t="shared" si="197"/>
        <v>4.3397033571958989E-2</v>
      </c>
      <c r="L300" s="34">
        <f t="shared" si="197"/>
        <v>4.322835444292436E-2</v>
      </c>
      <c r="M300" s="34">
        <f t="shared" si="197"/>
        <v>4.3073642783543052E-2</v>
      </c>
      <c r="N300" s="34">
        <f t="shared" si="197"/>
        <v>4.3073631594124424E-2</v>
      </c>
      <c r="O300" s="34">
        <f t="shared" ref="O300" si="209">O177/O$185</f>
        <v>4.3073631594124424E-2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3">
        <v>29</v>
      </c>
      <c r="B301" s="9" t="s">
        <v>34</v>
      </c>
      <c r="C301" s="34">
        <f t="shared" si="197"/>
        <v>5.4917106984799603E-2</v>
      </c>
      <c r="D301" s="34">
        <f t="shared" si="197"/>
        <v>5.4780985579086602E-2</v>
      </c>
      <c r="E301" s="34">
        <f t="shared" si="197"/>
        <v>5.4644473590879719E-2</v>
      </c>
      <c r="F301" s="34">
        <f t="shared" si="197"/>
        <v>5.4507368497374697E-2</v>
      </c>
      <c r="G301" s="34">
        <f t="shared" si="197"/>
        <v>5.436959582146917E-2</v>
      </c>
      <c r="H301" s="34">
        <f t="shared" si="197"/>
        <v>5.4231428768180212E-2</v>
      </c>
      <c r="I301" s="34">
        <f t="shared" si="197"/>
        <v>5.4092530274565863E-2</v>
      </c>
      <c r="J301" s="34">
        <f t="shared" si="197"/>
        <v>5.3953087483839195E-2</v>
      </c>
      <c r="K301" s="34">
        <f t="shared" si="197"/>
        <v>5.3812984026622407E-2</v>
      </c>
      <c r="L301" s="34">
        <f t="shared" si="197"/>
        <v>5.3672387509068262E-2</v>
      </c>
      <c r="M301" s="34">
        <f t="shared" si="197"/>
        <v>5.3543135759366506E-2</v>
      </c>
      <c r="N301" s="34">
        <f t="shared" si="197"/>
        <v>5.3543121137201284E-2</v>
      </c>
      <c r="O301" s="34">
        <f t="shared" ref="O301" si="210">O178/O$185</f>
        <v>5.3543121137201284E-2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30</v>
      </c>
      <c r="B302" s="9" t="s">
        <v>35</v>
      </c>
      <c r="C302" s="34">
        <f t="shared" si="197"/>
        <v>3.803959215274716E-3</v>
      </c>
      <c r="D302" s="34">
        <f t="shared" si="197"/>
        <v>3.7885347739384477E-3</v>
      </c>
      <c r="E302" s="34">
        <f t="shared" si="197"/>
        <v>3.7730990034472822E-3</v>
      </c>
      <c r="F302" s="34">
        <f t="shared" si="197"/>
        <v>3.7576562277274309E-3</v>
      </c>
      <c r="G302" s="34">
        <f t="shared" si="197"/>
        <v>3.7422420909392082E-3</v>
      </c>
      <c r="H302" s="34">
        <f t="shared" si="197"/>
        <v>3.7267980246027616E-3</v>
      </c>
      <c r="I302" s="34">
        <f t="shared" si="197"/>
        <v>3.7113588311320001E-3</v>
      </c>
      <c r="J302" s="34">
        <f t="shared" si="197"/>
        <v>3.6959250995755133E-3</v>
      </c>
      <c r="K302" s="34">
        <f t="shared" si="197"/>
        <v>3.6804998875757519E-3</v>
      </c>
      <c r="L302" s="34">
        <f t="shared" si="197"/>
        <v>3.6650864475109421E-3</v>
      </c>
      <c r="M302" s="34">
        <f t="shared" si="197"/>
        <v>3.6509357462545461E-3</v>
      </c>
      <c r="N302" s="34">
        <f t="shared" si="197"/>
        <v>3.6509469929012343E-3</v>
      </c>
      <c r="O302" s="34">
        <f t="shared" ref="O302" si="211">O179/O$185</f>
        <v>3.6509469929012343E-3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2">
        <v>31</v>
      </c>
      <c r="B303" s="9" t="s">
        <v>36</v>
      </c>
      <c r="C303" s="34">
        <f t="shared" si="197"/>
        <v>1.5865961201102077E-2</v>
      </c>
      <c r="D303" s="34">
        <f t="shared" si="197"/>
        <v>1.5821600924802042E-2</v>
      </c>
      <c r="E303" s="34">
        <f t="shared" si="197"/>
        <v>1.5777094438071175E-2</v>
      </c>
      <c r="F303" s="34">
        <f t="shared" si="197"/>
        <v>1.5732433263988699E-2</v>
      </c>
      <c r="G303" s="34">
        <f t="shared" si="197"/>
        <v>1.5687640174560872E-2</v>
      </c>
      <c r="H303" s="34">
        <f t="shared" si="197"/>
        <v>1.5642715018044699E-2</v>
      </c>
      <c r="I303" s="34">
        <f t="shared" si="197"/>
        <v>1.559767227547674E-2</v>
      </c>
      <c r="J303" s="34">
        <f t="shared" si="197"/>
        <v>1.5552467781642258E-2</v>
      </c>
      <c r="K303" s="34">
        <f t="shared" si="197"/>
        <v>1.550715173253114E-2</v>
      </c>
      <c r="L303" s="34">
        <f t="shared" si="197"/>
        <v>1.5461681814627364E-2</v>
      </c>
      <c r="M303" s="34">
        <f t="shared" si="197"/>
        <v>1.5419889726775663E-2</v>
      </c>
      <c r="N303" s="34">
        <f t="shared" si="197"/>
        <v>1.5419879102932547E-2</v>
      </c>
      <c r="O303" s="34">
        <f t="shared" ref="O303" si="212">O180/O$185</f>
        <v>1.5419879102932547E-2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3">
        <v>32</v>
      </c>
      <c r="B304" s="9" t="s">
        <v>37</v>
      </c>
      <c r="C304" s="34">
        <f t="shared" si="197"/>
        <v>4.9013462976861674E-3</v>
      </c>
      <c r="D304" s="34">
        <f t="shared" si="197"/>
        <v>4.9367553764515975E-3</v>
      </c>
      <c r="E304" s="34">
        <f t="shared" si="197"/>
        <v>4.972313815675004E-3</v>
      </c>
      <c r="F304" s="34">
        <f t="shared" si="197"/>
        <v>5.0080677117099719E-3</v>
      </c>
      <c r="G304" s="34">
        <f t="shared" si="197"/>
        <v>5.0439682329918379E-3</v>
      </c>
      <c r="H304" s="34">
        <f t="shared" si="197"/>
        <v>5.0800484590145124E-3</v>
      </c>
      <c r="I304" s="34">
        <f t="shared" si="197"/>
        <v>5.1163059979808774E-3</v>
      </c>
      <c r="J304" s="34">
        <f t="shared" si="197"/>
        <v>5.1527551887979792E-3</v>
      </c>
      <c r="K304" s="34">
        <f t="shared" si="197"/>
        <v>5.1893491843082529E-3</v>
      </c>
      <c r="L304" s="34">
        <f t="shared" si="197"/>
        <v>5.2261354776620807E-3</v>
      </c>
      <c r="M304" s="34">
        <f t="shared" si="197"/>
        <v>5.2599760421141476E-3</v>
      </c>
      <c r="N304" s="34">
        <f t="shared" si="197"/>
        <v>5.259970079331126E-3</v>
      </c>
      <c r="O304" s="34">
        <f t="shared" ref="O304" si="213">O181/O$185</f>
        <v>5.259970079331126E-3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33</v>
      </c>
      <c r="B305" s="9" t="s">
        <v>38</v>
      </c>
      <c r="C305" s="34">
        <f t="shared" ref="C305:N307" si="214">C182/C$185</f>
        <v>4.3654541111629031E-2</v>
      </c>
      <c r="D305" s="34">
        <f t="shared" si="214"/>
        <v>4.4082237114666613E-2</v>
      </c>
      <c r="E305" s="34">
        <f t="shared" si="214"/>
        <v>4.4513369898437724E-2</v>
      </c>
      <c r="F305" s="34">
        <f t="shared" si="214"/>
        <v>4.4947938379043831E-2</v>
      </c>
      <c r="G305" s="34">
        <f t="shared" si="214"/>
        <v>4.5386009128594043E-2</v>
      </c>
      <c r="H305" s="34">
        <f t="shared" si="214"/>
        <v>4.5827559956542821E-2</v>
      </c>
      <c r="I305" s="34">
        <f t="shared" si="214"/>
        <v>4.6272644013418407E-2</v>
      </c>
      <c r="J305" s="34">
        <f t="shared" si="214"/>
        <v>4.6721212721039719E-2</v>
      </c>
      <c r="K305" s="34">
        <f t="shared" si="214"/>
        <v>4.7173351168766336E-2</v>
      </c>
      <c r="L305" s="34">
        <f t="shared" si="214"/>
        <v>4.7629059618625992E-2</v>
      </c>
      <c r="M305" s="34">
        <f t="shared" si="214"/>
        <v>4.8049917583970952E-2</v>
      </c>
      <c r="N305" s="34">
        <f t="shared" si="214"/>
        <v>4.8049955730818335E-2</v>
      </c>
      <c r="O305" s="34">
        <f t="shared" ref="O305" si="215">O182/O$185</f>
        <v>4.8049955730818335E-2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2">
        <v>34</v>
      </c>
      <c r="B306" s="9" t="s">
        <v>39</v>
      </c>
      <c r="C306" s="34">
        <f t="shared" si="214"/>
        <v>8.4885440206143772E-3</v>
      </c>
      <c r="D306" s="34">
        <f t="shared" si="214"/>
        <v>8.5093728824878721E-3</v>
      </c>
      <c r="E306" s="34">
        <f t="shared" si="214"/>
        <v>8.5301284140666799E-3</v>
      </c>
      <c r="F306" s="34">
        <f t="shared" si="214"/>
        <v>8.550768439812808E-3</v>
      </c>
      <c r="G306" s="34">
        <f t="shared" si="214"/>
        <v>8.5713145965685619E-3</v>
      </c>
      <c r="H306" s="34">
        <f t="shared" si="214"/>
        <v>8.5917513838370645E-3</v>
      </c>
      <c r="I306" s="34">
        <f t="shared" si="214"/>
        <v>8.6121278299865663E-3</v>
      </c>
      <c r="J306" s="34">
        <f t="shared" si="214"/>
        <v>8.6323767901577073E-3</v>
      </c>
      <c r="K306" s="34">
        <f t="shared" si="214"/>
        <v>8.6525504148263679E-3</v>
      </c>
      <c r="L306" s="34">
        <f t="shared" si="214"/>
        <v>8.6725771973059623E-3</v>
      </c>
      <c r="M306" s="34">
        <f t="shared" si="214"/>
        <v>8.6908866063708113E-3</v>
      </c>
      <c r="N306" s="34">
        <f t="shared" si="214"/>
        <v>8.6908894791994668E-3</v>
      </c>
      <c r="O306" s="34">
        <f t="shared" ref="O306" si="216">O183/O$185</f>
        <v>8.6908894791994668E-3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3">
        <v>35</v>
      </c>
      <c r="B307" s="9" t="s">
        <v>40</v>
      </c>
      <c r="C307" s="34">
        <f t="shared" si="214"/>
        <v>7.5939224535761128E-3</v>
      </c>
      <c r="D307" s="34">
        <f t="shared" si="214"/>
        <v>7.5746137680204008E-3</v>
      </c>
      <c r="E307" s="34">
        <f t="shared" si="214"/>
        <v>7.5552184806384108E-3</v>
      </c>
      <c r="F307" s="34">
        <f t="shared" si="214"/>
        <v>7.535748254241836E-3</v>
      </c>
      <c r="G307" s="34">
        <f t="shared" si="214"/>
        <v>7.5161828771462555E-3</v>
      </c>
      <c r="H307" s="34">
        <f t="shared" si="214"/>
        <v>7.4965648499641839E-3</v>
      </c>
      <c r="I307" s="34">
        <f t="shared" si="214"/>
        <v>7.476859955906091E-3</v>
      </c>
      <c r="J307" s="34">
        <f t="shared" si="214"/>
        <v>7.4570934938283052E-3</v>
      </c>
      <c r="K307" s="34">
        <f t="shared" si="214"/>
        <v>7.4372438278280046E-3</v>
      </c>
      <c r="L307" s="34">
        <f t="shared" si="214"/>
        <v>7.4173210910867433E-3</v>
      </c>
      <c r="M307" s="34">
        <f t="shared" si="214"/>
        <v>7.3989913798611397E-3</v>
      </c>
      <c r="N307" s="34">
        <f t="shared" si="214"/>
        <v>7.3990021694689831E-3</v>
      </c>
      <c r="O307" s="34">
        <f t="shared" ref="O307" si="217">O184/O$185</f>
        <v>7.3990021694689831E-3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4"/>
      <c r="B308" s="7" t="s">
        <v>50</v>
      </c>
      <c r="C308" s="36">
        <f t="shared" ref="C308:H308" si="218">C185/C$31</f>
        <v>5.1306390265488613</v>
      </c>
      <c r="D308" s="36">
        <f t="shared" si="218"/>
        <v>5.1111203121319537</v>
      </c>
      <c r="E308" s="36">
        <f t="shared" si="218"/>
        <v>5.0926311168436493</v>
      </c>
      <c r="F308" s="36">
        <f t="shared" si="218"/>
        <v>5.0755929717654515</v>
      </c>
      <c r="G308" s="36">
        <f t="shared" si="218"/>
        <v>5.0595913244895545</v>
      </c>
      <c r="H308" s="36">
        <f t="shared" si="218"/>
        <v>5.0446079060832183</v>
      </c>
      <c r="I308" s="36">
        <f>I185/I$31</f>
        <v>5.0288844654414016</v>
      </c>
      <c r="J308" s="36">
        <f t="shared" ref="J308:N308" si="219">J185/J$31</f>
        <v>5.014052822419746</v>
      </c>
      <c r="K308" s="36">
        <f t="shared" si="219"/>
        <v>5.0000709943496577</v>
      </c>
      <c r="L308" s="36">
        <f t="shared" si="219"/>
        <v>5.0108100005074458</v>
      </c>
      <c r="M308" s="36">
        <f t="shared" si="219"/>
        <v>4.5809162070919154</v>
      </c>
      <c r="N308" s="36">
        <f t="shared" si="219"/>
        <v>4.5353326637787523</v>
      </c>
      <c r="O308" s="36">
        <f t="shared" ref="O308" si="220">O185/O$31</f>
        <v>4.4851549470554568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"/>
      <c r="B309" s="1"/>
      <c r="C309" s="1"/>
      <c r="D309" s="1"/>
      <c r="E309" s="1"/>
      <c r="F309" s="1"/>
      <c r="G309" s="1"/>
      <c r="H309" s="1"/>
      <c r="P309"/>
      <c r="Q309"/>
      <c r="R309"/>
      <c r="S309"/>
      <c r="T309"/>
      <c r="U309"/>
      <c r="V309"/>
      <c r="W309"/>
    </row>
    <row r="310" spans="1:23" s="2" customFormat="1" ht="15" hidden="1">
      <c r="A310" s="5" t="s">
        <v>54</v>
      </c>
      <c r="B310" s="1"/>
      <c r="C310" s="1"/>
      <c r="D310" s="1"/>
      <c r="E310" s="1"/>
      <c r="F310" s="1"/>
      <c r="G310" s="1"/>
      <c r="H310" s="1"/>
      <c r="P310"/>
      <c r="Q310"/>
      <c r="R310"/>
      <c r="S310"/>
      <c r="T310"/>
      <c r="U310"/>
      <c r="V310"/>
      <c r="W310"/>
    </row>
    <row r="311" spans="1:23" s="2" customFormat="1" ht="15" hidden="1">
      <c r="A311" s="49" t="s">
        <v>55</v>
      </c>
      <c r="B311" s="49"/>
      <c r="C311" s="49"/>
      <c r="D311" s="49"/>
      <c r="E311" s="49"/>
      <c r="F311" s="49"/>
      <c r="G311" s="49"/>
      <c r="H311" s="49"/>
      <c r="P311"/>
      <c r="Q311"/>
      <c r="R311"/>
      <c r="S311"/>
      <c r="T311"/>
      <c r="U311"/>
      <c r="V311"/>
      <c r="W311"/>
    </row>
    <row r="312" spans="1:23" s="2" customFormat="1" ht="15" hidden="1">
      <c r="A312" s="1"/>
      <c r="B312" s="1"/>
      <c r="C312" s="1"/>
      <c r="D312" s="1"/>
      <c r="E312" s="1"/>
      <c r="F312" s="1"/>
      <c r="G312" s="1"/>
      <c r="H312" s="1"/>
      <c r="P312"/>
      <c r="Q312"/>
      <c r="R312"/>
      <c r="S312"/>
      <c r="T312"/>
      <c r="U312"/>
      <c r="V312"/>
      <c r="W312"/>
    </row>
    <row r="313" spans="1:23" s="2" customFormat="1" ht="15" hidden="1">
      <c r="A313" s="6" t="s">
        <v>4</v>
      </c>
      <c r="B313" s="7" t="s">
        <v>5</v>
      </c>
      <c r="C313" s="7">
        <f>C272</f>
        <v>2010</v>
      </c>
      <c r="D313" s="7">
        <f t="shared" ref="D313:N313" si="221">D272</f>
        <v>2011</v>
      </c>
      <c r="E313" s="7">
        <f t="shared" si="221"/>
        <v>2012</v>
      </c>
      <c r="F313" s="7">
        <f t="shared" si="221"/>
        <v>2013</v>
      </c>
      <c r="G313" s="7">
        <f t="shared" si="221"/>
        <v>2014</v>
      </c>
      <c r="H313" s="7">
        <f t="shared" si="221"/>
        <v>2015</v>
      </c>
      <c r="I313" s="7">
        <f t="shared" si="221"/>
        <v>2016</v>
      </c>
      <c r="J313" s="7">
        <f t="shared" si="221"/>
        <v>2017</v>
      </c>
      <c r="K313" s="7">
        <f t="shared" si="221"/>
        <v>2018</v>
      </c>
      <c r="L313" s="7">
        <f t="shared" si="221"/>
        <v>2019</v>
      </c>
      <c r="M313" s="7">
        <f t="shared" si="221"/>
        <v>2020</v>
      </c>
      <c r="N313" s="7">
        <f t="shared" si="221"/>
        <v>2021</v>
      </c>
      <c r="O313" s="7">
        <f t="shared" ref="O313" si="222">O272</f>
        <v>2022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8">
        <v>1</v>
      </c>
      <c r="B314" s="9" t="s">
        <v>6</v>
      </c>
      <c r="C314" s="32">
        <f t="shared" ref="C314:N329" si="223">C232*C273</f>
        <v>34028110154001.688</v>
      </c>
      <c r="D314" s="32">
        <f t="shared" si="223"/>
        <v>47857525759.648254</v>
      </c>
      <c r="E314" s="32">
        <f t="shared" si="223"/>
        <v>44372086159.71331</v>
      </c>
      <c r="F314" s="32">
        <f t="shared" si="223"/>
        <v>47884914977.915024</v>
      </c>
      <c r="G314" s="32">
        <f t="shared" si="223"/>
        <v>54717212218.501404</v>
      </c>
      <c r="H314" s="32">
        <f t="shared" si="223"/>
        <v>50154054630.367966</v>
      </c>
      <c r="I314" s="32">
        <f t="shared" si="223"/>
        <v>43687393547.565453</v>
      </c>
      <c r="J314" s="32" t="e">
        <f t="shared" si="223"/>
        <v>#DIV/0!</v>
      </c>
      <c r="K314" s="32" t="e">
        <f t="shared" si="223"/>
        <v>#DIV/0!</v>
      </c>
      <c r="L314" s="32" t="e">
        <f t="shared" si="223"/>
        <v>#DIV/0!</v>
      </c>
      <c r="M314" s="32" t="e">
        <f t="shared" si="223"/>
        <v>#DIV/0!</v>
      </c>
      <c r="N314" s="32" t="e">
        <f t="shared" si="223"/>
        <v>#DIV/0!</v>
      </c>
      <c r="O314" s="32" t="e">
        <f t="shared" ref="O314" si="224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2">
        <v>2</v>
      </c>
      <c r="B315" s="9" t="s">
        <v>7</v>
      </c>
      <c r="C315" s="32">
        <f t="shared" si="223"/>
        <v>1263158631385.5823</v>
      </c>
      <c r="D315" s="32">
        <f t="shared" si="223"/>
        <v>879758854580.37439</v>
      </c>
      <c r="E315" s="32">
        <f t="shared" si="223"/>
        <v>923562183552.47217</v>
      </c>
      <c r="F315" s="32">
        <f t="shared" si="223"/>
        <v>971059667289.31445</v>
      </c>
      <c r="G315" s="32">
        <f t="shared" si="223"/>
        <v>981842176761.97339</v>
      </c>
      <c r="H315" s="32">
        <f t="shared" si="223"/>
        <v>1045087120140.8215</v>
      </c>
      <c r="I315" s="32">
        <f t="shared" si="223"/>
        <v>1085672107211.0321</v>
      </c>
      <c r="J315" s="32" t="e">
        <f t="shared" si="223"/>
        <v>#DIV/0!</v>
      </c>
      <c r="K315" s="32" t="e">
        <f t="shared" si="223"/>
        <v>#DIV/0!</v>
      </c>
      <c r="L315" s="32" t="e">
        <f t="shared" si="223"/>
        <v>#DIV/0!</v>
      </c>
      <c r="M315" s="32" t="e">
        <f t="shared" si="223"/>
        <v>#DIV/0!</v>
      </c>
      <c r="N315" s="32" t="e">
        <f t="shared" si="223"/>
        <v>#DIV/0!</v>
      </c>
      <c r="O315" s="32" t="e">
        <f t="shared" ref="O315" si="225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2">
        <v>3</v>
      </c>
      <c r="B316" s="9" t="s">
        <v>8</v>
      </c>
      <c r="C316" s="32">
        <f t="shared" si="223"/>
        <v>1315449606201.7056</v>
      </c>
      <c r="D316" s="32">
        <f t="shared" si="223"/>
        <v>1020275436284.8838</v>
      </c>
      <c r="E316" s="32">
        <f t="shared" si="223"/>
        <v>1138401340346.7449</v>
      </c>
      <c r="F316" s="32">
        <f t="shared" si="223"/>
        <v>1226748642722.6064</v>
      </c>
      <c r="G316" s="32">
        <f t="shared" si="223"/>
        <v>1381155382122.7441</v>
      </c>
      <c r="H316" s="32">
        <f t="shared" si="223"/>
        <v>1541405863257.2551</v>
      </c>
      <c r="I316" s="32">
        <f t="shared" si="223"/>
        <v>1694504043951.3193</v>
      </c>
      <c r="J316" s="32" t="e">
        <f t="shared" si="223"/>
        <v>#DIV/0!</v>
      </c>
      <c r="K316" s="32" t="e">
        <f t="shared" si="223"/>
        <v>#DIV/0!</v>
      </c>
      <c r="L316" s="32" t="e">
        <f t="shared" si="223"/>
        <v>#DIV/0!</v>
      </c>
      <c r="M316" s="32" t="e">
        <f t="shared" si="223"/>
        <v>#DIV/0!</v>
      </c>
      <c r="N316" s="32" t="e">
        <f t="shared" si="223"/>
        <v>#DIV/0!</v>
      </c>
      <c r="O316" s="32" t="e">
        <f t="shared" ref="O316" si="226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4</v>
      </c>
      <c r="B317" s="9" t="s">
        <v>9</v>
      </c>
      <c r="C317" s="32">
        <f t="shared" si="223"/>
        <v>2244184520515.6221</v>
      </c>
      <c r="D317" s="32">
        <f t="shared" si="223"/>
        <v>1806604495656.4265</v>
      </c>
      <c r="E317" s="32">
        <f t="shared" si="223"/>
        <v>1991439130090.8296</v>
      </c>
      <c r="F317" s="32">
        <f t="shared" si="223"/>
        <v>2155217414905.9883</v>
      </c>
      <c r="G317" s="32">
        <f t="shared" si="223"/>
        <v>2366526439647.7261</v>
      </c>
      <c r="H317" s="32">
        <f t="shared" si="223"/>
        <v>2556382276472.1338</v>
      </c>
      <c r="I317" s="32">
        <f t="shared" si="223"/>
        <v>2764610055581.7036</v>
      </c>
      <c r="J317" s="32" t="e">
        <f t="shared" si="223"/>
        <v>#DIV/0!</v>
      </c>
      <c r="K317" s="32" t="e">
        <f t="shared" si="223"/>
        <v>#DIV/0!</v>
      </c>
      <c r="L317" s="32" t="e">
        <f t="shared" si="223"/>
        <v>#DIV/0!</v>
      </c>
      <c r="M317" s="32" t="e">
        <f t="shared" si="223"/>
        <v>#DIV/0!</v>
      </c>
      <c r="N317" s="32" t="e">
        <f t="shared" si="223"/>
        <v>#DIV/0!</v>
      </c>
      <c r="O317" s="32" t="e">
        <f t="shared" ref="O317" si="227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3">
        <v>5</v>
      </c>
      <c r="B318" s="9" t="s">
        <v>10</v>
      </c>
      <c r="C318" s="33">
        <f t="shared" si="223"/>
        <v>3308437926161.7344</v>
      </c>
      <c r="D318" s="33">
        <f t="shared" si="223"/>
        <v>2644113389649.5679</v>
      </c>
      <c r="E318" s="33">
        <f t="shared" si="223"/>
        <v>2828906968818.6011</v>
      </c>
      <c r="F318" s="33">
        <f t="shared" si="223"/>
        <v>3050295625273.9644</v>
      </c>
      <c r="G318" s="33">
        <f t="shared" si="223"/>
        <v>3377017515320.4775</v>
      </c>
      <c r="H318" s="33">
        <f t="shared" si="223"/>
        <v>3561878522174</v>
      </c>
      <c r="I318" s="33">
        <f t="shared" si="223"/>
        <v>3727604361365.1982</v>
      </c>
      <c r="J318" s="33" t="e">
        <f t="shared" si="223"/>
        <v>#DIV/0!</v>
      </c>
      <c r="K318" s="33" t="e">
        <f t="shared" si="223"/>
        <v>#DIV/0!</v>
      </c>
      <c r="L318" s="33" t="e">
        <f t="shared" si="223"/>
        <v>#DIV/0!</v>
      </c>
      <c r="M318" s="33" t="e">
        <f t="shared" si="223"/>
        <v>#DIV/0!</v>
      </c>
      <c r="N318" s="33" t="e">
        <f t="shared" si="223"/>
        <v>#DIV/0!</v>
      </c>
      <c r="O318" s="33" t="e">
        <f t="shared" ref="O318" si="228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2">
        <v>6</v>
      </c>
      <c r="B319" s="9" t="s">
        <v>11</v>
      </c>
      <c r="C319" s="37">
        <f t="shared" si="223"/>
        <v>1366993081420.0745</v>
      </c>
      <c r="D319" s="37">
        <f t="shared" si="223"/>
        <v>1041469763383.0333</v>
      </c>
      <c r="E319" s="37">
        <f t="shared" si="223"/>
        <v>1122612793697.1399</v>
      </c>
      <c r="F319" s="37">
        <f t="shared" si="223"/>
        <v>1220352469286.6184</v>
      </c>
      <c r="G319" s="37">
        <f t="shared" si="223"/>
        <v>1339774802905.9316</v>
      </c>
      <c r="H319" s="37">
        <f t="shared" si="223"/>
        <v>1460873141769.2239</v>
      </c>
      <c r="I319" s="37">
        <f t="shared" si="223"/>
        <v>1555204012838.5867</v>
      </c>
      <c r="J319" s="37" t="e">
        <f t="shared" si="223"/>
        <v>#DIV/0!</v>
      </c>
      <c r="K319" s="37" t="e">
        <f t="shared" si="223"/>
        <v>#DIV/0!</v>
      </c>
      <c r="L319" s="37" t="e">
        <f t="shared" si="223"/>
        <v>#DIV/0!</v>
      </c>
      <c r="M319" s="37" t="e">
        <f t="shared" si="223"/>
        <v>#DIV/0!</v>
      </c>
      <c r="N319" s="37" t="e">
        <f t="shared" si="223"/>
        <v>#DIV/0!</v>
      </c>
      <c r="O319" s="37" t="e">
        <f t="shared" ref="O319" si="229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7</v>
      </c>
      <c r="B320" s="9" t="s">
        <v>12</v>
      </c>
      <c r="C320" s="37">
        <f t="shared" si="223"/>
        <v>1544604229753.0305</v>
      </c>
      <c r="D320" s="37">
        <f t="shared" si="223"/>
        <v>1200859513267.5391</v>
      </c>
      <c r="E320" s="37">
        <f t="shared" si="223"/>
        <v>1317890540667.0813</v>
      </c>
      <c r="F320" s="37">
        <f t="shared" si="223"/>
        <v>1439592829771.4954</v>
      </c>
      <c r="G320" s="37">
        <f t="shared" si="223"/>
        <v>1641593427093.645</v>
      </c>
      <c r="H320" s="37">
        <f t="shared" si="223"/>
        <v>1787082616425.3408</v>
      </c>
      <c r="I320" s="37">
        <f t="shared" si="223"/>
        <v>1953376299685.3044</v>
      </c>
      <c r="J320" s="37" t="e">
        <f t="shared" si="223"/>
        <v>#DIV/0!</v>
      </c>
      <c r="K320" s="37" t="e">
        <f t="shared" si="223"/>
        <v>#DIV/0!</v>
      </c>
      <c r="L320" s="37" t="e">
        <f t="shared" si="223"/>
        <v>#DIV/0!</v>
      </c>
      <c r="M320" s="37" t="e">
        <f t="shared" si="223"/>
        <v>#DIV/0!</v>
      </c>
      <c r="N320" s="37" t="e">
        <f t="shared" si="223"/>
        <v>#DIV/0!</v>
      </c>
      <c r="O320" s="37" t="e">
        <f t="shared" ref="O320" si="230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3">
        <v>8</v>
      </c>
      <c r="B321" s="9" t="s">
        <v>13</v>
      </c>
      <c r="C321" s="37">
        <f t="shared" si="223"/>
        <v>2184365302363.0745</v>
      </c>
      <c r="D321" s="37">
        <f t="shared" si="223"/>
        <v>1721960303329.5159</v>
      </c>
      <c r="E321" s="37">
        <f t="shared" si="223"/>
        <v>1849391552398.301</v>
      </c>
      <c r="F321" s="37">
        <f t="shared" si="223"/>
        <v>2049792517944.0952</v>
      </c>
      <c r="G321" s="37">
        <f t="shared" si="223"/>
        <v>2246422467699.8154</v>
      </c>
      <c r="H321" s="37">
        <f t="shared" si="223"/>
        <v>2449106527004.5723</v>
      </c>
      <c r="I321" s="37">
        <f t="shared" si="223"/>
        <v>2717668817409.854</v>
      </c>
      <c r="J321" s="37" t="e">
        <f t="shared" si="223"/>
        <v>#DIV/0!</v>
      </c>
      <c r="K321" s="37" t="e">
        <f t="shared" si="223"/>
        <v>#DIV/0!</v>
      </c>
      <c r="L321" s="37" t="e">
        <f t="shared" si="223"/>
        <v>#DIV/0!</v>
      </c>
      <c r="M321" s="37" t="e">
        <f t="shared" si="223"/>
        <v>#DIV/0!</v>
      </c>
      <c r="N321" s="37" t="e">
        <f t="shared" si="223"/>
        <v>#DIV/0!</v>
      </c>
      <c r="O321" s="37" t="e">
        <f t="shared" ref="O321" si="231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2">
        <v>9</v>
      </c>
      <c r="B322" s="9" t="s">
        <v>14</v>
      </c>
      <c r="C322" s="37">
        <f t="shared" si="223"/>
        <v>798408665946.19458</v>
      </c>
      <c r="D322" s="37">
        <f t="shared" si="223"/>
        <v>544245130241.8974</v>
      </c>
      <c r="E322" s="37">
        <f t="shared" si="223"/>
        <v>567017728734.73572</v>
      </c>
      <c r="F322" s="37">
        <f t="shared" si="223"/>
        <v>603085379802.09387</v>
      </c>
      <c r="G322" s="37">
        <f t="shared" si="223"/>
        <v>643515834940.80029</v>
      </c>
      <c r="H322" s="37">
        <f t="shared" si="223"/>
        <v>678727337978.64636</v>
      </c>
      <c r="I322" s="37">
        <f t="shared" si="223"/>
        <v>698501121057.08276</v>
      </c>
      <c r="J322" s="37" t="e">
        <f t="shared" si="223"/>
        <v>#DIV/0!</v>
      </c>
      <c r="K322" s="37" t="e">
        <f t="shared" si="223"/>
        <v>#DIV/0!</v>
      </c>
      <c r="L322" s="37" t="e">
        <f t="shared" si="223"/>
        <v>#DIV/0!</v>
      </c>
      <c r="M322" s="37" t="e">
        <f t="shared" si="223"/>
        <v>#DIV/0!</v>
      </c>
      <c r="N322" s="37" t="e">
        <f t="shared" si="223"/>
        <v>#DIV/0!</v>
      </c>
      <c r="O322" s="37" t="e">
        <f t="shared" ref="O322" si="232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10</v>
      </c>
      <c r="B323" s="9" t="s">
        <v>15</v>
      </c>
      <c r="C323" s="37">
        <f t="shared" si="223"/>
        <v>877955330313.17615</v>
      </c>
      <c r="D323" s="37">
        <f t="shared" si="223"/>
        <v>574569855767.63623</v>
      </c>
      <c r="E323" s="37">
        <f t="shared" si="223"/>
        <v>587742084969.88</v>
      </c>
      <c r="F323" s="37">
        <f t="shared" si="223"/>
        <v>595277274648.54968</v>
      </c>
      <c r="G323" s="37">
        <f t="shared" si="223"/>
        <v>614413064454.44812</v>
      </c>
      <c r="H323" s="37">
        <f t="shared" si="223"/>
        <v>610911461005.14758</v>
      </c>
      <c r="I323" s="37">
        <f t="shared" si="223"/>
        <v>641454994953.17261</v>
      </c>
      <c r="J323" s="37" t="e">
        <f t="shared" si="223"/>
        <v>#DIV/0!</v>
      </c>
      <c r="K323" s="37" t="e">
        <f t="shared" si="223"/>
        <v>#DIV/0!</v>
      </c>
      <c r="L323" s="37" t="e">
        <f t="shared" si="223"/>
        <v>#DIV/0!</v>
      </c>
      <c r="M323" s="37" t="e">
        <f t="shared" si="223"/>
        <v>#DIV/0!</v>
      </c>
      <c r="N323" s="37" t="e">
        <f t="shared" si="223"/>
        <v>#DIV/0!</v>
      </c>
      <c r="O323" s="37" t="e">
        <f t="shared" ref="O323" si="233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3">
        <v>11</v>
      </c>
      <c r="B324" s="9" t="s">
        <v>16</v>
      </c>
      <c r="C324" s="37">
        <f t="shared" si="223"/>
        <v>602820102.11560643</v>
      </c>
      <c r="D324" s="37">
        <f t="shared" si="223"/>
        <v>11266463074.148285</v>
      </c>
      <c r="E324" s="37">
        <f t="shared" si="223"/>
        <v>12968803522.612745</v>
      </c>
      <c r="F324" s="37">
        <f t="shared" si="223"/>
        <v>19575324872.69672</v>
      </c>
      <c r="G324" s="37">
        <f t="shared" si="223"/>
        <v>22487453544.362076</v>
      </c>
      <c r="H324" s="37">
        <f t="shared" si="223"/>
        <v>26300889611.114079</v>
      </c>
      <c r="I324" s="37">
        <f t="shared" si="223"/>
        <v>33228348933.251862</v>
      </c>
      <c r="J324" s="37" t="e">
        <f t="shared" si="223"/>
        <v>#DIV/0!</v>
      </c>
      <c r="K324" s="37" t="e">
        <f t="shared" si="223"/>
        <v>#DIV/0!</v>
      </c>
      <c r="L324" s="37" t="e">
        <f t="shared" si="223"/>
        <v>#DIV/0!</v>
      </c>
      <c r="M324" s="37" t="e">
        <f t="shared" si="223"/>
        <v>#DIV/0!</v>
      </c>
      <c r="N324" s="37" t="e">
        <f t="shared" si="223"/>
        <v>#DIV/0!</v>
      </c>
      <c r="O324" s="37" t="e">
        <f t="shared" ref="O324" si="234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2">
        <v>12</v>
      </c>
      <c r="B325" s="9" t="s">
        <v>17</v>
      </c>
      <c r="C325" s="37">
        <f t="shared" si="223"/>
        <v>994842779025.28357</v>
      </c>
      <c r="D325" s="37">
        <f t="shared" si="223"/>
        <v>682014209986.87817</v>
      </c>
      <c r="E325" s="37">
        <f t="shared" si="223"/>
        <v>817508536733.33594</v>
      </c>
      <c r="F325" s="37">
        <f t="shared" si="223"/>
        <v>825353222311.13025</v>
      </c>
      <c r="G325" s="37">
        <f t="shared" si="223"/>
        <v>915908853159.71741</v>
      </c>
      <c r="H325" s="37">
        <f t="shared" si="223"/>
        <v>959367009879.85645</v>
      </c>
      <c r="I325" s="37">
        <f t="shared" si="223"/>
        <v>1003810228633.1177</v>
      </c>
      <c r="J325" s="37" t="e">
        <f t="shared" si="223"/>
        <v>#DIV/0!</v>
      </c>
      <c r="K325" s="37" t="e">
        <f t="shared" si="223"/>
        <v>#DIV/0!</v>
      </c>
      <c r="L325" s="37" t="e">
        <f t="shared" si="223"/>
        <v>#DIV/0!</v>
      </c>
      <c r="M325" s="37" t="e">
        <f t="shared" si="223"/>
        <v>#DIV/0!</v>
      </c>
      <c r="N325" s="37" t="e">
        <f t="shared" si="223"/>
        <v>#DIV/0!</v>
      </c>
      <c r="O325" s="37" t="e">
        <f t="shared" ref="O325" si="235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13</v>
      </c>
      <c r="B326" s="9" t="s">
        <v>18</v>
      </c>
      <c r="C326" s="37">
        <f t="shared" si="223"/>
        <v>603572922.23187864</v>
      </c>
      <c r="D326" s="37">
        <f t="shared" si="223"/>
        <v>22769455668.970089</v>
      </c>
      <c r="E326" s="37">
        <f t="shared" si="223"/>
        <v>16773003353.061752</v>
      </c>
      <c r="F326" s="37">
        <f t="shared" si="223"/>
        <v>23334593316.183983</v>
      </c>
      <c r="G326" s="37">
        <f t="shared" si="223"/>
        <v>24800183082.935783</v>
      </c>
      <c r="H326" s="37">
        <f t="shared" si="223"/>
        <v>26020203112.406055</v>
      </c>
      <c r="I326" s="37">
        <f t="shared" si="223"/>
        <v>23928155476.797947</v>
      </c>
      <c r="J326" s="37" t="e">
        <f t="shared" si="223"/>
        <v>#DIV/0!</v>
      </c>
      <c r="K326" s="37" t="e">
        <f t="shared" si="223"/>
        <v>#DIV/0!</v>
      </c>
      <c r="L326" s="37" t="e">
        <f t="shared" si="223"/>
        <v>#DIV/0!</v>
      </c>
      <c r="M326" s="37" t="e">
        <f t="shared" si="223"/>
        <v>#DIV/0!</v>
      </c>
      <c r="N326" s="37" t="e">
        <f t="shared" si="223"/>
        <v>#DIV/0!</v>
      </c>
      <c r="O326" s="37" t="e">
        <f t="shared" ref="O326" si="236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3">
        <v>14</v>
      </c>
      <c r="B327" s="9" t="s">
        <v>19</v>
      </c>
      <c r="C327" s="37">
        <f t="shared" si="223"/>
        <v>65593356115.400032</v>
      </c>
      <c r="D327" s="37">
        <f t="shared" si="223"/>
        <v>10488391518.323914</v>
      </c>
      <c r="E327" s="37">
        <f t="shared" si="223"/>
        <v>4877748955.305028</v>
      </c>
      <c r="F327" s="37">
        <f t="shared" si="223"/>
        <v>908674470.61365032</v>
      </c>
      <c r="G327" s="37">
        <f t="shared" si="223"/>
        <v>367459107.37886572</v>
      </c>
      <c r="H327" s="37">
        <f t="shared" si="223"/>
        <v>2480379825.958004</v>
      </c>
      <c r="I327" s="37">
        <f t="shared" si="223"/>
        <v>9479674279.5084896</v>
      </c>
      <c r="J327" s="37" t="e">
        <f t="shared" si="223"/>
        <v>#DIV/0!</v>
      </c>
      <c r="K327" s="37" t="e">
        <f t="shared" si="223"/>
        <v>#DIV/0!</v>
      </c>
      <c r="L327" s="37" t="e">
        <f t="shared" si="223"/>
        <v>#DIV/0!</v>
      </c>
      <c r="M327" s="37" t="e">
        <f t="shared" si="223"/>
        <v>#DIV/0!</v>
      </c>
      <c r="N327" s="37" t="e">
        <f t="shared" si="223"/>
        <v>#DIV/0!</v>
      </c>
      <c r="O327" s="37" t="e">
        <f t="shared" ref="O327" si="237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2">
        <v>15</v>
      </c>
      <c r="B328" s="9" t="s">
        <v>20</v>
      </c>
      <c r="C328" s="37">
        <f t="shared" si="223"/>
        <v>4292598322405.6509</v>
      </c>
      <c r="D328" s="37">
        <f t="shared" si="223"/>
        <v>3524179693308.6445</v>
      </c>
      <c r="E328" s="37">
        <f t="shared" si="223"/>
        <v>4042999978254.5806</v>
      </c>
      <c r="F328" s="37">
        <f t="shared" si="223"/>
        <v>4381328704927.1313</v>
      </c>
      <c r="G328" s="37">
        <f t="shared" si="223"/>
        <v>4873167671493.9189</v>
      </c>
      <c r="H328" s="37">
        <f t="shared" si="223"/>
        <v>5382559612176.3242</v>
      </c>
      <c r="I328" s="37">
        <f t="shared" si="223"/>
        <v>5764133241852.4834</v>
      </c>
      <c r="J328" s="37" t="e">
        <f t="shared" si="223"/>
        <v>#DIV/0!</v>
      </c>
      <c r="K328" s="37" t="e">
        <f t="shared" si="223"/>
        <v>#DIV/0!</v>
      </c>
      <c r="L328" s="37" t="e">
        <f t="shared" si="223"/>
        <v>#DIV/0!</v>
      </c>
      <c r="M328" s="37" t="e">
        <f t="shared" si="223"/>
        <v>#DIV/0!</v>
      </c>
      <c r="N328" s="37" t="e">
        <f t="shared" si="223"/>
        <v>#DIV/0!</v>
      </c>
      <c r="O328" s="37" t="e">
        <f t="shared" ref="O328" si="238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16</v>
      </c>
      <c r="B329" s="9" t="s">
        <v>21</v>
      </c>
      <c r="C329" s="37">
        <f t="shared" si="223"/>
        <v>1581274383206.6631</v>
      </c>
      <c r="D329" s="37">
        <f t="shared" si="223"/>
        <v>1865829800906.4016</v>
      </c>
      <c r="E329" s="37">
        <f t="shared" si="223"/>
        <v>2098481719361.624</v>
      </c>
      <c r="F329" s="37">
        <f t="shared" si="223"/>
        <v>2276558227434.1646</v>
      </c>
      <c r="G329" s="37">
        <f t="shared" si="223"/>
        <v>2501350528726.5801</v>
      </c>
      <c r="H329" s="37">
        <f t="shared" si="223"/>
        <v>2754858026582.2798</v>
      </c>
      <c r="I329" s="37">
        <f t="shared" si="223"/>
        <v>2986752853477.9233</v>
      </c>
      <c r="J329" s="37" t="e">
        <f t="shared" si="223"/>
        <v>#DIV/0!</v>
      </c>
      <c r="K329" s="37" t="e">
        <f t="shared" si="223"/>
        <v>#DIV/0!</v>
      </c>
      <c r="L329" s="37" t="e">
        <f t="shared" si="223"/>
        <v>#DIV/0!</v>
      </c>
      <c r="M329" s="37" t="e">
        <f t="shared" si="223"/>
        <v>#DIV/0!</v>
      </c>
      <c r="N329" s="37" t="e">
        <f t="shared" si="223"/>
        <v>#DIV/0!</v>
      </c>
      <c r="O329" s="37" t="e">
        <f t="shared" ref="O329" si="239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3">
        <v>17</v>
      </c>
      <c r="B330" s="9" t="s">
        <v>22</v>
      </c>
      <c r="C330" s="37">
        <f t="shared" ref="C330:N345" si="240">C248*C289</f>
        <v>613624474024.59021</v>
      </c>
      <c r="D330" s="37">
        <f t="shared" si="240"/>
        <v>441960718837.19733</v>
      </c>
      <c r="E330" s="37">
        <f t="shared" si="240"/>
        <v>501414016400.86133</v>
      </c>
      <c r="F330" s="37">
        <f t="shared" si="240"/>
        <v>543541936887.71869</v>
      </c>
      <c r="G330" s="37">
        <f t="shared" si="240"/>
        <v>604202700050.8363</v>
      </c>
      <c r="H330" s="37">
        <f t="shared" si="240"/>
        <v>660903468089.21472</v>
      </c>
      <c r="I330" s="37">
        <f t="shared" si="240"/>
        <v>714887487033.45581</v>
      </c>
      <c r="J330" s="37" t="e">
        <f t="shared" si="240"/>
        <v>#DIV/0!</v>
      </c>
      <c r="K330" s="37" t="e">
        <f t="shared" si="240"/>
        <v>#DIV/0!</v>
      </c>
      <c r="L330" s="37" t="e">
        <f t="shared" si="240"/>
        <v>#DIV/0!</v>
      </c>
      <c r="M330" s="37" t="e">
        <f t="shared" si="240"/>
        <v>#DIV/0!</v>
      </c>
      <c r="N330" s="37" t="e">
        <f t="shared" si="240"/>
        <v>#DIV/0!</v>
      </c>
      <c r="O330" s="37" t="e">
        <f t="shared" ref="O330" si="241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2">
        <v>18</v>
      </c>
      <c r="B331" s="9" t="s">
        <v>23</v>
      </c>
      <c r="C331" s="37">
        <f t="shared" si="240"/>
        <v>662578653933.63867</v>
      </c>
      <c r="D331" s="37">
        <f t="shared" si="240"/>
        <v>408516883865.92975</v>
      </c>
      <c r="E331" s="37">
        <f t="shared" si="240"/>
        <v>433046314178.02435</v>
      </c>
      <c r="F331" s="37">
        <f t="shared" si="240"/>
        <v>431316560226.52069</v>
      </c>
      <c r="G331" s="37">
        <f t="shared" si="240"/>
        <v>448273277789.55432</v>
      </c>
      <c r="H331" s="37">
        <f t="shared" si="240"/>
        <v>503688280285.10608</v>
      </c>
      <c r="I331" s="37">
        <f t="shared" si="240"/>
        <v>504145029866.28937</v>
      </c>
      <c r="J331" s="37" t="e">
        <f t="shared" si="240"/>
        <v>#DIV/0!</v>
      </c>
      <c r="K331" s="37" t="e">
        <f t="shared" si="240"/>
        <v>#DIV/0!</v>
      </c>
      <c r="L331" s="37" t="e">
        <f t="shared" si="240"/>
        <v>#DIV/0!</v>
      </c>
      <c r="M331" s="37" t="e">
        <f t="shared" si="240"/>
        <v>#DIV/0!</v>
      </c>
      <c r="N331" s="37" t="e">
        <f t="shared" si="240"/>
        <v>#DIV/0!</v>
      </c>
      <c r="O331" s="37" t="e">
        <f t="shared" ref="O331" si="242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2">
        <v>19</v>
      </c>
      <c r="B332" s="9" t="s">
        <v>24</v>
      </c>
      <c r="C332" s="37">
        <f t="shared" si="240"/>
        <v>52434336744343.938</v>
      </c>
      <c r="D332" s="37">
        <f t="shared" si="240"/>
        <v>52912958931422.766</v>
      </c>
      <c r="E332" s="37">
        <f t="shared" si="240"/>
        <v>55452382282158.789</v>
      </c>
      <c r="F332" s="37">
        <f t="shared" si="240"/>
        <v>58150664845542.227</v>
      </c>
      <c r="G332" s="37">
        <f t="shared" si="240"/>
        <v>61251689537511.094</v>
      </c>
      <c r="H332" s="37">
        <f t="shared" si="240"/>
        <v>64855834732795.477</v>
      </c>
      <c r="I332" s="37">
        <f t="shared" si="240"/>
        <v>67633357509016.477</v>
      </c>
      <c r="J332" s="37" t="e">
        <f t="shared" si="240"/>
        <v>#DIV/0!</v>
      </c>
      <c r="K332" s="37" t="e">
        <f t="shared" si="240"/>
        <v>#DIV/0!</v>
      </c>
      <c r="L332" s="37" t="e">
        <f t="shared" si="240"/>
        <v>#DIV/0!</v>
      </c>
      <c r="M332" s="37" t="e">
        <f t="shared" si="240"/>
        <v>#DIV/0!</v>
      </c>
      <c r="N332" s="37" t="e">
        <f t="shared" si="240"/>
        <v>#DIV/0!</v>
      </c>
      <c r="O332" s="37" t="e">
        <f t="shared" ref="O332" si="243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3">
        <v>20</v>
      </c>
      <c r="B333" s="9" t="s">
        <v>25</v>
      </c>
      <c r="C333" s="37">
        <f t="shared" si="240"/>
        <v>1920754923224.2227</v>
      </c>
      <c r="D333" s="37">
        <f t="shared" si="240"/>
        <v>1550834630805.7773</v>
      </c>
      <c r="E333" s="37">
        <f t="shared" si="240"/>
        <v>1804268812904.3403</v>
      </c>
      <c r="F333" s="37">
        <f t="shared" si="240"/>
        <v>1983254174865.7844</v>
      </c>
      <c r="G333" s="37">
        <f t="shared" si="240"/>
        <v>2258755608891.168</v>
      </c>
      <c r="H333" s="37">
        <f t="shared" si="240"/>
        <v>2561514385094.4893</v>
      </c>
      <c r="I333" s="37">
        <f t="shared" si="240"/>
        <v>2899085620525.8218</v>
      </c>
      <c r="J333" s="37" t="e">
        <f t="shared" si="240"/>
        <v>#DIV/0!</v>
      </c>
      <c r="K333" s="37" t="e">
        <f t="shared" si="240"/>
        <v>#DIV/0!</v>
      </c>
      <c r="L333" s="37" t="e">
        <f t="shared" si="240"/>
        <v>#DIV/0!</v>
      </c>
      <c r="M333" s="37" t="e">
        <f t="shared" si="240"/>
        <v>#DIV/0!</v>
      </c>
      <c r="N333" s="37" t="e">
        <f t="shared" si="240"/>
        <v>#DIV/0!</v>
      </c>
      <c r="O333" s="37" t="e">
        <f t="shared" ref="O333" si="244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2">
        <v>21</v>
      </c>
      <c r="B334" s="9" t="s">
        <v>26</v>
      </c>
      <c r="C334" s="37">
        <f t="shared" si="240"/>
        <v>2524741068967.4165</v>
      </c>
      <c r="D334" s="37">
        <f t="shared" si="240"/>
        <v>2055778585779.0276</v>
      </c>
      <c r="E334" s="37">
        <f t="shared" si="240"/>
        <v>2301994957317.1709</v>
      </c>
      <c r="F334" s="37">
        <f t="shared" si="240"/>
        <v>2577644416836.5513</v>
      </c>
      <c r="G334" s="37">
        <f t="shared" si="240"/>
        <v>2881257612540.3584</v>
      </c>
      <c r="H334" s="37">
        <f t="shared" si="240"/>
        <v>3237394779216.9771</v>
      </c>
      <c r="I334" s="37">
        <f t="shared" si="240"/>
        <v>3512923623790.8076</v>
      </c>
      <c r="J334" s="37" t="e">
        <f t="shared" si="240"/>
        <v>#DIV/0!</v>
      </c>
      <c r="K334" s="37" t="e">
        <f t="shared" si="240"/>
        <v>#DIV/0!</v>
      </c>
      <c r="L334" s="37" t="e">
        <f t="shared" si="240"/>
        <v>#DIV/0!</v>
      </c>
      <c r="M334" s="37" t="e">
        <f t="shared" si="240"/>
        <v>#DIV/0!</v>
      </c>
      <c r="N334" s="37" t="e">
        <f t="shared" si="240"/>
        <v>#DIV/0!</v>
      </c>
      <c r="O334" s="37" t="e">
        <f t="shared" ref="O334" si="245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2">
        <v>22</v>
      </c>
      <c r="B335" s="9" t="s">
        <v>27</v>
      </c>
      <c r="C335" s="37">
        <f t="shared" si="240"/>
        <v>270209693172.11307</v>
      </c>
      <c r="D335" s="37">
        <f t="shared" si="240"/>
        <v>400125553798.88922</v>
      </c>
      <c r="E335" s="37">
        <f t="shared" si="240"/>
        <v>439509760801.37128</v>
      </c>
      <c r="F335" s="37">
        <f t="shared" si="240"/>
        <v>494165585481.51086</v>
      </c>
      <c r="G335" s="37">
        <f t="shared" si="240"/>
        <v>531523227322.12122</v>
      </c>
      <c r="H335" s="37">
        <f t="shared" si="240"/>
        <v>588812091994.05505</v>
      </c>
      <c r="I335" s="37">
        <f t="shared" si="240"/>
        <v>622134329195.81189</v>
      </c>
      <c r="J335" s="37" t="e">
        <f t="shared" si="240"/>
        <v>#DIV/0!</v>
      </c>
      <c r="K335" s="37" t="e">
        <f t="shared" si="240"/>
        <v>#DIV/0!</v>
      </c>
      <c r="L335" s="37" t="e">
        <f t="shared" si="240"/>
        <v>#DIV/0!</v>
      </c>
      <c r="M335" s="37" t="e">
        <f t="shared" si="240"/>
        <v>#DIV/0!</v>
      </c>
      <c r="N335" s="37" t="e">
        <f t="shared" si="240"/>
        <v>#DIV/0!</v>
      </c>
      <c r="O335" s="37" t="e">
        <f t="shared" ref="O335" si="246">O253*O294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3">
        <v>23</v>
      </c>
      <c r="B336" s="9" t="s">
        <v>28</v>
      </c>
      <c r="C336" s="37">
        <f t="shared" si="240"/>
        <v>845659401926.66882</v>
      </c>
      <c r="D336" s="37">
        <f t="shared" si="240"/>
        <v>628018749917.82776</v>
      </c>
      <c r="E336" s="37">
        <f t="shared" si="240"/>
        <v>684582345222.88831</v>
      </c>
      <c r="F336" s="37">
        <f t="shared" si="240"/>
        <v>785860197722.53833</v>
      </c>
      <c r="G336" s="37">
        <f t="shared" si="240"/>
        <v>886613669515.46729</v>
      </c>
      <c r="H336" s="37">
        <f t="shared" si="240"/>
        <v>980544776551.91663</v>
      </c>
      <c r="I336" s="37">
        <f t="shared" si="240"/>
        <v>1082140789555.7107</v>
      </c>
      <c r="J336" s="37" t="e">
        <f t="shared" si="240"/>
        <v>#DIV/0!</v>
      </c>
      <c r="K336" s="37" t="e">
        <f t="shared" si="240"/>
        <v>#DIV/0!</v>
      </c>
      <c r="L336" s="37" t="e">
        <f t="shared" si="240"/>
        <v>#DIV/0!</v>
      </c>
      <c r="M336" s="37" t="e">
        <f t="shared" si="240"/>
        <v>#DIV/0!</v>
      </c>
      <c r="N336" s="37" t="e">
        <f t="shared" si="240"/>
        <v>#DIV/0!</v>
      </c>
      <c r="O336" s="37" t="e">
        <f t="shared" ref="O336" si="247">O254*O295</f>
        <v>#DIV/0!</v>
      </c>
      <c r="P336"/>
      <c r="Q336"/>
      <c r="R336"/>
      <c r="S336"/>
      <c r="T336"/>
      <c r="U336"/>
      <c r="V336"/>
      <c r="W336"/>
    </row>
    <row r="337" spans="1:23" s="2" customFormat="1" ht="15" hidden="1">
      <c r="A337" s="12">
        <v>24</v>
      </c>
      <c r="B337" s="9" t="s">
        <v>29</v>
      </c>
      <c r="C337" s="37">
        <f t="shared" si="240"/>
        <v>21193294725.055637</v>
      </c>
      <c r="D337" s="37">
        <f t="shared" si="240"/>
        <v>79654149986.614334</v>
      </c>
      <c r="E337" s="37">
        <f t="shared" si="240"/>
        <v>104340790670.19072</v>
      </c>
      <c r="F337" s="37">
        <f t="shared" si="240"/>
        <v>113419260643.34875</v>
      </c>
      <c r="G337" s="37">
        <f t="shared" si="240"/>
        <v>140220008273.28851</v>
      </c>
      <c r="H337" s="37">
        <f t="shared" si="240"/>
        <v>150981261342.9631</v>
      </c>
      <c r="I337" s="37">
        <f t="shared" si="240"/>
        <v>163244254320.15201</v>
      </c>
      <c r="J337" s="37" t="e">
        <f t="shared" si="240"/>
        <v>#DIV/0!</v>
      </c>
      <c r="K337" s="37" t="e">
        <f t="shared" si="240"/>
        <v>#DIV/0!</v>
      </c>
      <c r="L337" s="37" t="e">
        <f t="shared" si="240"/>
        <v>#DIV/0!</v>
      </c>
      <c r="M337" s="37" t="e">
        <f t="shared" si="240"/>
        <v>#DIV/0!</v>
      </c>
      <c r="N337" s="37" t="e">
        <f t="shared" si="240"/>
        <v>#DIV/0!</v>
      </c>
      <c r="O337" s="37" t="e">
        <f t="shared" ref="O337" si="248">O255*O296</f>
        <v>#DIV/0!</v>
      </c>
      <c r="P337"/>
      <c r="Q337"/>
      <c r="R337"/>
      <c r="S337"/>
      <c r="T337"/>
      <c r="U337"/>
      <c r="V337"/>
      <c r="W337"/>
    </row>
    <row r="338" spans="1:23" s="2" customFormat="1" ht="15" hidden="1">
      <c r="A338" s="12">
        <v>25</v>
      </c>
      <c r="B338" s="9" t="s">
        <v>30</v>
      </c>
      <c r="C338" s="37">
        <f t="shared" si="240"/>
        <v>938028835523.99622</v>
      </c>
      <c r="D338" s="37">
        <f t="shared" si="240"/>
        <v>706853819964.83752</v>
      </c>
      <c r="E338" s="37">
        <f t="shared" si="240"/>
        <v>769275891643.24365</v>
      </c>
      <c r="F338" s="37">
        <f t="shared" si="240"/>
        <v>864695263821.06104</v>
      </c>
      <c r="G338" s="37">
        <f t="shared" si="240"/>
        <v>945819686135.77319</v>
      </c>
      <c r="H338" s="37">
        <f t="shared" si="240"/>
        <v>1030730476245.771</v>
      </c>
      <c r="I338" s="37">
        <f t="shared" si="240"/>
        <v>1126826071397.2097</v>
      </c>
      <c r="J338" s="37" t="e">
        <f t="shared" si="240"/>
        <v>#DIV/0!</v>
      </c>
      <c r="K338" s="37" t="e">
        <f t="shared" si="240"/>
        <v>#DIV/0!</v>
      </c>
      <c r="L338" s="37" t="e">
        <f t="shared" si="240"/>
        <v>#DIV/0!</v>
      </c>
      <c r="M338" s="37" t="e">
        <f t="shared" si="240"/>
        <v>#DIV/0!</v>
      </c>
      <c r="N338" s="37" t="e">
        <f t="shared" si="240"/>
        <v>#DIV/0!</v>
      </c>
      <c r="O338" s="37" t="e">
        <f t="shared" ref="O338" si="249">O256*O297</f>
        <v>#DIV/0!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3">
        <v>26</v>
      </c>
      <c r="B339" s="9" t="s">
        <v>31</v>
      </c>
      <c r="C339" s="37">
        <f t="shared" si="240"/>
        <v>1555126243133.1011</v>
      </c>
      <c r="D339" s="37">
        <f t="shared" si="240"/>
        <v>1210559270101.8789</v>
      </c>
      <c r="E339" s="37">
        <f t="shared" si="240"/>
        <v>1331431511535.8525</v>
      </c>
      <c r="F339" s="37">
        <f t="shared" si="240"/>
        <v>1465046849793.0366</v>
      </c>
      <c r="G339" s="37">
        <f t="shared" si="240"/>
        <v>1585452571961.8264</v>
      </c>
      <c r="H339" s="37">
        <f t="shared" si="240"/>
        <v>1735614294236.3318</v>
      </c>
      <c r="I339" s="37">
        <f t="shared" si="240"/>
        <v>1922004032936.967</v>
      </c>
      <c r="J339" s="37" t="e">
        <f t="shared" si="240"/>
        <v>#DIV/0!</v>
      </c>
      <c r="K339" s="37" t="e">
        <f t="shared" si="240"/>
        <v>#DIV/0!</v>
      </c>
      <c r="L339" s="37" t="e">
        <f t="shared" si="240"/>
        <v>#DIV/0!</v>
      </c>
      <c r="M339" s="37" t="e">
        <f t="shared" si="240"/>
        <v>#DIV/0!</v>
      </c>
      <c r="N339" s="37" t="e">
        <f t="shared" si="240"/>
        <v>#DIV/0!</v>
      </c>
      <c r="O339" s="37" t="e">
        <f t="shared" ref="O339" si="250">O257*O298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A340" s="12">
        <v>27</v>
      </c>
      <c r="B340" s="9" t="s">
        <v>32</v>
      </c>
      <c r="C340" s="37">
        <f t="shared" si="240"/>
        <v>4971101525798.5215</v>
      </c>
      <c r="D340" s="37">
        <f t="shared" si="240"/>
        <v>4109613451577.5317</v>
      </c>
      <c r="E340" s="37">
        <f t="shared" si="240"/>
        <v>4512598487533.6689</v>
      </c>
      <c r="F340" s="37">
        <f t="shared" si="240"/>
        <v>4837785307961.3398</v>
      </c>
      <c r="G340" s="37">
        <f t="shared" si="240"/>
        <v>5245565169622.1328</v>
      </c>
      <c r="H340" s="37">
        <f t="shared" si="240"/>
        <v>5605627316910.1543</v>
      </c>
      <c r="I340" s="37">
        <f t="shared" si="240"/>
        <v>6008521867724.5205</v>
      </c>
      <c r="J340" s="37" t="e">
        <f t="shared" si="240"/>
        <v>#DIV/0!</v>
      </c>
      <c r="K340" s="37" t="e">
        <f t="shared" si="240"/>
        <v>#DIV/0!</v>
      </c>
      <c r="L340" s="37" t="e">
        <f t="shared" si="240"/>
        <v>#DIV/0!</v>
      </c>
      <c r="M340" s="37" t="e">
        <f t="shared" si="240"/>
        <v>#DIV/0!</v>
      </c>
      <c r="N340" s="37" t="e">
        <f t="shared" si="240"/>
        <v>#DIV/0!</v>
      </c>
      <c r="O340" s="37" t="e">
        <f t="shared" ref="O340" si="251">O258*O299</f>
        <v>#DIV/0!</v>
      </c>
      <c r="P340"/>
      <c r="Q340"/>
      <c r="R340"/>
      <c r="S340"/>
      <c r="T340"/>
      <c r="U340"/>
      <c r="V340"/>
      <c r="W340"/>
    </row>
    <row r="341" spans="1:23" s="2" customFormat="1" ht="15" hidden="1">
      <c r="A341" s="12">
        <v>28</v>
      </c>
      <c r="B341" s="9" t="s">
        <v>33</v>
      </c>
      <c r="C341" s="37">
        <f t="shared" si="240"/>
        <v>3746918902905.0674</v>
      </c>
      <c r="D341" s="37">
        <f t="shared" si="240"/>
        <v>2983626887477.9878</v>
      </c>
      <c r="E341" s="37">
        <f t="shared" si="240"/>
        <v>3173947499274.9531</v>
      </c>
      <c r="F341" s="37">
        <f t="shared" si="240"/>
        <v>3395578191648.7109</v>
      </c>
      <c r="G341" s="37">
        <f t="shared" si="240"/>
        <v>3560686211752.7539</v>
      </c>
      <c r="H341" s="37">
        <f t="shared" si="240"/>
        <v>3827127950198.9736</v>
      </c>
      <c r="I341" s="37">
        <f t="shared" si="240"/>
        <v>4088720859231.2554</v>
      </c>
      <c r="J341" s="37" t="e">
        <f t="shared" si="240"/>
        <v>#DIV/0!</v>
      </c>
      <c r="K341" s="37" t="e">
        <f t="shared" si="240"/>
        <v>#DIV/0!</v>
      </c>
      <c r="L341" s="37" t="e">
        <f t="shared" si="240"/>
        <v>#DIV/0!</v>
      </c>
      <c r="M341" s="37" t="e">
        <f t="shared" si="240"/>
        <v>#DIV/0!</v>
      </c>
      <c r="N341" s="37" t="e">
        <f t="shared" si="240"/>
        <v>#DIV/0!</v>
      </c>
      <c r="O341" s="37" t="e">
        <f t="shared" ref="O341" si="252">O259*O300</f>
        <v>#DIV/0!</v>
      </c>
      <c r="P341"/>
      <c r="Q341"/>
      <c r="R341"/>
      <c r="S341"/>
      <c r="T341"/>
      <c r="U341"/>
      <c r="V341"/>
      <c r="W341"/>
    </row>
    <row r="342" spans="1:23" s="2" customFormat="1" ht="15" hidden="1">
      <c r="A342" s="13">
        <v>29</v>
      </c>
      <c r="B342" s="9" t="s">
        <v>34</v>
      </c>
      <c r="C342" s="37">
        <f t="shared" si="240"/>
        <v>3834994034245.0581</v>
      </c>
      <c r="D342" s="37">
        <f t="shared" si="240"/>
        <v>3003150703777.7695</v>
      </c>
      <c r="E342" s="37">
        <f t="shared" si="240"/>
        <v>3168415149457.3081</v>
      </c>
      <c r="F342" s="37">
        <f t="shared" si="240"/>
        <v>3466970467920.042</v>
      </c>
      <c r="G342" s="37">
        <f t="shared" si="240"/>
        <v>3719888261910.0088</v>
      </c>
      <c r="H342" s="37">
        <f t="shared" si="240"/>
        <v>3979694130660.29</v>
      </c>
      <c r="I342" s="37">
        <f t="shared" si="240"/>
        <v>4190339094320.7505</v>
      </c>
      <c r="J342" s="37" t="e">
        <f t="shared" si="240"/>
        <v>#DIV/0!</v>
      </c>
      <c r="K342" s="37" t="e">
        <f t="shared" si="240"/>
        <v>#DIV/0!</v>
      </c>
      <c r="L342" s="37" t="e">
        <f t="shared" si="240"/>
        <v>#DIV/0!</v>
      </c>
      <c r="M342" s="37" t="e">
        <f t="shared" si="240"/>
        <v>#DIV/0!</v>
      </c>
      <c r="N342" s="37" t="e">
        <f t="shared" si="240"/>
        <v>#DIV/0!</v>
      </c>
      <c r="O342" s="37" t="e">
        <f t="shared" ref="O342" si="253">O260*O301</f>
        <v>#DIV/0!</v>
      </c>
      <c r="P342"/>
      <c r="Q342"/>
      <c r="R342"/>
      <c r="S342"/>
      <c r="T342"/>
      <c r="U342"/>
      <c r="V342"/>
      <c r="W342"/>
    </row>
    <row r="343" spans="1:23" s="2" customFormat="1" ht="15" hidden="1">
      <c r="A343" s="12">
        <v>30</v>
      </c>
      <c r="B343" s="9" t="s">
        <v>35</v>
      </c>
      <c r="C343" s="37">
        <f t="shared" si="240"/>
        <v>735415644401.94177</v>
      </c>
      <c r="D343" s="37">
        <f t="shared" si="240"/>
        <v>825057499832.6676</v>
      </c>
      <c r="E343" s="37">
        <f t="shared" si="240"/>
        <v>939528603377.98218</v>
      </c>
      <c r="F343" s="37">
        <f t="shared" si="240"/>
        <v>1047138956701.0127</v>
      </c>
      <c r="G343" s="37">
        <f t="shared" si="240"/>
        <v>1183369576919.2446</v>
      </c>
      <c r="H343" s="37">
        <f t="shared" si="240"/>
        <v>1301279860148.0752</v>
      </c>
      <c r="I343" s="37">
        <f t="shared" si="240"/>
        <v>1436018326954.9414</v>
      </c>
      <c r="J343" s="37" t="e">
        <f t="shared" si="240"/>
        <v>#DIV/0!</v>
      </c>
      <c r="K343" s="37" t="e">
        <f t="shared" si="240"/>
        <v>#DIV/0!</v>
      </c>
      <c r="L343" s="37" t="e">
        <f t="shared" si="240"/>
        <v>#DIV/0!</v>
      </c>
      <c r="M343" s="37" t="e">
        <f t="shared" si="240"/>
        <v>#DIV/0!</v>
      </c>
      <c r="N343" s="37" t="e">
        <f t="shared" si="240"/>
        <v>#DIV/0!</v>
      </c>
      <c r="O343" s="37" t="e">
        <f t="shared" ref="O343" si="254">O261*O302</f>
        <v>#DIV/0!</v>
      </c>
      <c r="P343"/>
      <c r="Q343"/>
      <c r="R343"/>
      <c r="S343"/>
      <c r="T343"/>
      <c r="U343"/>
      <c r="V343"/>
      <c r="W343"/>
    </row>
    <row r="344" spans="1:23" s="2" customFormat="1" ht="15" hidden="1">
      <c r="A344" s="12">
        <v>31</v>
      </c>
      <c r="B344" s="9" t="s">
        <v>36</v>
      </c>
      <c r="C344" s="37">
        <f t="shared" si="240"/>
        <v>8362341707246.7002</v>
      </c>
      <c r="D344" s="37">
        <f t="shared" si="240"/>
        <v>8923172979935.9043</v>
      </c>
      <c r="E344" s="37">
        <f t="shared" si="240"/>
        <v>10139683685332.912</v>
      </c>
      <c r="F344" s="37">
        <f t="shared" si="240"/>
        <v>11294085997112.082</v>
      </c>
      <c r="G344" s="37">
        <f t="shared" si="240"/>
        <v>12785917101545.391</v>
      </c>
      <c r="H344" s="37">
        <f t="shared" si="240"/>
        <v>14114548907072.494</v>
      </c>
      <c r="I344" s="37">
        <f t="shared" si="240"/>
        <v>15656785816936.789</v>
      </c>
      <c r="J344" s="37" t="e">
        <f t="shared" si="240"/>
        <v>#DIV/0!</v>
      </c>
      <c r="K344" s="37" t="e">
        <f t="shared" si="240"/>
        <v>#DIV/0!</v>
      </c>
      <c r="L344" s="37" t="e">
        <f t="shared" si="240"/>
        <v>#DIV/0!</v>
      </c>
      <c r="M344" s="37" t="e">
        <f t="shared" si="240"/>
        <v>#DIV/0!</v>
      </c>
      <c r="N344" s="37" t="e">
        <f t="shared" si="240"/>
        <v>#DIV/0!</v>
      </c>
      <c r="O344" s="37" t="e">
        <f t="shared" ref="O344" si="255">O262*O303</f>
        <v>#DIV/0!</v>
      </c>
      <c r="P344"/>
      <c r="Q344"/>
      <c r="R344"/>
      <c r="S344"/>
      <c r="T344"/>
      <c r="U344"/>
      <c r="V344"/>
      <c r="W344"/>
    </row>
    <row r="345" spans="1:23" s="2" customFormat="1" ht="15" hidden="1">
      <c r="A345" s="13">
        <v>32</v>
      </c>
      <c r="B345" s="9" t="s">
        <v>37</v>
      </c>
      <c r="C345" s="37">
        <f t="shared" si="240"/>
        <v>999836942537.27625</v>
      </c>
      <c r="D345" s="37">
        <f t="shared" si="240"/>
        <v>1076971277863.264</v>
      </c>
      <c r="E345" s="37">
        <f t="shared" si="240"/>
        <v>1201368712899.9905</v>
      </c>
      <c r="F345" s="37">
        <f t="shared" si="240"/>
        <v>1294243994315.5203</v>
      </c>
      <c r="G345" s="37">
        <f t="shared" si="240"/>
        <v>1432039117340.9221</v>
      </c>
      <c r="H345" s="37">
        <f t="shared" si="240"/>
        <v>1555104845556.8372</v>
      </c>
      <c r="I345" s="37">
        <f t="shared" si="240"/>
        <v>1651446319639.1643</v>
      </c>
      <c r="J345" s="37" t="e">
        <f t="shared" si="240"/>
        <v>#DIV/0!</v>
      </c>
      <c r="K345" s="37" t="e">
        <f t="shared" si="240"/>
        <v>#DIV/0!</v>
      </c>
      <c r="L345" s="37" t="e">
        <f t="shared" si="240"/>
        <v>#DIV/0!</v>
      </c>
      <c r="M345" s="37" t="e">
        <f t="shared" si="240"/>
        <v>#DIV/0!</v>
      </c>
      <c r="N345" s="37" t="e">
        <f t="shared" si="240"/>
        <v>#DIV/0!</v>
      </c>
      <c r="O345" s="37" t="e">
        <f t="shared" ref="O345" si="256">O263*O304</f>
        <v>#DIV/0!</v>
      </c>
      <c r="P345"/>
      <c r="Q345"/>
      <c r="R345"/>
      <c r="S345"/>
      <c r="T345"/>
      <c r="U345"/>
      <c r="V345"/>
      <c r="W345"/>
    </row>
    <row r="346" spans="1:23" s="2" customFormat="1" ht="15" hidden="1">
      <c r="A346" s="12">
        <v>33</v>
      </c>
      <c r="B346" s="9" t="s">
        <v>38</v>
      </c>
      <c r="C346" s="37">
        <f t="shared" ref="C346:N348" si="257">C264*C305</f>
        <v>44275041721395.203</v>
      </c>
      <c r="D346" s="37">
        <f t="shared" si="257"/>
        <v>44957117319137.391</v>
      </c>
      <c r="E346" s="37">
        <f t="shared" si="257"/>
        <v>49754540013993.805</v>
      </c>
      <c r="F346" s="37">
        <f t="shared" si="257"/>
        <v>54428921929256.766</v>
      </c>
      <c r="G346" s="37">
        <f t="shared" si="257"/>
        <v>59712657223037.648</v>
      </c>
      <c r="H346" s="37">
        <f t="shared" si="257"/>
        <v>66074102325864.172</v>
      </c>
      <c r="I346" s="37">
        <f t="shared" si="257"/>
        <v>71957833845448.203</v>
      </c>
      <c r="J346" s="37" t="e">
        <f t="shared" si="257"/>
        <v>#DIV/0!</v>
      </c>
      <c r="K346" s="37" t="e">
        <f t="shared" si="257"/>
        <v>#DIV/0!</v>
      </c>
      <c r="L346" s="37" t="e">
        <f t="shared" si="257"/>
        <v>#DIV/0!</v>
      </c>
      <c r="M346" s="37" t="e">
        <f t="shared" si="257"/>
        <v>#DIV/0!</v>
      </c>
      <c r="N346" s="37" t="e">
        <f t="shared" si="257"/>
        <v>#DIV/0!</v>
      </c>
      <c r="O346" s="37" t="e">
        <f t="shared" ref="O346" si="258">O264*O305</f>
        <v>#DIV/0!</v>
      </c>
      <c r="P346"/>
      <c r="Q346"/>
      <c r="R346"/>
      <c r="S346"/>
      <c r="T346"/>
      <c r="U346"/>
      <c r="V346"/>
      <c r="W346"/>
    </row>
    <row r="347" spans="1:23" s="2" customFormat="1" ht="15" hidden="1">
      <c r="A347" s="12">
        <v>34</v>
      </c>
      <c r="B347" s="9" t="s">
        <v>39</v>
      </c>
      <c r="C347" s="37">
        <f t="shared" si="257"/>
        <v>107950921652.91199</v>
      </c>
      <c r="D347" s="37">
        <f t="shared" si="257"/>
        <v>62951362314.062798</v>
      </c>
      <c r="E347" s="37">
        <f t="shared" si="257"/>
        <v>72668114745.30928</v>
      </c>
      <c r="F347" s="37">
        <f t="shared" si="257"/>
        <v>77138332208.150345</v>
      </c>
      <c r="G347" s="37">
        <f t="shared" si="257"/>
        <v>83585912550.540344</v>
      </c>
      <c r="H347" s="37">
        <f t="shared" si="257"/>
        <v>89365577712.520477</v>
      </c>
      <c r="I347" s="37">
        <f t="shared" si="257"/>
        <v>103095631688.99393</v>
      </c>
      <c r="J347" s="37" t="e">
        <f t="shared" si="257"/>
        <v>#DIV/0!</v>
      </c>
      <c r="K347" s="37" t="e">
        <f t="shared" si="257"/>
        <v>#DIV/0!</v>
      </c>
      <c r="L347" s="37" t="e">
        <f t="shared" si="257"/>
        <v>#DIV/0!</v>
      </c>
      <c r="M347" s="37" t="e">
        <f t="shared" si="257"/>
        <v>#DIV/0!</v>
      </c>
      <c r="N347" s="37" t="e">
        <f t="shared" si="257"/>
        <v>#DIV/0!</v>
      </c>
      <c r="O347" s="37" t="e">
        <f t="shared" ref="O347" si="259">O265*O306</f>
        <v>#DIV/0!</v>
      </c>
      <c r="P347"/>
      <c r="Q347"/>
      <c r="R347"/>
      <c r="S347"/>
      <c r="T347"/>
      <c r="U347"/>
      <c r="V347"/>
      <c r="W347"/>
    </row>
    <row r="348" spans="1:23" s="2" customFormat="1" ht="15" hidden="1">
      <c r="A348" s="13">
        <v>35</v>
      </c>
      <c r="B348" s="9" t="s">
        <v>40</v>
      </c>
      <c r="C348" s="37">
        <f t="shared" si="257"/>
        <v>583854364524.30847</v>
      </c>
      <c r="D348" s="37">
        <f t="shared" si="257"/>
        <v>702283802931.39026</v>
      </c>
      <c r="E348" s="37">
        <f t="shared" si="257"/>
        <v>815660305455.11658</v>
      </c>
      <c r="F348" s="37">
        <f t="shared" si="257"/>
        <v>855347510400.15039</v>
      </c>
      <c r="G348" s="37">
        <f t="shared" si="257"/>
        <v>959825923457.30432</v>
      </c>
      <c r="H348" s="37">
        <f t="shared" si="257"/>
        <v>1054244329446.4917</v>
      </c>
      <c r="I348" s="37">
        <f t="shared" si="257"/>
        <v>1180158876620.7805</v>
      </c>
      <c r="J348" s="37" t="e">
        <f t="shared" si="257"/>
        <v>#DIV/0!</v>
      </c>
      <c r="K348" s="37" t="e">
        <f t="shared" si="257"/>
        <v>#DIV/0!</v>
      </c>
      <c r="L348" s="37" t="e">
        <f t="shared" si="257"/>
        <v>#DIV/0!</v>
      </c>
      <c r="M348" s="37" t="e">
        <f t="shared" si="257"/>
        <v>#DIV/0!</v>
      </c>
      <c r="N348" s="37" t="e">
        <f t="shared" si="257"/>
        <v>#DIV/0!</v>
      </c>
      <c r="O348" s="37" t="e">
        <f t="shared" ref="O348" si="260">O266*O307</f>
        <v>#DIV/0!</v>
      </c>
      <c r="P348"/>
      <c r="Q348"/>
      <c r="R348"/>
      <c r="S348"/>
      <c r="T348"/>
      <c r="U348"/>
      <c r="V348"/>
      <c r="W348"/>
    </row>
    <row r="349" spans="1:23" s="2" customFormat="1" ht="15" hidden="1">
      <c r="A349" s="14"/>
      <c r="B349" s="7" t="s">
        <v>50</v>
      </c>
      <c r="C349" s="33">
        <f t="shared" ref="C349:I349" si="261">(SUM(C314:C348))</f>
        <v>185270891779520.97</v>
      </c>
      <c r="D349" s="33">
        <f t="shared" si="261"/>
        <v>144637468861712.59</v>
      </c>
      <c r="E349" s="33">
        <f t="shared" si="261"/>
        <v>156965603454519.81</v>
      </c>
      <c r="F349" s="33">
        <f t="shared" si="261"/>
        <v>168993185263298.63</v>
      </c>
      <c r="G349" s="33">
        <f t="shared" si="261"/>
        <v>183202402870408.38</v>
      </c>
      <c r="H349" s="33">
        <f t="shared" si="261"/>
        <v>198800308831467.81</v>
      </c>
      <c r="I349" s="33">
        <f t="shared" si="261"/>
        <v>213157285096458</v>
      </c>
      <c r="J349" s="33" t="e">
        <f t="shared" ref="J349:N349" si="262">(SUM(J314:J348))</f>
        <v>#DIV/0!</v>
      </c>
      <c r="K349" s="33" t="e">
        <f t="shared" si="262"/>
        <v>#DIV/0!</v>
      </c>
      <c r="L349" s="33" t="e">
        <f t="shared" si="262"/>
        <v>#DIV/0!</v>
      </c>
      <c r="M349" s="33" t="e">
        <f t="shared" si="262"/>
        <v>#DIV/0!</v>
      </c>
      <c r="N349" s="33" t="e">
        <f t="shared" si="262"/>
        <v>#DIV/0!</v>
      </c>
      <c r="O349" s="33" t="e">
        <f t="shared" ref="O349" si="263">(SUM(O314:O348))</f>
        <v>#DIV/0!</v>
      </c>
      <c r="P349"/>
      <c r="Q349"/>
      <c r="R349"/>
      <c r="S349"/>
      <c r="T349"/>
      <c r="U349"/>
      <c r="V349"/>
      <c r="W349"/>
    </row>
    <row r="350" spans="1:23" s="2" customFormat="1" ht="15" hidden="1">
      <c r="A350" s="1"/>
      <c r="B350" s="1"/>
      <c r="C350" s="1"/>
      <c r="D350" s="1"/>
      <c r="E350" s="1"/>
      <c r="F350" s="1"/>
      <c r="G350" s="1"/>
      <c r="H350" s="1"/>
      <c r="P350"/>
      <c r="Q350"/>
      <c r="R350"/>
      <c r="S350"/>
      <c r="T350"/>
      <c r="U350"/>
      <c r="V350"/>
      <c r="W350"/>
    </row>
    <row r="351" spans="1:23" s="2" customFormat="1" ht="15" hidden="1">
      <c r="A351" s="1"/>
      <c r="B351" s="1"/>
      <c r="C351" s="1"/>
      <c r="D351" s="1"/>
      <c r="E351" s="1"/>
      <c r="F351" s="1"/>
      <c r="G351" s="1"/>
      <c r="H351" s="1"/>
      <c r="P351"/>
      <c r="Q351"/>
      <c r="R351"/>
      <c r="S351"/>
      <c r="T351"/>
      <c r="U351"/>
      <c r="V351"/>
      <c r="W351"/>
    </row>
    <row r="352" spans="1:23" s="2" customFormat="1" ht="15" hidden="1">
      <c r="A352" s="1"/>
      <c r="B352" s="51" t="s">
        <v>56</v>
      </c>
      <c r="C352" s="7">
        <f>C313</f>
        <v>2010</v>
      </c>
      <c r="D352" s="7">
        <f t="shared" ref="D352:N352" si="264">D313</f>
        <v>2011</v>
      </c>
      <c r="E352" s="7">
        <f t="shared" si="264"/>
        <v>2012</v>
      </c>
      <c r="F352" s="7">
        <f t="shared" si="264"/>
        <v>2013</v>
      </c>
      <c r="G352" s="7">
        <f t="shared" si="264"/>
        <v>2014</v>
      </c>
      <c r="H352" s="7">
        <f t="shared" si="264"/>
        <v>2015</v>
      </c>
      <c r="I352" s="7">
        <f t="shared" si="264"/>
        <v>2016</v>
      </c>
      <c r="J352" s="7">
        <f t="shared" si="264"/>
        <v>2017</v>
      </c>
      <c r="K352" s="7">
        <f t="shared" si="264"/>
        <v>2018</v>
      </c>
      <c r="L352" s="7">
        <f t="shared" si="264"/>
        <v>2019</v>
      </c>
      <c r="M352" s="7">
        <f t="shared" si="264"/>
        <v>2020</v>
      </c>
      <c r="N352" s="7">
        <f t="shared" si="264"/>
        <v>2021</v>
      </c>
      <c r="O352" s="7">
        <f t="shared" ref="O352" si="265">O313</f>
        <v>2022</v>
      </c>
      <c r="P352"/>
      <c r="Q352"/>
      <c r="R352"/>
      <c r="S352"/>
      <c r="T352"/>
      <c r="U352"/>
      <c r="V352"/>
      <c r="W352"/>
    </row>
    <row r="353" spans="1:23" s="2" customFormat="1" ht="15" hidden="1">
      <c r="A353" s="1"/>
      <c r="B353" s="52"/>
      <c r="C353" s="38">
        <f t="shared" ref="C353:H353" si="266">SQRT(C349)/C144*100</f>
        <v>68.182704550641503</v>
      </c>
      <c r="D353" s="38">
        <f t="shared" si="266"/>
        <v>63.480026863794627</v>
      </c>
      <c r="E353" s="38">
        <f t="shared" si="266"/>
        <v>63.093042978638294</v>
      </c>
      <c r="F353" s="38">
        <f t="shared" si="266"/>
        <v>62.760451653276952</v>
      </c>
      <c r="G353" s="38">
        <f t="shared" si="266"/>
        <v>62.376907145187289</v>
      </c>
      <c r="H353" s="38">
        <f t="shared" si="266"/>
        <v>62.271781693432835</v>
      </c>
      <c r="I353" s="38">
        <f>SQRT(I349)/I144*100</f>
        <v>61.717725546184866</v>
      </c>
      <c r="J353" s="38" t="e">
        <f t="shared" ref="J353:N353" si="267">SQRT(J349)/J144*100</f>
        <v>#DIV/0!</v>
      </c>
      <c r="K353" s="38" t="e">
        <f t="shared" si="267"/>
        <v>#DIV/0!</v>
      </c>
      <c r="L353" s="38" t="e">
        <f t="shared" si="267"/>
        <v>#DIV/0!</v>
      </c>
      <c r="M353" s="38" t="e">
        <f t="shared" si="267"/>
        <v>#DIV/0!</v>
      </c>
      <c r="N353" s="38" t="e">
        <f t="shared" si="267"/>
        <v>#DIV/0!</v>
      </c>
      <c r="O353" s="38" t="e">
        <f t="shared" ref="O353" si="268">SQRT(O349)/O144*100</f>
        <v>#DIV/0!</v>
      </c>
      <c r="P353"/>
      <c r="Q353"/>
      <c r="R353"/>
      <c r="S353"/>
      <c r="T353"/>
      <c r="U353"/>
      <c r="V353"/>
      <c r="W353"/>
    </row>
    <row r="354" spans="1:23" s="2" customFormat="1" ht="15" hidden="1">
      <c r="C354" s="39"/>
      <c r="D354" s="39"/>
      <c r="E354" s="39"/>
      <c r="F354" s="39"/>
      <c r="G354" s="39"/>
      <c r="H354" s="39"/>
      <c r="P354"/>
      <c r="Q354"/>
      <c r="R354"/>
      <c r="S354"/>
      <c r="T354"/>
      <c r="U354"/>
      <c r="V354"/>
      <c r="W354"/>
    </row>
    <row r="355" spans="1:23" s="2" customFormat="1" ht="15" hidden="1">
      <c r="P355"/>
      <c r="Q355"/>
      <c r="R355"/>
      <c r="S355"/>
      <c r="T355"/>
      <c r="U355"/>
      <c r="V355"/>
      <c r="W355"/>
    </row>
    <row r="356" spans="1:23" s="2" customFormat="1" ht="15">
      <c r="P356"/>
      <c r="Q356"/>
      <c r="R356"/>
      <c r="S356">
        <v>2020</v>
      </c>
      <c r="T356">
        <v>2021</v>
      </c>
      <c r="U356">
        <v>2022</v>
      </c>
      <c r="V356"/>
      <c r="W356"/>
    </row>
    <row r="357" spans="1:23">
      <c r="Q357" t="s">
        <v>68</v>
      </c>
      <c r="S357">
        <v>64.841154669362993</v>
      </c>
      <c r="T357">
        <v>62.376156845124797</v>
      </c>
      <c r="U357">
        <v>62.011518810227884</v>
      </c>
    </row>
    <row r="358" spans="1:23">
      <c r="Q358" t="s">
        <v>69</v>
      </c>
      <c r="S358">
        <v>57.97498575346998</v>
      </c>
      <c r="T358">
        <v>57.372929845390964</v>
      </c>
      <c r="U358">
        <v>57.262396892827333</v>
      </c>
    </row>
    <row r="359" spans="1:23" ht="15">
      <c r="Q359" t="s">
        <v>70</v>
      </c>
      <c r="S359">
        <v>33.514165740663167</v>
      </c>
      <c r="T359">
        <v>37.669158912504656</v>
      </c>
      <c r="U359" s="2">
        <v>37.395748440490522</v>
      </c>
    </row>
    <row r="360" spans="1:23">
      <c r="Q360" t="s">
        <v>71</v>
      </c>
      <c r="S360">
        <v>29.202174570974925</v>
      </c>
      <c r="T360">
        <v>44.193966404170887</v>
      </c>
      <c r="U360">
        <v>42.991401557791193</v>
      </c>
    </row>
  </sheetData>
  <mergeCells count="14">
    <mergeCell ref="A311:H311"/>
    <mergeCell ref="B352:B353"/>
    <mergeCell ref="B92:B93"/>
    <mergeCell ref="A105:H105"/>
    <mergeCell ref="A147:H147"/>
    <mergeCell ref="A188:H188"/>
    <mergeCell ref="A229:H229"/>
    <mergeCell ref="A270:H270"/>
    <mergeCell ref="A81:H81"/>
    <mergeCell ref="A11:H11"/>
    <mergeCell ref="A23:H23"/>
    <mergeCell ref="A35:L35"/>
    <mergeCell ref="A59:H59"/>
    <mergeCell ref="A70:H7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5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5125" r:id="rId4"/>
      </mc:Fallback>
    </mc:AlternateContent>
    <mc:AlternateContent xmlns:mc="http://schemas.openxmlformats.org/markup-compatibility/2006">
      <mc:Choice Requires="x14">
        <oleObject progId="Equation.3" shapeId="5126" r:id="rId6">
          <objectPr defaultSize="0" autoPict="0" r:id="rId7">
            <anchor moveWithCells="1">
              <from>
                <xdr:col>1</xdr:col>
                <xdr:colOff>640080</xdr:colOff>
                <xdr:row>19</xdr:row>
                <xdr:rowOff>0</xdr:rowOff>
              </from>
              <to>
                <xdr:col>1</xdr:col>
                <xdr:colOff>792480</xdr:colOff>
                <xdr:row>20</xdr:row>
                <xdr:rowOff>38100</xdr:rowOff>
              </to>
            </anchor>
          </objectPr>
        </oleObject>
      </mc:Choice>
      <mc:Fallback>
        <oleObject progId="Equation.3" shapeId="5126" r:id="rId6"/>
      </mc:Fallback>
    </mc:AlternateContent>
    <mc:AlternateContent xmlns:mc="http://schemas.openxmlformats.org/markup-compatibility/2006">
      <mc:Choice Requires="x14">
        <oleObject progId="Equation.3" shapeId="5128" r:id="rId8">
          <objectPr defaultSize="0" autoPict="0" r:id="rId9">
            <anchor moveWithCells="1">
              <from>
                <xdr:col>0</xdr:col>
                <xdr:colOff>274320</xdr:colOff>
                <xdr:row>58</xdr:row>
                <xdr:rowOff>0</xdr:rowOff>
              </from>
              <to>
                <xdr:col>1</xdr:col>
                <xdr:colOff>68580</xdr:colOff>
                <xdr:row>59</xdr:row>
                <xdr:rowOff>38100</xdr:rowOff>
              </to>
            </anchor>
          </objectPr>
        </oleObject>
      </mc:Choice>
      <mc:Fallback>
        <oleObject progId="Equation.3" shapeId="5128" r:id="rId8"/>
      </mc:Fallback>
    </mc:AlternateContent>
    <mc:AlternateContent xmlns:mc="http://schemas.openxmlformats.org/markup-compatibility/2006">
      <mc:Choice Requires="x14">
        <oleObject progId="Equation.3" shapeId="5129" r:id="rId10">
          <objectPr defaultSize="0" autoPict="0" r:id="rId9">
            <anchor moveWithCells="1">
              <from>
                <xdr:col>0</xdr:col>
                <xdr:colOff>274320</xdr:colOff>
                <xdr:row>80</xdr:row>
                <xdr:rowOff>0</xdr:rowOff>
              </from>
              <to>
                <xdr:col>1</xdr:col>
                <xdr:colOff>68580</xdr:colOff>
                <xdr:row>81</xdr:row>
                <xdr:rowOff>38100</xdr:rowOff>
              </to>
            </anchor>
          </objectPr>
        </oleObject>
      </mc:Choice>
      <mc:Fallback>
        <oleObject progId="Equation.3" shapeId="5129" r:id="rId10"/>
      </mc:Fallback>
    </mc:AlternateContent>
    <mc:AlternateContent xmlns:mc="http://schemas.openxmlformats.org/markup-compatibility/2006">
      <mc:Choice Requires="x14">
        <oleObject progId="Equation.3" shapeId="5130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5130" r:id="rId11"/>
      </mc:Fallback>
    </mc:AlternateContent>
    <mc:AlternateContent xmlns:mc="http://schemas.openxmlformats.org/markup-compatibility/2006">
      <mc:Choice Requires="x14">
        <oleObject progId="Equation.3" shapeId="5131" r:id="rId12">
          <objectPr defaultSize="0" autoPict="0" r:id="rId7">
            <anchor moveWithCells="1">
              <from>
                <xdr:col>1</xdr:col>
                <xdr:colOff>640080</xdr:colOff>
                <xdr:row>143</xdr:row>
                <xdr:rowOff>0</xdr:rowOff>
              </from>
              <to>
                <xdr:col>1</xdr:col>
                <xdr:colOff>792480</xdr:colOff>
                <xdr:row>356</xdr:row>
                <xdr:rowOff>76200</xdr:rowOff>
              </to>
            </anchor>
          </objectPr>
        </oleObject>
      </mc:Choice>
      <mc:Fallback>
        <oleObject progId="Equation.3" shapeId="5131" r:id="rId12"/>
      </mc:Fallback>
    </mc:AlternateContent>
    <mc:AlternateContent xmlns:mc="http://schemas.openxmlformats.org/markup-compatibility/2006">
      <mc:Choice Requires="x14">
        <oleObject progId="Equation.3" shapeId="5132" r:id="rId13">
          <objectPr defaultSize="0" autoPict="0" r:id="rId9">
            <anchor moveWithCells="1">
              <from>
                <xdr:col>0</xdr:col>
                <xdr:colOff>274320</xdr:colOff>
                <xdr:row>187</xdr:row>
                <xdr:rowOff>0</xdr:rowOff>
              </from>
              <to>
                <xdr:col>1</xdr:col>
                <xdr:colOff>68580</xdr:colOff>
                <xdr:row>356</xdr:row>
                <xdr:rowOff>76200</xdr:rowOff>
              </to>
            </anchor>
          </objectPr>
        </oleObject>
      </mc:Choice>
      <mc:Fallback>
        <oleObject progId="Equation.3" shapeId="5132" r:id="rId13"/>
      </mc:Fallback>
    </mc:AlternateContent>
    <mc:AlternateContent xmlns:mc="http://schemas.openxmlformats.org/markup-compatibility/2006">
      <mc:Choice Requires="x14">
        <oleObject progId="Equation.3" shapeId="5133" r:id="rId14">
          <objectPr defaultSize="0" autoPict="0" r:id="rId9">
            <anchor moveWithCells="1">
              <from>
                <xdr:col>0</xdr:col>
                <xdr:colOff>274320</xdr:colOff>
                <xdr:row>228</xdr:row>
                <xdr:rowOff>0</xdr:rowOff>
              </from>
              <to>
                <xdr:col>1</xdr:col>
                <xdr:colOff>68580</xdr:colOff>
                <xdr:row>356</xdr:row>
                <xdr:rowOff>76200</xdr:rowOff>
              </to>
            </anchor>
          </objectPr>
        </oleObject>
      </mc:Choice>
      <mc:Fallback>
        <oleObject progId="Equation.3" shapeId="5133" r:id="rId14"/>
      </mc:Fallback>
    </mc:AlternateContent>
    <mc:AlternateContent xmlns:mc="http://schemas.openxmlformats.org/markup-compatibility/2006">
      <mc:Choice Requires="x14">
        <oleObject progId="Equation.3" shapeId="5134" r:id="rId15">
          <objectPr defaultSize="0" autoPict="0" r:id="rId9">
            <anchor moveWithCells="1">
              <from>
                <xdr:col>0</xdr:col>
                <xdr:colOff>274320</xdr:colOff>
                <xdr:row>310</xdr:row>
                <xdr:rowOff>0</xdr:rowOff>
              </from>
              <to>
                <xdr:col>1</xdr:col>
                <xdr:colOff>68580</xdr:colOff>
                <xdr:row>356</xdr:row>
                <xdr:rowOff>76200</xdr:rowOff>
              </to>
            </anchor>
          </objectPr>
        </oleObject>
      </mc:Choice>
      <mc:Fallback>
        <oleObject progId="Equation.3" shapeId="5134" r:id="rId15"/>
      </mc:Fallback>
    </mc:AlternateContent>
    <mc:AlternateContent xmlns:mc="http://schemas.openxmlformats.org/markup-compatibility/2006">
      <mc:Choice Requires="x14">
        <oleObject progId="Equation.3" shapeId="5135" r:id="rId16">
          <objectPr defaultSize="0" autoPict="0" r:id="rId5">
            <anchor moveWithCells="1" sizeWithCells="1">
              <from>
                <xdr:col>3</xdr:col>
                <xdr:colOff>68580</xdr:colOff>
                <xdr:row>94</xdr:row>
                <xdr:rowOff>106680</xdr:rowOff>
              </from>
              <to>
                <xdr:col>4</xdr:col>
                <xdr:colOff>609600</xdr:colOff>
                <xdr:row>99</xdr:row>
                <xdr:rowOff>137160</xdr:rowOff>
              </to>
            </anchor>
          </objectPr>
        </oleObject>
      </mc:Choice>
      <mc:Fallback>
        <oleObject progId="Equation.3" shapeId="5135" r:id="rId16"/>
      </mc:Fallback>
    </mc:AlternateContent>
    <mc:AlternateContent xmlns:mc="http://schemas.openxmlformats.org/markup-compatibility/2006">
      <mc:Choice Requires="x14">
        <oleObject progId="Equation.3" shapeId="5136" r:id="rId17">
          <objectPr defaultSize="0" autoPict="0" r:id="rId7">
            <anchor moveWithCells="1">
              <from>
                <xdr:col>1</xdr:col>
                <xdr:colOff>640080</xdr:colOff>
                <xdr:row>42</xdr:row>
                <xdr:rowOff>0</xdr:rowOff>
              </from>
              <to>
                <xdr:col>1</xdr:col>
                <xdr:colOff>784860</xdr:colOff>
                <xdr:row>43</xdr:row>
                <xdr:rowOff>45720</xdr:rowOff>
              </to>
            </anchor>
          </objectPr>
        </oleObject>
      </mc:Choice>
      <mc:Fallback>
        <oleObject progId="Equation.3" shapeId="5136" r:id="rId17"/>
      </mc:Fallback>
    </mc:AlternateContent>
    <mc:AlternateContent xmlns:mc="http://schemas.openxmlformats.org/markup-compatibility/2006">
      <mc:Choice Requires="x14">
        <oleObject progId="Equation.3" shapeId="5139" r:id="rId18">
          <objectPr defaultSize="0" autoPict="0" r:id="rId7">
            <anchor moveWithCells="1">
              <from>
                <xdr:col>1</xdr:col>
                <xdr:colOff>640080</xdr:colOff>
                <xdr:row>43</xdr:row>
                <xdr:rowOff>0</xdr:rowOff>
              </from>
              <to>
                <xdr:col>1</xdr:col>
                <xdr:colOff>792480</xdr:colOff>
                <xdr:row>44</xdr:row>
                <xdr:rowOff>38100</xdr:rowOff>
              </to>
            </anchor>
          </objectPr>
        </oleObject>
      </mc:Choice>
      <mc:Fallback>
        <oleObject progId="Equation.3" shapeId="5139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49"/>
  <sheetViews>
    <sheetView topLeftCell="A4" workbookViewId="0">
      <pane xSplit="2" ySplit="10" topLeftCell="M74" activePane="bottomRight" state="frozen"/>
      <selection activeCell="A4" sqref="A4"/>
      <selection pane="topRight" activeCell="C4" sqref="C4"/>
      <selection pane="bottomLeft" activeCell="A14" sqref="A14"/>
      <selection pane="bottomRight" activeCell="M344" sqref="M344:Q349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15" width="16.6640625" bestFit="1" customWidth="1"/>
  </cols>
  <sheetData>
    <row r="1" spans="1:23" ht="1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25</v>
      </c>
      <c r="B14" s="9" t="s">
        <v>30</v>
      </c>
      <c r="C14" s="10">
        <v>9447328.3842780963</v>
      </c>
      <c r="D14" s="10">
        <v>10719484.995726569</v>
      </c>
      <c r="E14" s="10">
        <v>11687587.714641418</v>
      </c>
      <c r="F14" s="10">
        <v>12886461.552839704</v>
      </c>
      <c r="G14" s="10">
        <v>14408439.189359009</v>
      </c>
      <c r="H14" s="10">
        <v>15908510.077941392</v>
      </c>
      <c r="I14" s="10">
        <v>17279827.388349064</v>
      </c>
      <c r="J14" s="10">
        <v>18661966.979999993</v>
      </c>
      <c r="K14" s="10">
        <v>20180576.472536013</v>
      </c>
      <c r="L14" s="10">
        <v>21585719.482799817</v>
      </c>
      <c r="M14" s="10">
        <v>21621362.814102948</v>
      </c>
      <c r="N14" s="10">
        <v>23125755.986450952</v>
      </c>
      <c r="O14" s="10">
        <v>25488048.009134077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3">
        <v>26</v>
      </c>
      <c r="B15" s="9" t="s">
        <v>31</v>
      </c>
      <c r="C15" s="10">
        <v>10254315.349999828</v>
      </c>
      <c r="D15" s="10">
        <v>11496781.108530885</v>
      </c>
      <c r="E15" s="10">
        <v>12505866.239408709</v>
      </c>
      <c r="F15" s="10">
        <v>13757494.782069011</v>
      </c>
      <c r="G15" s="10">
        <v>15268426.263025159</v>
      </c>
      <c r="H15" s="10">
        <v>16803659.856570832</v>
      </c>
      <c r="I15" s="10">
        <v>18256295.670000006</v>
      </c>
      <c r="J15" s="10">
        <v>19709225.699999999</v>
      </c>
      <c r="K15" s="10">
        <v>21314311.91</v>
      </c>
      <c r="L15" s="10">
        <v>22857063.600000001</v>
      </c>
      <c r="M15" s="10">
        <v>22803190.5</v>
      </c>
      <c r="N15" s="10">
        <v>24030300.260000002</v>
      </c>
      <c r="O15" s="10">
        <v>25998888.902971219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2">
        <v>75</v>
      </c>
      <c r="B16" s="9" t="s">
        <v>39</v>
      </c>
      <c r="C16" s="10">
        <v>4624260.0809618374</v>
      </c>
      <c r="D16" s="10">
        <v>5183065.5263405275</v>
      </c>
      <c r="E16" s="10">
        <v>5741728.0811851202</v>
      </c>
      <c r="F16" s="10">
        <v>6396422.0005704993</v>
      </c>
      <c r="G16" s="10">
        <v>7092776.5821495708</v>
      </c>
      <c r="H16" s="10">
        <v>7778271.6071705492</v>
      </c>
      <c r="I16" s="10">
        <v>8507535.1055821683</v>
      </c>
      <c r="J16" s="10">
        <v>9274261.8092892747</v>
      </c>
      <c r="K16" s="10">
        <v>10089284.870000001</v>
      </c>
      <c r="L16" s="10">
        <v>10873976.040000001</v>
      </c>
      <c r="M16" s="10">
        <v>10848872.872260001</v>
      </c>
      <c r="N16" s="10">
        <v>11460582.99</v>
      </c>
      <c r="O16" s="10">
        <v>12599933.417350002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4"/>
      <c r="B17" s="15" t="s">
        <v>41</v>
      </c>
      <c r="C17" s="16">
        <f t="shared" ref="C17:N17" si="0">SUM(C14:C16)</f>
        <v>24325903.815239765</v>
      </c>
      <c r="D17" s="16">
        <f t="shared" si="0"/>
        <v>27399331.630597979</v>
      </c>
      <c r="E17" s="16">
        <f t="shared" si="0"/>
        <v>29935182.035235249</v>
      </c>
      <c r="F17" s="16">
        <f t="shared" si="0"/>
        <v>33040378.335479215</v>
      </c>
      <c r="G17" s="16">
        <f t="shared" si="0"/>
        <v>36769642.034533739</v>
      </c>
      <c r="H17" s="16">
        <f t="shared" si="0"/>
        <v>40490441.541682772</v>
      </c>
      <c r="I17" s="16">
        <f t="shared" si="0"/>
        <v>44043658.163931243</v>
      </c>
      <c r="J17" s="16">
        <f t="shared" si="0"/>
        <v>47645454.489289269</v>
      </c>
      <c r="K17" s="16">
        <f t="shared" si="0"/>
        <v>51584173.252536014</v>
      </c>
      <c r="L17" s="16">
        <f t="shared" si="0"/>
        <v>55316759.122799821</v>
      </c>
      <c r="M17" s="16">
        <f t="shared" si="0"/>
        <v>55273426.186362952</v>
      </c>
      <c r="N17" s="16">
        <f t="shared" si="0"/>
        <v>58616639.236450955</v>
      </c>
      <c r="O17" s="16">
        <f t="shared" ref="O17" si="1">SUM(O14:O16)</f>
        <v>64086870.329455294</v>
      </c>
      <c r="P17"/>
      <c r="Q17"/>
      <c r="R17"/>
      <c r="S17"/>
      <c r="T17"/>
      <c r="U17"/>
      <c r="V17"/>
      <c r="W17"/>
    </row>
    <row r="18" spans="1:23" s="2" customFormat="1" ht="15">
      <c r="A18" s="17"/>
      <c r="B18" s="18" t="s">
        <v>42</v>
      </c>
      <c r="C18" s="19">
        <f t="shared" ref="C18:N18" si="2">AVERAGE(C14:C16)</f>
        <v>8108634.6050799219</v>
      </c>
      <c r="D18" s="19">
        <f t="shared" si="2"/>
        <v>9133110.5435326602</v>
      </c>
      <c r="E18" s="19">
        <f t="shared" si="2"/>
        <v>9978394.0117450822</v>
      </c>
      <c r="F18" s="19">
        <f t="shared" si="2"/>
        <v>11013459.445159739</v>
      </c>
      <c r="G18" s="19">
        <f t="shared" si="2"/>
        <v>12256547.34484458</v>
      </c>
      <c r="H18" s="19">
        <f t="shared" si="2"/>
        <v>13496813.84722759</v>
      </c>
      <c r="I18" s="19">
        <f t="shared" si="2"/>
        <v>14681219.38797708</v>
      </c>
      <c r="J18" s="19">
        <f t="shared" si="2"/>
        <v>15881818.163096422</v>
      </c>
      <c r="K18" s="19">
        <f t="shared" si="2"/>
        <v>17194724.417512003</v>
      </c>
      <c r="L18" s="19">
        <f t="shared" si="2"/>
        <v>18438919.707599942</v>
      </c>
      <c r="M18" s="19">
        <f t="shared" si="2"/>
        <v>18424475.395454317</v>
      </c>
      <c r="N18" s="19">
        <f t="shared" si="2"/>
        <v>19538879.745483652</v>
      </c>
      <c r="O18" s="19">
        <f t="shared" ref="O18" si="3">AVERAGE(O14:O16)</f>
        <v>21362290.109818432</v>
      </c>
      <c r="P18"/>
      <c r="Q18"/>
      <c r="R18"/>
      <c r="S18"/>
      <c r="T18"/>
      <c r="U18"/>
      <c r="V18"/>
      <c r="W18"/>
    </row>
    <row r="19" spans="1:23" s="2" customFormat="1" ht="15">
      <c r="A19" s="1"/>
      <c r="B19" s="1"/>
      <c r="C19" s="20"/>
      <c r="D19" s="20"/>
      <c r="E19" s="20"/>
      <c r="F19" s="20"/>
      <c r="G19" s="20"/>
      <c r="H19" s="20"/>
      <c r="P19"/>
      <c r="Q19"/>
      <c r="R19"/>
      <c r="S19"/>
      <c r="T19"/>
      <c r="U19"/>
      <c r="V19"/>
      <c r="W19"/>
    </row>
    <row r="20" spans="1:23" s="2" customFormat="1" ht="15">
      <c r="A20" s="5" t="s">
        <v>43</v>
      </c>
      <c r="B20" s="1"/>
      <c r="C20" s="20"/>
      <c r="D20" s="20"/>
      <c r="E20" s="20"/>
      <c r="F20" s="20"/>
      <c r="G20" s="20"/>
      <c r="H20" s="20"/>
      <c r="P20"/>
      <c r="Q20"/>
      <c r="R20"/>
      <c r="S20"/>
      <c r="T20"/>
      <c r="U20"/>
      <c r="V20"/>
      <c r="W20"/>
    </row>
    <row r="21" spans="1:23" s="2" customFormat="1" ht="15">
      <c r="A21" s="50" t="str">
        <f>'[1]Indek William tanpa migas'!A53:H53</f>
        <v>PENDUDUK PROPINSI JAWA TENGAH TAHUN 2010 - 2020</v>
      </c>
      <c r="B21" s="50"/>
      <c r="C21" s="50"/>
      <c r="D21" s="50"/>
      <c r="E21" s="50"/>
      <c r="F21" s="50"/>
      <c r="G21" s="50"/>
      <c r="H21" s="50"/>
      <c r="P21"/>
      <c r="Q21"/>
      <c r="R21"/>
      <c r="S21"/>
      <c r="T21"/>
      <c r="U21"/>
      <c r="V21"/>
      <c r="W21"/>
    </row>
    <row r="22" spans="1:23" s="2" customFormat="1" ht="15">
      <c r="A22" s="1"/>
      <c r="B22" s="1"/>
      <c r="C22" s="1"/>
      <c r="D22" s="1"/>
      <c r="E22" s="1"/>
      <c r="F22" s="1"/>
      <c r="G22" s="1"/>
      <c r="H22" s="1"/>
      <c r="P22"/>
      <c r="Q22"/>
      <c r="R22"/>
      <c r="S22"/>
      <c r="T22"/>
      <c r="U22"/>
      <c r="V22"/>
      <c r="W22"/>
    </row>
    <row r="23" spans="1:23" s="2" customFormat="1" ht="15">
      <c r="A23" s="6" t="s">
        <v>4</v>
      </c>
      <c r="B23" s="7" t="s">
        <v>5</v>
      </c>
      <c r="C23" s="7">
        <f t="shared" ref="C23:N23" si="4">C13</f>
        <v>2010</v>
      </c>
      <c r="D23" s="7">
        <f t="shared" si="4"/>
        <v>2011</v>
      </c>
      <c r="E23" s="7">
        <f t="shared" si="4"/>
        <v>2012</v>
      </c>
      <c r="F23" s="7">
        <f t="shared" si="4"/>
        <v>2013</v>
      </c>
      <c r="G23" s="7">
        <f t="shared" si="4"/>
        <v>2014</v>
      </c>
      <c r="H23" s="7">
        <f t="shared" si="4"/>
        <v>2015</v>
      </c>
      <c r="I23" s="7">
        <f t="shared" si="4"/>
        <v>2016</v>
      </c>
      <c r="J23" s="7">
        <f t="shared" si="4"/>
        <v>2017</v>
      </c>
      <c r="K23" s="7">
        <f t="shared" si="4"/>
        <v>2018</v>
      </c>
      <c r="L23" s="7">
        <f t="shared" si="4"/>
        <v>2019</v>
      </c>
      <c r="M23" s="7">
        <f t="shared" si="4"/>
        <v>2020</v>
      </c>
      <c r="N23" s="7">
        <f t="shared" si="4"/>
        <v>2021</v>
      </c>
      <c r="O23" s="7">
        <f t="shared" ref="O23" si="5">O13</f>
        <v>2022</v>
      </c>
      <c r="P23"/>
      <c r="Q23"/>
      <c r="R23"/>
      <c r="S23"/>
      <c r="T23"/>
      <c r="U23"/>
      <c r="V23"/>
      <c r="W23"/>
    </row>
    <row r="24" spans="1:23" s="2" customFormat="1" ht="15">
      <c r="A24" s="12">
        <v>25</v>
      </c>
      <c r="B24" s="9" t="s">
        <v>30</v>
      </c>
      <c r="C24" s="21">
        <v>708088</v>
      </c>
      <c r="D24" s="21">
        <v>715506</v>
      </c>
      <c r="E24" s="21">
        <v>722596</v>
      </c>
      <c r="F24" s="21">
        <v>729591</v>
      </c>
      <c r="G24" s="21">
        <v>736497</v>
      </c>
      <c r="H24" s="21">
        <v>743090</v>
      </c>
      <c r="I24" s="21">
        <v>749720</v>
      </c>
      <c r="J24" s="21">
        <v>756079</v>
      </c>
      <c r="K24" s="21">
        <v>762377</v>
      </c>
      <c r="L24" s="21">
        <v>764970</v>
      </c>
      <c r="M24" s="21">
        <v>800078</v>
      </c>
      <c r="N24" s="21">
        <v>807005</v>
      </c>
      <c r="O24" s="21">
        <v>813791</v>
      </c>
      <c r="P24"/>
      <c r="Q24"/>
      <c r="R24"/>
      <c r="S24"/>
      <c r="T24"/>
      <c r="U24"/>
      <c r="V24"/>
      <c r="W24"/>
    </row>
    <row r="25" spans="1:23" s="2" customFormat="1" ht="15">
      <c r="A25" s="13">
        <v>26</v>
      </c>
      <c r="B25" s="9" t="s">
        <v>31</v>
      </c>
      <c r="C25" s="21">
        <v>840212</v>
      </c>
      <c r="D25" s="21">
        <v>847390</v>
      </c>
      <c r="E25" s="21">
        <v>854396</v>
      </c>
      <c r="F25" s="21">
        <v>861125</v>
      </c>
      <c r="G25" s="21">
        <v>867701</v>
      </c>
      <c r="H25" s="21">
        <v>873986</v>
      </c>
      <c r="I25" s="21">
        <v>880092</v>
      </c>
      <c r="J25" s="21">
        <v>886197</v>
      </c>
      <c r="K25" s="21">
        <v>891892</v>
      </c>
      <c r="L25" s="21">
        <v>893290</v>
      </c>
      <c r="M25" s="21">
        <v>966399</v>
      </c>
      <c r="N25" s="21">
        <v>976504</v>
      </c>
      <c r="O25" s="21">
        <v>986455</v>
      </c>
      <c r="P25"/>
      <c r="Q25"/>
      <c r="R25"/>
      <c r="S25"/>
      <c r="T25"/>
      <c r="U25"/>
      <c r="V25"/>
      <c r="W25"/>
    </row>
    <row r="26" spans="1:23" s="2" customFormat="1" ht="15">
      <c r="A26" s="12">
        <v>75</v>
      </c>
      <c r="B26" s="9" t="s">
        <v>39</v>
      </c>
      <c r="C26" s="22">
        <v>282018</v>
      </c>
      <c r="D26" s="22">
        <v>285000</v>
      </c>
      <c r="E26" s="22">
        <v>288001</v>
      </c>
      <c r="F26" s="22">
        <v>290903</v>
      </c>
      <c r="G26" s="22">
        <v>293718</v>
      </c>
      <c r="H26" s="22">
        <v>296404</v>
      </c>
      <c r="I26" s="22">
        <v>299222</v>
      </c>
      <c r="J26" s="22">
        <v>301870</v>
      </c>
      <c r="K26" s="22">
        <v>304477</v>
      </c>
      <c r="L26" s="22">
        <v>305505</v>
      </c>
      <c r="M26" s="22">
        <v>306814</v>
      </c>
      <c r="N26" s="22">
        <v>308310</v>
      </c>
      <c r="O26" s="22">
        <v>309742</v>
      </c>
      <c r="P26"/>
      <c r="Q26"/>
      <c r="R26"/>
      <c r="S26"/>
      <c r="T26"/>
      <c r="U26"/>
      <c r="V26"/>
      <c r="W26"/>
    </row>
    <row r="27" spans="1:23" s="2" customFormat="1" ht="15">
      <c r="A27" s="14"/>
      <c r="B27" s="7" t="s">
        <v>64</v>
      </c>
      <c r="C27" s="16">
        <f t="shared" ref="C27:N27" si="6">SUM(C24:C26)</f>
        <v>1830318</v>
      </c>
      <c r="D27" s="16">
        <f t="shared" si="6"/>
        <v>1847896</v>
      </c>
      <c r="E27" s="16">
        <f t="shared" si="6"/>
        <v>1864993</v>
      </c>
      <c r="F27" s="16">
        <f t="shared" si="6"/>
        <v>1881619</v>
      </c>
      <c r="G27" s="16">
        <f t="shared" si="6"/>
        <v>1897916</v>
      </c>
      <c r="H27" s="16">
        <f t="shared" si="6"/>
        <v>1913480</v>
      </c>
      <c r="I27" s="16">
        <f t="shared" si="6"/>
        <v>1929034</v>
      </c>
      <c r="J27" s="16">
        <f t="shared" si="6"/>
        <v>1944146</v>
      </c>
      <c r="K27" s="16">
        <f t="shared" si="6"/>
        <v>1958746</v>
      </c>
      <c r="L27" s="16">
        <f t="shared" si="6"/>
        <v>1963765</v>
      </c>
      <c r="M27" s="16">
        <f t="shared" si="6"/>
        <v>2073291</v>
      </c>
      <c r="N27" s="16">
        <f t="shared" si="6"/>
        <v>2091819</v>
      </c>
      <c r="O27" s="16">
        <f t="shared" ref="O27" si="7">SUM(O24:O26)</f>
        <v>2109988</v>
      </c>
      <c r="P27"/>
      <c r="Q27"/>
      <c r="R27"/>
      <c r="S27"/>
      <c r="T27"/>
      <c r="U27"/>
      <c r="V27"/>
      <c r="W27"/>
    </row>
    <row r="28" spans="1:23" s="2" customFormat="1" ht="15">
      <c r="A28" s="1"/>
      <c r="B28" s="1"/>
      <c r="C28" s="1"/>
      <c r="D28" s="1"/>
      <c r="E28" s="1"/>
      <c r="F28" s="1"/>
      <c r="G28" s="1"/>
      <c r="H28" s="1"/>
      <c r="P28"/>
      <c r="Q28"/>
      <c r="R28"/>
      <c r="S28"/>
      <c r="T28"/>
      <c r="U28"/>
      <c r="V28"/>
      <c r="W28"/>
    </row>
    <row r="29" spans="1:23" s="2" customFormat="1" ht="15">
      <c r="A29" s="5" t="s">
        <v>45</v>
      </c>
      <c r="B29" s="1"/>
      <c r="C29" s="1"/>
      <c r="D29" s="1"/>
      <c r="E29" s="1"/>
      <c r="F29" s="1"/>
      <c r="G29" s="1"/>
      <c r="H29" s="1"/>
      <c r="P29"/>
      <c r="Q29"/>
      <c r="R29"/>
      <c r="S29"/>
      <c r="T29"/>
      <c r="U29"/>
      <c r="V29"/>
      <c r="W29"/>
    </row>
    <row r="30" spans="1:23" s="2" customFormat="1" ht="15">
      <c r="A30" s="5"/>
      <c r="B30" s="1"/>
      <c r="C30" s="1"/>
      <c r="D30" s="1"/>
      <c r="E30" s="1"/>
      <c r="F30" s="1"/>
      <c r="G30" s="1"/>
      <c r="H30" s="1"/>
      <c r="P30"/>
      <c r="Q30"/>
      <c r="R30"/>
      <c r="S30"/>
      <c r="T30"/>
      <c r="U30"/>
      <c r="V30"/>
      <c r="W30"/>
    </row>
    <row r="31" spans="1:23" s="2" customFormat="1" ht="15">
      <c r="A31" s="50" t="s">
        <v>46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P31"/>
      <c r="Q31"/>
      <c r="R31"/>
      <c r="S31"/>
      <c r="T31"/>
      <c r="U31"/>
      <c r="V31"/>
      <c r="W31"/>
    </row>
    <row r="32" spans="1:23" s="2" customFormat="1" ht="36.6">
      <c r="A32" s="23" t="s">
        <v>47</v>
      </c>
      <c r="B32" s="1"/>
      <c r="C32" s="1"/>
      <c r="D32" s="1"/>
      <c r="E32" s="1"/>
      <c r="F32" s="1"/>
      <c r="G32" s="1"/>
      <c r="H32" s="1"/>
      <c r="P32"/>
      <c r="Q32"/>
      <c r="R32"/>
      <c r="S32"/>
      <c r="T32"/>
      <c r="U32"/>
      <c r="V32"/>
      <c r="W32"/>
    </row>
    <row r="33" spans="1:23" s="2" customFormat="1" ht="15">
      <c r="A33" s="6" t="s">
        <v>4</v>
      </c>
      <c r="B33" s="7" t="s">
        <v>5</v>
      </c>
      <c r="C33" s="7">
        <f t="shared" ref="C33:N33" si="8">C23</f>
        <v>2010</v>
      </c>
      <c r="D33" s="7">
        <f t="shared" si="8"/>
        <v>2011</v>
      </c>
      <c r="E33" s="7">
        <f t="shared" si="8"/>
        <v>2012</v>
      </c>
      <c r="F33" s="7">
        <f t="shared" si="8"/>
        <v>2013</v>
      </c>
      <c r="G33" s="7">
        <f t="shared" si="8"/>
        <v>2014</v>
      </c>
      <c r="H33" s="7">
        <f t="shared" si="8"/>
        <v>2015</v>
      </c>
      <c r="I33" s="7">
        <f t="shared" si="8"/>
        <v>2016</v>
      </c>
      <c r="J33" s="7">
        <f t="shared" si="8"/>
        <v>2017</v>
      </c>
      <c r="K33" s="7">
        <f t="shared" si="8"/>
        <v>2018</v>
      </c>
      <c r="L33" s="7">
        <f t="shared" si="8"/>
        <v>2019</v>
      </c>
      <c r="M33" s="7">
        <f t="shared" si="8"/>
        <v>2020</v>
      </c>
      <c r="N33" s="7">
        <f t="shared" si="8"/>
        <v>2021</v>
      </c>
      <c r="O33" s="7">
        <f t="shared" ref="O33" si="9">O23</f>
        <v>2022</v>
      </c>
      <c r="P33"/>
      <c r="Q33"/>
      <c r="R33"/>
      <c r="S33"/>
      <c r="T33"/>
      <c r="U33"/>
      <c r="V33"/>
      <c r="W33"/>
    </row>
    <row r="34" spans="1:23" s="2" customFormat="1" ht="15">
      <c r="A34" s="12">
        <v>25</v>
      </c>
      <c r="B34" s="9" t="s">
        <v>30</v>
      </c>
      <c r="C34" s="10">
        <f t="shared" ref="C34:N34" si="10">C14/C24*1000000</f>
        <v>13342025.827691045</v>
      </c>
      <c r="D34" s="10">
        <f t="shared" si="10"/>
        <v>14981684.284585411</v>
      </c>
      <c r="E34" s="10">
        <f t="shared" si="10"/>
        <v>16174442.862458993</v>
      </c>
      <c r="F34" s="10">
        <f t="shared" si="10"/>
        <v>17662582.9441971</v>
      </c>
      <c r="G34" s="10">
        <f t="shared" si="10"/>
        <v>19563473.02074416</v>
      </c>
      <c r="H34" s="10">
        <f t="shared" si="10"/>
        <v>21408591.258045986</v>
      </c>
      <c r="I34" s="10">
        <f t="shared" si="10"/>
        <v>23048374.57764107</v>
      </c>
      <c r="J34" s="10">
        <f t="shared" si="10"/>
        <v>24682562.245479628</v>
      </c>
      <c r="K34" s="10">
        <f t="shared" si="10"/>
        <v>26470599.811557814</v>
      </c>
      <c r="L34" s="10">
        <f t="shared" si="10"/>
        <v>28217733.352680258</v>
      </c>
      <c r="M34" s="10">
        <f t="shared" si="10"/>
        <v>27024068.670933269</v>
      </c>
      <c r="N34" s="10">
        <f t="shared" si="10"/>
        <v>28656273.488331486</v>
      </c>
      <c r="O34" s="10">
        <f t="shared" ref="O34" si="11">O14/O24*1000000</f>
        <v>31320139.948873945</v>
      </c>
      <c r="P34"/>
      <c r="Q34"/>
      <c r="R34"/>
      <c r="S34"/>
      <c r="T34"/>
      <c r="U34"/>
      <c r="V34"/>
      <c r="W34"/>
    </row>
    <row r="35" spans="1:23" s="2" customFormat="1" ht="15">
      <c r="A35" s="13">
        <v>26</v>
      </c>
      <c r="B35" s="9" t="s">
        <v>31</v>
      </c>
      <c r="C35" s="10">
        <f t="shared" ref="C35:N35" si="12">C15/C25*1000000</f>
        <v>12204438.106096828</v>
      </c>
      <c r="D35" s="10">
        <f t="shared" si="12"/>
        <v>13567284.377359757</v>
      </c>
      <c r="E35" s="10">
        <f t="shared" si="12"/>
        <v>14637084.255320378</v>
      </c>
      <c r="F35" s="10">
        <f t="shared" si="12"/>
        <v>15976187.872920901</v>
      </c>
      <c r="G35" s="10">
        <f t="shared" si="12"/>
        <v>17596414.275222871</v>
      </c>
      <c r="H35" s="10">
        <f t="shared" si="12"/>
        <v>19226463.417687278</v>
      </c>
      <c r="I35" s="10">
        <f t="shared" si="12"/>
        <v>20743621.882712267</v>
      </c>
      <c r="J35" s="10">
        <f t="shared" si="12"/>
        <v>22240230.671058465</v>
      </c>
      <c r="K35" s="10">
        <f t="shared" si="12"/>
        <v>23897861.972077336</v>
      </c>
      <c r="L35" s="10">
        <f t="shared" si="12"/>
        <v>25587506.408892971</v>
      </c>
      <c r="M35" s="10">
        <f t="shared" si="12"/>
        <v>23596041.076201446</v>
      </c>
      <c r="N35" s="10">
        <f t="shared" si="12"/>
        <v>24608501.613920685</v>
      </c>
      <c r="O35" s="10">
        <f t="shared" ref="O35" si="13">O15/O25*1000000</f>
        <v>26355879.287926178</v>
      </c>
      <c r="P35"/>
      <c r="Q35"/>
      <c r="R35"/>
      <c r="S35"/>
      <c r="T35"/>
      <c r="U35"/>
      <c r="V35"/>
      <c r="W35"/>
    </row>
    <row r="36" spans="1:23" s="2" customFormat="1" ht="15">
      <c r="A36" s="12">
        <v>75</v>
      </c>
      <c r="B36" s="9" t="s">
        <v>39</v>
      </c>
      <c r="C36" s="10">
        <f t="shared" ref="C36:N36" si="14">C16/C26*1000000</f>
        <v>16397038.773985483</v>
      </c>
      <c r="D36" s="10">
        <f t="shared" si="14"/>
        <v>18186194.82926501</v>
      </c>
      <c r="E36" s="10">
        <f t="shared" si="14"/>
        <v>19936486.613536481</v>
      </c>
      <c r="F36" s="10">
        <f t="shared" si="14"/>
        <v>21988161.004082117</v>
      </c>
      <c r="G36" s="10">
        <f t="shared" si="14"/>
        <v>24148253.025519617</v>
      </c>
      <c r="H36" s="10">
        <f t="shared" si="14"/>
        <v>26242127.660795905</v>
      </c>
      <c r="I36" s="10">
        <f t="shared" si="14"/>
        <v>28432184.483701624</v>
      </c>
      <c r="J36" s="10">
        <f t="shared" si="14"/>
        <v>30722701.193524614</v>
      </c>
      <c r="K36" s="10">
        <f t="shared" si="14"/>
        <v>33136443.376675416</v>
      </c>
      <c r="L36" s="10">
        <f t="shared" si="14"/>
        <v>35593447.046693183</v>
      </c>
      <c r="M36" s="10">
        <f t="shared" si="14"/>
        <v>35359771.302026637</v>
      </c>
      <c r="N36" s="10">
        <f t="shared" si="14"/>
        <v>37172271.382699229</v>
      </c>
      <c r="O36" s="10">
        <f t="shared" ref="O36" si="15">O16/O26*1000000</f>
        <v>40678801.768407263</v>
      </c>
      <c r="P36"/>
      <c r="Q36"/>
      <c r="R36"/>
      <c r="S36"/>
      <c r="T36"/>
      <c r="U36"/>
      <c r="V36"/>
      <c r="W36"/>
    </row>
    <row r="37" spans="1:23" s="2" customFormat="1" ht="15">
      <c r="A37" s="14"/>
      <c r="B37" s="15" t="s">
        <v>41</v>
      </c>
      <c r="C37" s="16">
        <f t="shared" ref="C37:N37" si="16">SUM(C34:C36)</f>
        <v>41943502.707773358</v>
      </c>
      <c r="D37" s="16">
        <f t="shared" si="16"/>
        <v>46735163.491210178</v>
      </c>
      <c r="E37" s="16">
        <f t="shared" si="16"/>
        <v>50748013.731315851</v>
      </c>
      <c r="F37" s="16">
        <f t="shared" si="16"/>
        <v>55626931.821200117</v>
      </c>
      <c r="G37" s="16">
        <f t="shared" si="16"/>
        <v>61308140.321486644</v>
      </c>
      <c r="H37" s="16">
        <f t="shared" si="16"/>
        <v>66877182.336529173</v>
      </c>
      <c r="I37" s="16">
        <f t="shared" si="16"/>
        <v>72224180.944054961</v>
      </c>
      <c r="J37" s="16">
        <f t="shared" si="16"/>
        <v>77645494.110062703</v>
      </c>
      <c r="K37" s="16">
        <f t="shared" si="16"/>
        <v>83504905.160310566</v>
      </c>
      <c r="L37" s="16">
        <f t="shared" si="16"/>
        <v>89398686.808266401</v>
      </c>
      <c r="M37" s="16">
        <f t="shared" si="16"/>
        <v>85979881.049161345</v>
      </c>
      <c r="N37" s="16">
        <f t="shared" si="16"/>
        <v>90437046.484951407</v>
      </c>
      <c r="O37" s="16">
        <f t="shared" ref="O37" si="17">SUM(O34:O36)</f>
        <v>98354821.00520739</v>
      </c>
      <c r="P37"/>
      <c r="Q37"/>
      <c r="R37"/>
      <c r="S37"/>
      <c r="T37"/>
      <c r="U37"/>
      <c r="V37"/>
      <c r="W37"/>
    </row>
    <row r="38" spans="1:23" s="2" customFormat="1" ht="15">
      <c r="A38" s="17"/>
      <c r="B38" s="18" t="s">
        <v>42</v>
      </c>
      <c r="C38" s="19">
        <f t="shared" ref="C38:N38" si="18">AVERAGE(C34:C36)</f>
        <v>13981167.569257786</v>
      </c>
      <c r="D38" s="19">
        <f t="shared" si="18"/>
        <v>15578387.830403393</v>
      </c>
      <c r="E38" s="19">
        <f t="shared" si="18"/>
        <v>16916004.577105284</v>
      </c>
      <c r="F38" s="19">
        <f t="shared" si="18"/>
        <v>18542310.607066706</v>
      </c>
      <c r="G38" s="19">
        <f t="shared" si="18"/>
        <v>20436046.773828883</v>
      </c>
      <c r="H38" s="19">
        <f t="shared" si="18"/>
        <v>22292394.112176392</v>
      </c>
      <c r="I38" s="19">
        <f t="shared" si="18"/>
        <v>24074726.981351655</v>
      </c>
      <c r="J38" s="19">
        <f t="shared" si="18"/>
        <v>25881831.3700209</v>
      </c>
      <c r="K38" s="19">
        <f t="shared" si="18"/>
        <v>27834968.386770189</v>
      </c>
      <c r="L38" s="19">
        <f t="shared" si="18"/>
        <v>29799562.269422133</v>
      </c>
      <c r="M38" s="19">
        <f t="shared" si="18"/>
        <v>28659960.349720448</v>
      </c>
      <c r="N38" s="19">
        <f t="shared" si="18"/>
        <v>30145682.161650468</v>
      </c>
      <c r="O38" s="19">
        <f t="shared" ref="O38" si="19">AVERAGE(O34:O36)</f>
        <v>32784940.335069131</v>
      </c>
      <c r="P38"/>
      <c r="Q38"/>
      <c r="R38"/>
      <c r="S38"/>
      <c r="T38"/>
      <c r="U38"/>
      <c r="V38"/>
      <c r="W38"/>
    </row>
    <row r="39" spans="1:23" s="2" customFormat="1" ht="15">
      <c r="A39" s="24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19"/>
      <c r="O39" s="19"/>
      <c r="P39"/>
      <c r="Q39"/>
      <c r="R39"/>
      <c r="S39"/>
      <c r="T39"/>
      <c r="U39"/>
      <c r="V39"/>
      <c r="W39"/>
    </row>
    <row r="40" spans="1:23" s="2" customFormat="1" ht="15">
      <c r="A40" s="5" t="s">
        <v>48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7"/>
      <c r="N40" s="19"/>
      <c r="O40" s="19"/>
      <c r="P40"/>
      <c r="Q40"/>
      <c r="R40"/>
      <c r="S40"/>
      <c r="T40"/>
      <c r="U40"/>
      <c r="V40"/>
      <c r="W40"/>
    </row>
    <row r="41" spans="1:23" s="2" customFormat="1" ht="15">
      <c r="A41" s="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7"/>
      <c r="N41" s="19"/>
      <c r="O41" s="19"/>
      <c r="P41"/>
      <c r="Q41"/>
      <c r="R41"/>
      <c r="S41"/>
      <c r="T41"/>
      <c r="U41"/>
      <c r="V41"/>
      <c r="W41"/>
    </row>
    <row r="42" spans="1:23" s="2" customFormat="1" ht="15">
      <c r="A42" s="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7"/>
      <c r="N42" s="19"/>
      <c r="O42" s="19"/>
      <c r="P42"/>
      <c r="Q42"/>
      <c r="R42"/>
      <c r="S42"/>
      <c r="T42"/>
      <c r="U42"/>
      <c r="V42"/>
      <c r="W42"/>
    </row>
    <row r="43" spans="1:23" s="2" customFormat="1" ht="36.6">
      <c r="A43" s="23" t="s">
        <v>49</v>
      </c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27"/>
      <c r="N43" s="19"/>
      <c r="O43" s="19"/>
      <c r="P43"/>
      <c r="Q43"/>
      <c r="R43"/>
      <c r="S43"/>
      <c r="T43"/>
      <c r="U43"/>
      <c r="V43"/>
      <c r="W43"/>
    </row>
    <row r="44" spans="1:23" s="2" customFormat="1" ht="15">
      <c r="A44" s="6" t="s">
        <v>4</v>
      </c>
      <c r="B44" s="7" t="s">
        <v>5</v>
      </c>
      <c r="C44" s="7">
        <f t="shared" ref="C44:N44" si="20">C23</f>
        <v>2010</v>
      </c>
      <c r="D44" s="7">
        <f t="shared" si="20"/>
        <v>2011</v>
      </c>
      <c r="E44" s="7">
        <f t="shared" si="20"/>
        <v>2012</v>
      </c>
      <c r="F44" s="7">
        <f t="shared" si="20"/>
        <v>2013</v>
      </c>
      <c r="G44" s="7">
        <f t="shared" si="20"/>
        <v>2014</v>
      </c>
      <c r="H44" s="7">
        <f t="shared" si="20"/>
        <v>2015</v>
      </c>
      <c r="I44" s="7">
        <f t="shared" si="20"/>
        <v>2016</v>
      </c>
      <c r="J44" s="7">
        <f t="shared" si="20"/>
        <v>2017</v>
      </c>
      <c r="K44" s="7">
        <f t="shared" si="20"/>
        <v>2018</v>
      </c>
      <c r="L44" s="7">
        <f t="shared" si="20"/>
        <v>2019</v>
      </c>
      <c r="M44" s="7">
        <f t="shared" si="20"/>
        <v>2020</v>
      </c>
      <c r="N44" s="7">
        <f t="shared" si="20"/>
        <v>2021</v>
      </c>
      <c r="O44" s="7">
        <f t="shared" ref="O44" si="21">O23</f>
        <v>2022</v>
      </c>
      <c r="P44"/>
      <c r="Q44"/>
      <c r="R44"/>
      <c r="S44"/>
      <c r="T44"/>
      <c r="U44"/>
      <c r="V44"/>
      <c r="W44"/>
    </row>
    <row r="45" spans="1:23" s="2" customFormat="1" ht="15">
      <c r="A45" s="12">
        <v>25</v>
      </c>
      <c r="B45" s="9" t="s">
        <v>30</v>
      </c>
      <c r="C45" s="32">
        <f t="shared" ref="C45:N45" si="22">C34-C$38</f>
        <v>-639141.74156674184</v>
      </c>
      <c r="D45" s="32">
        <f t="shared" si="22"/>
        <v>-596703.54581798241</v>
      </c>
      <c r="E45" s="32">
        <f t="shared" si="22"/>
        <v>-741561.71464629099</v>
      </c>
      <c r="F45" s="32">
        <f t="shared" si="22"/>
        <v>-879727.66286960617</v>
      </c>
      <c r="G45" s="32">
        <f t="shared" si="22"/>
        <v>-872573.75308472291</v>
      </c>
      <c r="H45" s="32">
        <f t="shared" si="22"/>
        <v>-883802.85413040593</v>
      </c>
      <c r="I45" s="32">
        <f t="shared" si="22"/>
        <v>-1026352.4037105851</v>
      </c>
      <c r="J45" s="32">
        <f t="shared" si="22"/>
        <v>-1199269.1245412715</v>
      </c>
      <c r="K45" s="32">
        <f t="shared" si="22"/>
        <v>-1364368.5752123743</v>
      </c>
      <c r="L45" s="32">
        <f t="shared" si="22"/>
        <v>-1581828.9167418741</v>
      </c>
      <c r="M45" s="32">
        <f t="shared" si="22"/>
        <v>-1635891.6787871793</v>
      </c>
      <c r="N45" s="32">
        <f t="shared" si="22"/>
        <v>-1489408.6733189821</v>
      </c>
      <c r="O45" s="32">
        <f t="shared" ref="O45" si="23">O34-O$38</f>
        <v>-1464800.3861951865</v>
      </c>
      <c r="P45"/>
      <c r="Q45"/>
      <c r="R45"/>
      <c r="S45"/>
      <c r="T45"/>
      <c r="U45"/>
      <c r="V45"/>
      <c r="W45"/>
    </row>
    <row r="46" spans="1:23" s="2" customFormat="1" ht="15">
      <c r="A46" s="13">
        <v>26</v>
      </c>
      <c r="B46" s="9" t="s">
        <v>31</v>
      </c>
      <c r="C46" s="32">
        <f t="shared" ref="C46:N46" si="24">C35-C$38</f>
        <v>-1776729.4631609581</v>
      </c>
      <c r="D46" s="32">
        <f t="shared" si="24"/>
        <v>-2011103.4530436359</v>
      </c>
      <c r="E46" s="32">
        <f t="shared" si="24"/>
        <v>-2278920.3217849061</v>
      </c>
      <c r="F46" s="32">
        <f t="shared" si="24"/>
        <v>-2566122.7341458052</v>
      </c>
      <c r="G46" s="32">
        <f t="shared" si="24"/>
        <v>-2839632.4986060113</v>
      </c>
      <c r="H46" s="32">
        <f t="shared" si="24"/>
        <v>-3065930.694489114</v>
      </c>
      <c r="I46" s="32">
        <f t="shared" si="24"/>
        <v>-3331105.0986393876</v>
      </c>
      <c r="J46" s="32">
        <f t="shared" si="24"/>
        <v>-3641600.6989624351</v>
      </c>
      <c r="K46" s="32">
        <f t="shared" si="24"/>
        <v>-3937106.4146928526</v>
      </c>
      <c r="L46" s="32">
        <f t="shared" si="24"/>
        <v>-4212055.860529162</v>
      </c>
      <c r="M46" s="32">
        <f t="shared" si="24"/>
        <v>-5063919.2735190019</v>
      </c>
      <c r="N46" s="32">
        <f t="shared" si="24"/>
        <v>-5537180.5477297828</v>
      </c>
      <c r="O46" s="32">
        <f t="shared" ref="O46" si="25">O35-O$38</f>
        <v>-6429061.0471429527</v>
      </c>
      <c r="P46"/>
      <c r="Q46"/>
      <c r="R46"/>
      <c r="S46"/>
      <c r="T46"/>
      <c r="U46"/>
      <c r="V46"/>
      <c r="W46"/>
    </row>
    <row r="47" spans="1:23" s="2" customFormat="1" ht="15">
      <c r="A47" s="12">
        <v>75</v>
      </c>
      <c r="B47" s="9" t="s">
        <v>39</v>
      </c>
      <c r="C47" s="32">
        <f t="shared" ref="C47:N47" si="26">C36-C$38</f>
        <v>2415871.2047276963</v>
      </c>
      <c r="D47" s="32">
        <f t="shared" si="26"/>
        <v>2607806.9988616165</v>
      </c>
      <c r="E47" s="32">
        <f t="shared" si="26"/>
        <v>3020482.0364311971</v>
      </c>
      <c r="F47" s="32">
        <f t="shared" si="26"/>
        <v>3445850.3970154114</v>
      </c>
      <c r="G47" s="32">
        <f t="shared" si="26"/>
        <v>3712206.2516907342</v>
      </c>
      <c r="H47" s="32">
        <f t="shared" si="26"/>
        <v>3949733.5486195125</v>
      </c>
      <c r="I47" s="32">
        <f t="shared" si="26"/>
        <v>4357457.502349969</v>
      </c>
      <c r="J47" s="32">
        <f t="shared" si="26"/>
        <v>4840869.8235037141</v>
      </c>
      <c r="K47" s="32">
        <f t="shared" si="26"/>
        <v>5301474.989905227</v>
      </c>
      <c r="L47" s="32">
        <f t="shared" si="26"/>
        <v>5793884.777271051</v>
      </c>
      <c r="M47" s="32">
        <f t="shared" si="26"/>
        <v>6699810.9523061886</v>
      </c>
      <c r="N47" s="32">
        <f t="shared" si="26"/>
        <v>7026589.2210487612</v>
      </c>
      <c r="O47" s="32">
        <f t="shared" ref="O47" si="27">O36-O$38</f>
        <v>7893861.4333381318</v>
      </c>
      <c r="P47"/>
      <c r="Q47"/>
      <c r="R47"/>
      <c r="S47"/>
      <c r="T47"/>
      <c r="U47"/>
      <c r="V47"/>
      <c r="W47"/>
    </row>
    <row r="48" spans="1:23" s="2" customFormat="1" ht="15">
      <c r="A48" s="14"/>
      <c r="B48" s="7" t="s">
        <v>50</v>
      </c>
      <c r="C48" s="16">
        <f t="shared" ref="C48:N48" si="28">SUM(C45:C47)</f>
        <v>-3.7252902984619141E-9</v>
      </c>
      <c r="D48" s="16">
        <f t="shared" si="28"/>
        <v>0</v>
      </c>
      <c r="E48" s="16">
        <f t="shared" si="28"/>
        <v>0</v>
      </c>
      <c r="F48" s="16">
        <f t="shared" si="28"/>
        <v>0</v>
      </c>
      <c r="G48" s="16">
        <f t="shared" si="28"/>
        <v>0</v>
      </c>
      <c r="H48" s="16">
        <f t="shared" si="28"/>
        <v>-7.4505805969238281E-9</v>
      </c>
      <c r="I48" s="16">
        <f t="shared" si="28"/>
        <v>0</v>
      </c>
      <c r="J48" s="16">
        <f t="shared" si="28"/>
        <v>7.4505805969238281E-9</v>
      </c>
      <c r="K48" s="16">
        <f t="shared" si="28"/>
        <v>0</v>
      </c>
      <c r="L48" s="16">
        <f t="shared" si="28"/>
        <v>1.4901161193847656E-8</v>
      </c>
      <c r="M48" s="16">
        <f t="shared" si="28"/>
        <v>7.4505805969238281E-9</v>
      </c>
      <c r="N48" s="16">
        <f t="shared" si="28"/>
        <v>0</v>
      </c>
      <c r="O48" s="16">
        <f t="shared" ref="O48" si="29">SUM(O45:O47)</f>
        <v>-7.4505805969238281E-9</v>
      </c>
      <c r="P48"/>
      <c r="Q48"/>
      <c r="R48"/>
      <c r="S48"/>
      <c r="T48"/>
      <c r="U48"/>
      <c r="V48"/>
      <c r="W48"/>
    </row>
    <row r="49" spans="1:23" s="2" customFormat="1" ht="15">
      <c r="A49" s="1"/>
      <c r="B49" s="1"/>
      <c r="C49" s="1"/>
      <c r="D49" s="1"/>
      <c r="E49" s="1"/>
      <c r="F49" s="1"/>
      <c r="G49" s="1"/>
      <c r="H49" s="1"/>
      <c r="P49"/>
      <c r="Q49"/>
      <c r="R49"/>
      <c r="S49"/>
      <c r="T49"/>
      <c r="U49"/>
      <c r="V49"/>
      <c r="W49"/>
    </row>
    <row r="50" spans="1:23" s="2" customFormat="1" ht="15">
      <c r="A50" s="5" t="s">
        <v>48</v>
      </c>
      <c r="B50" s="1"/>
      <c r="C50" s="1"/>
      <c r="D50" s="1"/>
      <c r="E50" s="1"/>
      <c r="F50" s="1"/>
      <c r="G50" s="1"/>
      <c r="H50" s="1"/>
      <c r="P50"/>
      <c r="Q50"/>
      <c r="R50"/>
      <c r="S50"/>
      <c r="T50"/>
      <c r="U50"/>
      <c r="V50"/>
      <c r="W50"/>
    </row>
    <row r="51" spans="1:23" s="2" customFormat="1" ht="15">
      <c r="A51" s="49" t="s">
        <v>51</v>
      </c>
      <c r="B51" s="49"/>
      <c r="C51" s="49"/>
      <c r="D51" s="49"/>
      <c r="E51" s="49"/>
      <c r="F51" s="49"/>
      <c r="G51" s="49"/>
      <c r="H51" s="49"/>
      <c r="P51"/>
      <c r="Q51"/>
      <c r="R51"/>
      <c r="S51"/>
      <c r="T51"/>
      <c r="U51"/>
      <c r="V51"/>
      <c r="W51"/>
    </row>
    <row r="52" spans="1:23" s="2" customFormat="1" ht="15">
      <c r="A52" s="1"/>
      <c r="B52" s="1"/>
      <c r="C52" s="1"/>
      <c r="D52" s="1"/>
      <c r="E52" s="1"/>
      <c r="F52" s="1"/>
      <c r="G52" s="1"/>
      <c r="H52" s="1"/>
      <c r="P52"/>
      <c r="Q52"/>
      <c r="R52"/>
      <c r="S52"/>
      <c r="T52"/>
      <c r="U52"/>
      <c r="V52"/>
      <c r="W52"/>
    </row>
    <row r="53" spans="1:23" s="2" customFormat="1" ht="15">
      <c r="A53" s="6" t="s">
        <v>4</v>
      </c>
      <c r="B53" s="7" t="s">
        <v>5</v>
      </c>
      <c r="C53" s="7">
        <f t="shared" ref="C53:N53" si="30">C44</f>
        <v>2010</v>
      </c>
      <c r="D53" s="7">
        <f t="shared" si="30"/>
        <v>2011</v>
      </c>
      <c r="E53" s="7">
        <f t="shared" si="30"/>
        <v>2012</v>
      </c>
      <c r="F53" s="7">
        <f t="shared" si="30"/>
        <v>2013</v>
      </c>
      <c r="G53" s="7">
        <f t="shared" si="30"/>
        <v>2014</v>
      </c>
      <c r="H53" s="7">
        <f t="shared" si="30"/>
        <v>2015</v>
      </c>
      <c r="I53" s="7">
        <f t="shared" si="30"/>
        <v>2016</v>
      </c>
      <c r="J53" s="7">
        <f t="shared" si="30"/>
        <v>2017</v>
      </c>
      <c r="K53" s="7">
        <f t="shared" si="30"/>
        <v>2018</v>
      </c>
      <c r="L53" s="7">
        <f t="shared" si="30"/>
        <v>2019</v>
      </c>
      <c r="M53" s="7">
        <f t="shared" si="30"/>
        <v>2020</v>
      </c>
      <c r="N53" s="7">
        <f t="shared" si="30"/>
        <v>2021</v>
      </c>
      <c r="O53" s="7">
        <f t="shared" ref="O53" si="31">O44</f>
        <v>2022</v>
      </c>
      <c r="P53"/>
      <c r="Q53"/>
      <c r="R53"/>
      <c r="S53"/>
      <c r="T53"/>
      <c r="U53"/>
      <c r="V53"/>
      <c r="W53"/>
    </row>
    <row r="54" spans="1:23" s="2" customFormat="1" ht="15">
      <c r="A54" s="12">
        <v>25</v>
      </c>
      <c r="B54" s="9" t="s">
        <v>30</v>
      </c>
      <c r="C54" s="32">
        <f t="shared" ref="C54:N54" si="32">C45*C45</f>
        <v>408502165812.96783</v>
      </c>
      <c r="D54" s="32">
        <f t="shared" si="32"/>
        <v>356055121591.75305</v>
      </c>
      <c r="E54" s="32">
        <f t="shared" si="32"/>
        <v>549913776629.14709</v>
      </c>
      <c r="F54" s="32">
        <f t="shared" si="32"/>
        <v>773920760818.01941</v>
      </c>
      <c r="G54" s="32">
        <f t="shared" si="32"/>
        <v>761384954572.35901</v>
      </c>
      <c r="H54" s="32">
        <f t="shared" si="32"/>
        <v>781107484969.05164</v>
      </c>
      <c r="I54" s="32">
        <f t="shared" si="32"/>
        <v>1053399256602.4958</v>
      </c>
      <c r="J54" s="32">
        <f t="shared" si="32"/>
        <v>1438246433077.9878</v>
      </c>
      <c r="K54" s="32">
        <f t="shared" si="32"/>
        <v>1861501609027.0444</v>
      </c>
      <c r="L54" s="32">
        <f t="shared" si="32"/>
        <v>2502182721840.771</v>
      </c>
      <c r="M54" s="32">
        <f t="shared" si="32"/>
        <v>2676141584725.1357</v>
      </c>
      <c r="N54" s="32">
        <f t="shared" si="32"/>
        <v>2218338196157.8105</v>
      </c>
      <c r="O54" s="32">
        <f t="shared" ref="O54" si="33">O45*O45</f>
        <v>2145640171397.5676</v>
      </c>
      <c r="P54"/>
      <c r="Q54"/>
      <c r="R54"/>
      <c r="S54"/>
      <c r="T54"/>
      <c r="U54"/>
      <c r="V54"/>
      <c r="W54"/>
    </row>
    <row r="55" spans="1:23" s="2" customFormat="1" ht="15">
      <c r="A55" s="13">
        <v>26</v>
      </c>
      <c r="B55" s="9" t="s">
        <v>31</v>
      </c>
      <c r="C55" s="32">
        <f t="shared" ref="C55:N55" si="34">C46*C46</f>
        <v>3156767585264.2266</v>
      </c>
      <c r="D55" s="32">
        <f t="shared" si="34"/>
        <v>4044537098844.0361</v>
      </c>
      <c r="E55" s="32">
        <f t="shared" si="34"/>
        <v>5193477833044.2197</v>
      </c>
      <c r="F55" s="32">
        <f t="shared" si="34"/>
        <v>6584985886699.9434</v>
      </c>
      <c r="G55" s="32">
        <f t="shared" si="34"/>
        <v>8063512727139.4189</v>
      </c>
      <c r="H55" s="32">
        <f t="shared" si="34"/>
        <v>9399931023410.5</v>
      </c>
      <c r="I55" s="32">
        <f t="shared" si="34"/>
        <v>11096261178181.324</v>
      </c>
      <c r="J55" s="32">
        <f t="shared" si="34"/>
        <v>13261255650683.695</v>
      </c>
      <c r="K55" s="32">
        <f t="shared" si="34"/>
        <v>15500806920615.609</v>
      </c>
      <c r="L55" s="32">
        <f t="shared" si="34"/>
        <v>17741414572218.059</v>
      </c>
      <c r="M55" s="32">
        <f t="shared" si="34"/>
        <v>25643278408717.215</v>
      </c>
      <c r="N55" s="32">
        <f t="shared" si="34"/>
        <v>30660368418157.098</v>
      </c>
      <c r="O55" s="32">
        <f t="shared" ref="O55" si="35">O46*O46</f>
        <v>41332825947890.836</v>
      </c>
      <c r="P55"/>
      <c r="Q55"/>
      <c r="R55"/>
      <c r="S55"/>
      <c r="T55"/>
      <c r="U55"/>
      <c r="V55"/>
      <c r="W55"/>
    </row>
    <row r="56" spans="1:23" s="2" customFormat="1" ht="15">
      <c r="A56" s="12">
        <v>75</v>
      </c>
      <c r="B56" s="9" t="s">
        <v>39</v>
      </c>
      <c r="C56" s="32">
        <f t="shared" ref="C56:N56" si="36">C47*C47</f>
        <v>5836433677832.4502</v>
      </c>
      <c r="D56" s="32">
        <f t="shared" si="36"/>
        <v>6800657343311.6309</v>
      </c>
      <c r="E56" s="32">
        <f t="shared" si="36"/>
        <v>9123311732403.5508</v>
      </c>
      <c r="F56" s="32">
        <f t="shared" si="36"/>
        <v>11873884958611.268</v>
      </c>
      <c r="G56" s="32">
        <f t="shared" si="36"/>
        <v>13780475255091.77</v>
      </c>
      <c r="H56" s="32">
        <f t="shared" si="36"/>
        <v>15600395105090.486</v>
      </c>
      <c r="I56" s="32">
        <f t="shared" si="36"/>
        <v>18987435884786.031</v>
      </c>
      <c r="J56" s="32">
        <f t="shared" si="36"/>
        <v>23434020648108.879</v>
      </c>
      <c r="K56" s="32">
        <f t="shared" si="36"/>
        <v>28105637068590.625</v>
      </c>
      <c r="L56" s="32">
        <f t="shared" si="36"/>
        <v>33569100812293.215</v>
      </c>
      <c r="M56" s="32">
        <f t="shared" si="36"/>
        <v>44887466796641.961</v>
      </c>
      <c r="N56" s="32">
        <f t="shared" si="36"/>
        <v>49372956081358.633</v>
      </c>
      <c r="O56" s="32">
        <f t="shared" ref="O56" si="37">O47*O47</f>
        <v>62313048328743.141</v>
      </c>
      <c r="P56"/>
      <c r="Q56"/>
      <c r="R56"/>
      <c r="S56"/>
      <c r="T56"/>
      <c r="U56"/>
      <c r="V56"/>
      <c r="W56"/>
    </row>
    <row r="57" spans="1:23" s="2" customFormat="1" ht="15">
      <c r="A57" s="14"/>
      <c r="B57" s="7" t="s">
        <v>50</v>
      </c>
      <c r="C57" s="33">
        <f t="shared" ref="C57:N57" si="38">SUM(C54:C56)</f>
        <v>9401703428909.6445</v>
      </c>
      <c r="D57" s="33">
        <f t="shared" si="38"/>
        <v>11201249563747.42</v>
      </c>
      <c r="E57" s="33">
        <f t="shared" si="38"/>
        <v>14866703342076.918</v>
      </c>
      <c r="F57" s="33">
        <f t="shared" si="38"/>
        <v>19232791606129.23</v>
      </c>
      <c r="G57" s="33">
        <f t="shared" si="38"/>
        <v>22605372936803.547</v>
      </c>
      <c r="H57" s="33">
        <f t="shared" si="38"/>
        <v>25781433613470.039</v>
      </c>
      <c r="I57" s="33">
        <f t="shared" si="38"/>
        <v>31137096319569.852</v>
      </c>
      <c r="J57" s="33">
        <f t="shared" si="38"/>
        <v>38133522731870.563</v>
      </c>
      <c r="K57" s="33">
        <f t="shared" si="38"/>
        <v>45467945598233.281</v>
      </c>
      <c r="L57" s="33">
        <f t="shared" si="38"/>
        <v>53812698106352.047</v>
      </c>
      <c r="M57" s="33">
        <f t="shared" si="38"/>
        <v>73206886790084.313</v>
      </c>
      <c r="N57" s="33">
        <f t="shared" si="38"/>
        <v>82251662695673.531</v>
      </c>
      <c r="O57" s="33">
        <f t="shared" ref="O57" si="39">SUM(O54:O56)</f>
        <v>105791514448031.55</v>
      </c>
      <c r="P57"/>
      <c r="Q57"/>
      <c r="R57"/>
      <c r="S57"/>
      <c r="T57"/>
      <c r="U57"/>
      <c r="V57"/>
      <c r="W57"/>
    </row>
    <row r="58" spans="1:23" s="2" customFormat="1" ht="15">
      <c r="A58" s="1"/>
      <c r="B58" s="1"/>
      <c r="C58" s="1"/>
      <c r="D58" s="1"/>
      <c r="E58" s="1"/>
      <c r="F58" s="1"/>
      <c r="G58" s="1"/>
      <c r="H58" s="1"/>
      <c r="P58"/>
      <c r="Q58"/>
      <c r="R58"/>
      <c r="S58"/>
      <c r="T58"/>
      <c r="U58"/>
      <c r="V58"/>
      <c r="W58"/>
    </row>
    <row r="59" spans="1:23" s="2" customFormat="1" ht="15">
      <c r="A59" s="5" t="s">
        <v>52</v>
      </c>
      <c r="B59" s="1"/>
      <c r="C59" s="1"/>
      <c r="D59" s="1"/>
      <c r="E59" s="1"/>
      <c r="F59" s="1"/>
      <c r="G59" s="1"/>
      <c r="H59" s="1"/>
      <c r="P59"/>
      <c r="Q59"/>
      <c r="R59"/>
      <c r="S59"/>
      <c r="T59"/>
      <c r="U59"/>
      <c r="V59"/>
      <c r="W59"/>
    </row>
    <row r="60" spans="1:23" s="2" customFormat="1" ht="15">
      <c r="A60" s="49" t="s">
        <v>53</v>
      </c>
      <c r="B60" s="49"/>
      <c r="C60" s="49"/>
      <c r="D60" s="49"/>
      <c r="E60" s="49"/>
      <c r="F60" s="49"/>
      <c r="G60" s="49"/>
      <c r="H60" s="49"/>
      <c r="P60"/>
      <c r="Q60"/>
      <c r="R60"/>
      <c r="S60"/>
      <c r="T60"/>
      <c r="U60"/>
      <c r="V60"/>
      <c r="W60"/>
    </row>
    <row r="61" spans="1:23" s="2" customFormat="1" ht="15">
      <c r="A61" s="1"/>
      <c r="B61" s="1"/>
      <c r="C61" s="1"/>
      <c r="D61" s="1"/>
      <c r="E61" s="1"/>
      <c r="F61" s="1"/>
      <c r="G61" s="1"/>
      <c r="H61" s="1"/>
      <c r="P61"/>
      <c r="Q61"/>
      <c r="R61"/>
      <c r="S61"/>
      <c r="T61"/>
      <c r="U61"/>
      <c r="V61"/>
      <c r="W61"/>
    </row>
    <row r="62" spans="1:23" s="2" customFormat="1" ht="15">
      <c r="A62" s="6" t="s">
        <v>4</v>
      </c>
      <c r="B62" s="7" t="s">
        <v>5</v>
      </c>
      <c r="C62" s="7">
        <f t="shared" ref="C62:N62" si="40">C53</f>
        <v>2010</v>
      </c>
      <c r="D62" s="7">
        <f t="shared" si="40"/>
        <v>2011</v>
      </c>
      <c r="E62" s="7">
        <f t="shared" si="40"/>
        <v>2012</v>
      </c>
      <c r="F62" s="7">
        <f t="shared" si="40"/>
        <v>2013</v>
      </c>
      <c r="G62" s="7">
        <f t="shared" si="40"/>
        <v>2014</v>
      </c>
      <c r="H62" s="7">
        <f t="shared" si="40"/>
        <v>2015</v>
      </c>
      <c r="I62" s="7">
        <f t="shared" si="40"/>
        <v>2016</v>
      </c>
      <c r="J62" s="7">
        <f t="shared" si="40"/>
        <v>2017</v>
      </c>
      <c r="K62" s="7">
        <f t="shared" si="40"/>
        <v>2018</v>
      </c>
      <c r="L62" s="7">
        <f t="shared" si="40"/>
        <v>2019</v>
      </c>
      <c r="M62" s="7">
        <f t="shared" si="40"/>
        <v>2020</v>
      </c>
      <c r="N62" s="7">
        <f t="shared" si="40"/>
        <v>2021</v>
      </c>
      <c r="O62" s="7">
        <f t="shared" ref="O62" si="41">O53</f>
        <v>2022</v>
      </c>
      <c r="P62"/>
      <c r="Q62"/>
      <c r="R62"/>
      <c r="S62"/>
      <c r="T62"/>
      <c r="U62"/>
      <c r="V62"/>
      <c r="W62"/>
    </row>
    <row r="63" spans="1:23" s="2" customFormat="1" ht="15">
      <c r="A63" s="12">
        <v>25</v>
      </c>
      <c r="B63" s="9" t="s">
        <v>30</v>
      </c>
      <c r="C63" s="35">
        <f t="shared" ref="C63:N63" si="42">C24/C$27</f>
        <v>0.38686610741958499</v>
      </c>
      <c r="D63" s="35">
        <f t="shared" si="42"/>
        <v>0.38720036192512997</v>
      </c>
      <c r="E63" s="35">
        <f t="shared" si="42"/>
        <v>0.38745239258270675</v>
      </c>
      <c r="F63" s="35">
        <f t="shared" si="42"/>
        <v>0.38774640349613815</v>
      </c>
      <c r="G63" s="35">
        <f t="shared" si="42"/>
        <v>0.38805563576048674</v>
      </c>
      <c r="H63" s="35">
        <f t="shared" si="42"/>
        <v>0.3883447958693062</v>
      </c>
      <c r="I63" s="35">
        <f t="shared" si="42"/>
        <v>0.38865048516511375</v>
      </c>
      <c r="J63" s="35">
        <f t="shared" si="42"/>
        <v>0.38890031921470919</v>
      </c>
      <c r="K63" s="35">
        <f t="shared" si="42"/>
        <v>0.38921687651180908</v>
      </c>
      <c r="L63" s="35">
        <f t="shared" si="42"/>
        <v>0.38954253691251245</v>
      </c>
      <c r="M63" s="35">
        <f t="shared" si="42"/>
        <v>0.38589758987040412</v>
      </c>
      <c r="N63" s="35">
        <f t="shared" si="42"/>
        <v>0.38579102685270572</v>
      </c>
      <c r="O63" s="35">
        <f t="shared" ref="O63" si="43">O24/O$27</f>
        <v>0.38568513185856979</v>
      </c>
      <c r="P63"/>
      <c r="Q63"/>
      <c r="R63"/>
      <c r="S63"/>
      <c r="T63"/>
      <c r="U63"/>
      <c r="V63"/>
      <c r="W63"/>
    </row>
    <row r="64" spans="1:23" s="2" customFormat="1" ht="15">
      <c r="A64" s="13">
        <v>26</v>
      </c>
      <c r="B64" s="9" t="s">
        <v>31</v>
      </c>
      <c r="C64" s="35">
        <f t="shared" ref="C64:N64" si="44">C25/C$27</f>
        <v>0.45905247066356775</v>
      </c>
      <c r="D64" s="35">
        <f t="shared" si="44"/>
        <v>0.45857017927415827</v>
      </c>
      <c r="E64" s="35">
        <f t="shared" si="44"/>
        <v>0.45812289912080101</v>
      </c>
      <c r="F64" s="35">
        <f t="shared" si="44"/>
        <v>0.45765109727314618</v>
      </c>
      <c r="G64" s="35">
        <f t="shared" si="44"/>
        <v>0.45718619791392245</v>
      </c>
      <c r="H64" s="35">
        <f t="shared" si="44"/>
        <v>0.45675209565817254</v>
      </c>
      <c r="I64" s="35">
        <f t="shared" si="44"/>
        <v>0.4562345712931965</v>
      </c>
      <c r="J64" s="35">
        <f t="shared" si="44"/>
        <v>0.45582842029353765</v>
      </c>
      <c r="K64" s="35">
        <f t="shared" si="44"/>
        <v>0.45533826233723007</v>
      </c>
      <c r="L64" s="35">
        <f t="shared" si="44"/>
        <v>0.45488640443230222</v>
      </c>
      <c r="M64" s="35">
        <f t="shared" si="44"/>
        <v>0.46611835965139481</v>
      </c>
      <c r="N64" s="35">
        <f t="shared" si="44"/>
        <v>0.46682050406846864</v>
      </c>
      <c r="O64" s="35">
        <f t="shared" ref="O64" si="45">O25/O$27</f>
        <v>0.4675168768732334</v>
      </c>
      <c r="P64"/>
      <c r="Q64"/>
      <c r="R64"/>
      <c r="S64"/>
      <c r="T64"/>
      <c r="U64"/>
      <c r="V64"/>
      <c r="W64"/>
    </row>
    <row r="65" spans="1:23" s="2" customFormat="1" ht="15">
      <c r="A65" s="12">
        <v>75</v>
      </c>
      <c r="B65" s="9" t="s">
        <v>39</v>
      </c>
      <c r="C65" s="35">
        <f t="shared" ref="C65:N65" si="46">C26/C$27</f>
        <v>0.15408142191684723</v>
      </c>
      <c r="D65" s="35">
        <f t="shared" si="46"/>
        <v>0.15422945880071173</v>
      </c>
      <c r="E65" s="35">
        <f t="shared" si="46"/>
        <v>0.15442470829649227</v>
      </c>
      <c r="F65" s="35">
        <f t="shared" si="46"/>
        <v>0.15460249923071567</v>
      </c>
      <c r="G65" s="35">
        <f t="shared" si="46"/>
        <v>0.15475816632559081</v>
      </c>
      <c r="H65" s="35">
        <f t="shared" si="46"/>
        <v>0.15490310847252128</v>
      </c>
      <c r="I65" s="35">
        <f t="shared" si="46"/>
        <v>0.15511494354168978</v>
      </c>
      <c r="J65" s="35">
        <f t="shared" si="46"/>
        <v>0.15527126049175319</v>
      </c>
      <c r="K65" s="35">
        <f t="shared" si="46"/>
        <v>0.15544486115096087</v>
      </c>
      <c r="L65" s="35">
        <f t="shared" si="46"/>
        <v>0.15557105865518531</v>
      </c>
      <c r="M65" s="35">
        <f t="shared" si="46"/>
        <v>0.1479840504782011</v>
      </c>
      <c r="N65" s="35">
        <f t="shared" si="46"/>
        <v>0.14738846907882566</v>
      </c>
      <c r="O65" s="35">
        <f t="shared" ref="O65" si="47">O26/O$27</f>
        <v>0.14679799126819679</v>
      </c>
      <c r="P65"/>
      <c r="Q65"/>
      <c r="R65"/>
      <c r="S65"/>
      <c r="T65"/>
      <c r="U65"/>
      <c r="V65"/>
      <c r="W65"/>
    </row>
    <row r="66" spans="1:23" s="2" customFormat="1" ht="15">
      <c r="A66" s="14"/>
      <c r="B66" s="7" t="s">
        <v>50</v>
      </c>
      <c r="C66" s="36">
        <f t="shared" ref="C66:N66" si="48">C27/C$27</f>
        <v>1</v>
      </c>
      <c r="D66" s="36">
        <f t="shared" si="48"/>
        <v>1</v>
      </c>
      <c r="E66" s="36">
        <f t="shared" si="48"/>
        <v>1</v>
      </c>
      <c r="F66" s="36">
        <f t="shared" si="48"/>
        <v>1</v>
      </c>
      <c r="G66" s="36">
        <f t="shared" si="48"/>
        <v>1</v>
      </c>
      <c r="H66" s="36">
        <f t="shared" si="48"/>
        <v>1</v>
      </c>
      <c r="I66" s="36">
        <f t="shared" si="48"/>
        <v>1</v>
      </c>
      <c r="J66" s="36">
        <f t="shared" si="48"/>
        <v>1</v>
      </c>
      <c r="K66" s="36">
        <f t="shared" si="48"/>
        <v>1</v>
      </c>
      <c r="L66" s="36">
        <f t="shared" si="48"/>
        <v>1</v>
      </c>
      <c r="M66" s="36">
        <f t="shared" si="48"/>
        <v>1</v>
      </c>
      <c r="N66" s="36">
        <f t="shared" si="48"/>
        <v>1</v>
      </c>
      <c r="O66" s="36">
        <f t="shared" ref="O66" si="49">O27/O$27</f>
        <v>1</v>
      </c>
      <c r="P66"/>
      <c r="Q66"/>
      <c r="R66"/>
      <c r="S66"/>
      <c r="T66"/>
      <c r="U66"/>
      <c r="V66"/>
      <c r="W66"/>
    </row>
    <row r="67" spans="1:23" s="2" customFormat="1" ht="15">
      <c r="A67" s="1"/>
      <c r="B67" s="1"/>
      <c r="C67" s="1"/>
      <c r="D67" s="1"/>
      <c r="E67" s="1"/>
      <c r="F67" s="1"/>
      <c r="G67" s="1"/>
      <c r="H67" s="1"/>
      <c r="P67"/>
      <c r="Q67"/>
      <c r="R67"/>
      <c r="S67"/>
      <c r="T67"/>
      <c r="U67"/>
      <c r="V67"/>
      <c r="W67"/>
    </row>
    <row r="68" spans="1:23" s="2" customFormat="1" ht="15">
      <c r="A68" s="5" t="s">
        <v>54</v>
      </c>
      <c r="B68" s="1"/>
      <c r="C68" s="1"/>
      <c r="D68" s="1"/>
      <c r="E68" s="1"/>
      <c r="F68" s="1"/>
      <c r="G68" s="1"/>
      <c r="H68" s="1"/>
      <c r="P68"/>
      <c r="Q68"/>
      <c r="R68"/>
      <c r="S68"/>
      <c r="T68"/>
      <c r="U68"/>
      <c r="V68"/>
      <c r="W68"/>
    </row>
    <row r="69" spans="1:23" s="2" customFormat="1" ht="15">
      <c r="A69" s="49" t="s">
        <v>55</v>
      </c>
      <c r="B69" s="49"/>
      <c r="C69" s="49"/>
      <c r="D69" s="49"/>
      <c r="E69" s="49"/>
      <c r="F69" s="49"/>
      <c r="G69" s="49"/>
      <c r="H69" s="49"/>
      <c r="P69"/>
      <c r="Q69"/>
      <c r="R69"/>
      <c r="S69"/>
      <c r="T69"/>
      <c r="U69"/>
      <c r="V69"/>
      <c r="W69"/>
    </row>
    <row r="70" spans="1:23" s="2" customFormat="1" ht="15">
      <c r="A70" s="1"/>
      <c r="B70" s="1"/>
      <c r="C70" s="1"/>
      <c r="D70" s="1"/>
      <c r="E70" s="1"/>
      <c r="F70" s="1"/>
      <c r="G70" s="1"/>
      <c r="H70" s="1"/>
      <c r="P70"/>
      <c r="Q70"/>
      <c r="R70"/>
      <c r="S70"/>
      <c r="T70"/>
      <c r="U70"/>
      <c r="V70"/>
      <c r="W70"/>
    </row>
    <row r="71" spans="1:23" s="2" customFormat="1" ht="15">
      <c r="A71" s="6" t="s">
        <v>4</v>
      </c>
      <c r="B71" s="7" t="s">
        <v>5</v>
      </c>
      <c r="C71" s="7">
        <f t="shared" ref="C71:N71" si="50">C62</f>
        <v>2010</v>
      </c>
      <c r="D71" s="7">
        <f t="shared" si="50"/>
        <v>2011</v>
      </c>
      <c r="E71" s="7">
        <f t="shared" si="50"/>
        <v>2012</v>
      </c>
      <c r="F71" s="7">
        <f t="shared" si="50"/>
        <v>2013</v>
      </c>
      <c r="G71" s="7">
        <f t="shared" si="50"/>
        <v>2014</v>
      </c>
      <c r="H71" s="7">
        <f t="shared" si="50"/>
        <v>2015</v>
      </c>
      <c r="I71" s="7">
        <f t="shared" si="50"/>
        <v>2016</v>
      </c>
      <c r="J71" s="7">
        <f t="shared" si="50"/>
        <v>2017</v>
      </c>
      <c r="K71" s="7">
        <f t="shared" si="50"/>
        <v>2018</v>
      </c>
      <c r="L71" s="7">
        <f t="shared" si="50"/>
        <v>2019</v>
      </c>
      <c r="M71" s="7">
        <f t="shared" si="50"/>
        <v>2020</v>
      </c>
      <c r="N71" s="7">
        <f t="shared" si="50"/>
        <v>2021</v>
      </c>
      <c r="O71" s="7">
        <f t="shared" ref="O71" si="51">O62</f>
        <v>2022</v>
      </c>
      <c r="P71"/>
      <c r="Q71"/>
      <c r="R71"/>
      <c r="S71"/>
      <c r="T71"/>
      <c r="U71"/>
      <c r="V71"/>
      <c r="W71"/>
    </row>
    <row r="72" spans="1:23" s="2" customFormat="1" ht="15">
      <c r="A72" s="12">
        <v>25</v>
      </c>
      <c r="B72" s="9" t="s">
        <v>30</v>
      </c>
      <c r="C72" s="37">
        <f t="shared" ref="C72:N72" si="52">C54*C63</f>
        <v>158035642760.53275</v>
      </c>
      <c r="D72" s="37">
        <f t="shared" si="52"/>
        <v>137864671945.62292</v>
      </c>
      <c r="E72" s="37">
        <f t="shared" si="52"/>
        <v>213065408469.15521</v>
      </c>
      <c r="F72" s="37">
        <f t="shared" si="52"/>
        <v>300084991598.18201</v>
      </c>
      <c r="G72" s="37">
        <f t="shared" si="52"/>
        <v>295459722605.04608</v>
      </c>
      <c r="H72" s="37">
        <f t="shared" si="52"/>
        <v>303339026802.29352</v>
      </c>
      <c r="I72" s="37">
        <f t="shared" si="52"/>
        <v>409404132151.13019</v>
      </c>
      <c r="J72" s="37">
        <f t="shared" si="52"/>
        <v>559334496933.44629</v>
      </c>
      <c r="K72" s="37">
        <f t="shared" si="52"/>
        <v>724527841887.21301</v>
      </c>
      <c r="L72" s="37">
        <f t="shared" si="52"/>
        <v>974706605284.5094</v>
      </c>
      <c r="M72" s="37">
        <f t="shared" si="52"/>
        <v>1032716587697.3938</v>
      </c>
      <c r="N72" s="37">
        <f t="shared" si="52"/>
        <v>855814970602.30066</v>
      </c>
      <c r="O72" s="37">
        <f t="shared" ref="O72" si="53">O54*O63</f>
        <v>827541512426.51514</v>
      </c>
      <c r="P72"/>
      <c r="Q72"/>
      <c r="R72"/>
      <c r="S72"/>
      <c r="T72"/>
      <c r="U72"/>
      <c r="V72"/>
      <c r="W72"/>
    </row>
    <row r="73" spans="1:23" s="2" customFormat="1" ht="15">
      <c r="A73" s="13">
        <v>26</v>
      </c>
      <c r="B73" s="9" t="s">
        <v>31</v>
      </c>
      <c r="C73" s="37">
        <f t="shared" ref="C73:N73" si="54">C55*C64</f>
        <v>1449121959326.208</v>
      </c>
      <c r="D73" s="37">
        <f t="shared" si="54"/>
        <v>1854704102497.8936</v>
      </c>
      <c r="E73" s="37">
        <f t="shared" si="54"/>
        <v>2379251121393.8335</v>
      </c>
      <c r="F73" s="37">
        <f t="shared" si="54"/>
        <v>3013626016576.4106</v>
      </c>
      <c r="G73" s="37">
        <f t="shared" si="54"/>
        <v>3686526725551.395</v>
      </c>
      <c r="H73" s="37">
        <f t="shared" si="54"/>
        <v>4293438193985.0166</v>
      </c>
      <c r="I73" s="37">
        <f t="shared" si="54"/>
        <v>5062497961584.8955</v>
      </c>
      <c r="J73" s="37">
        <f t="shared" si="54"/>
        <v>6044857214359.8984</v>
      </c>
      <c r="K73" s="37">
        <f t="shared" si="54"/>
        <v>7058110488058.0215</v>
      </c>
      <c r="L73" s="37">
        <f t="shared" si="54"/>
        <v>8070328284299.124</v>
      </c>
      <c r="M73" s="37">
        <f t="shared" si="54"/>
        <v>11952802867955.299</v>
      </c>
      <c r="N73" s="37">
        <f t="shared" si="54"/>
        <v>14312888639889.053</v>
      </c>
      <c r="O73" s="37">
        <f t="shared" ref="O73" si="55">O55*O64</f>
        <v>19323793699502.867</v>
      </c>
      <c r="P73"/>
      <c r="Q73"/>
      <c r="R73"/>
      <c r="S73"/>
      <c r="T73"/>
      <c r="U73"/>
      <c r="V73"/>
      <c r="W73"/>
    </row>
    <row r="74" spans="1:23" s="2" customFormat="1" ht="15">
      <c r="A74" s="12">
        <v>75</v>
      </c>
      <c r="B74" s="9" t="s">
        <v>39</v>
      </c>
      <c r="C74" s="37">
        <f t="shared" ref="C74:N74" si="56">C56*C65</f>
        <v>899286000003.79822</v>
      </c>
      <c r="D74" s="37">
        <f t="shared" si="56"/>
        <v>1048861701548.0388</v>
      </c>
      <c r="E74" s="37">
        <f t="shared" si="56"/>
        <v>1408864752974.3838</v>
      </c>
      <c r="F74" s="37">
        <f t="shared" si="56"/>
        <v>1835732290179.3049</v>
      </c>
      <c r="G74" s="37">
        <f t="shared" si="56"/>
        <v>2132641081573.1804</v>
      </c>
      <c r="H74" s="37">
        <f t="shared" si="56"/>
        <v>2416549695178.0215</v>
      </c>
      <c r="I74" s="37">
        <f t="shared" si="56"/>
        <v>2945235045270.04</v>
      </c>
      <c r="J74" s="37">
        <f t="shared" si="56"/>
        <v>3638629924421.6367</v>
      </c>
      <c r="K74" s="37">
        <f t="shared" si="56"/>
        <v>4368876851686.3687</v>
      </c>
      <c r="L74" s="37">
        <f t="shared" si="56"/>
        <v>5222380551471.0967</v>
      </c>
      <c r="M74" s="37">
        <f t="shared" si="56"/>
        <v>6642629152272.8398</v>
      </c>
      <c r="N74" s="37">
        <f t="shared" si="56"/>
        <v>7277004410727.5439</v>
      </c>
      <c r="O74" s="37">
        <f t="shared" ref="O74" si="57">O56*O65</f>
        <v>9147430324457.5605</v>
      </c>
      <c r="P74"/>
      <c r="Q74"/>
      <c r="R74"/>
      <c r="S74"/>
      <c r="T74"/>
      <c r="U74"/>
      <c r="V74"/>
      <c r="W74"/>
    </row>
    <row r="75" spans="1:23" s="2" customFormat="1" ht="15">
      <c r="A75" s="14"/>
      <c r="B75" s="7" t="s">
        <v>50</v>
      </c>
      <c r="C75" s="33">
        <f t="shared" ref="C75:N75" si="58">(SUM(C72:C74))</f>
        <v>2506443602090.5391</v>
      </c>
      <c r="D75" s="33">
        <f t="shared" si="58"/>
        <v>3041430475991.5557</v>
      </c>
      <c r="E75" s="33">
        <f t="shared" si="58"/>
        <v>4001181282837.3726</v>
      </c>
      <c r="F75" s="33">
        <f t="shared" si="58"/>
        <v>5149443298353.8975</v>
      </c>
      <c r="G75" s="33">
        <f t="shared" si="58"/>
        <v>6114627529729.6211</v>
      </c>
      <c r="H75" s="33">
        <f t="shared" si="58"/>
        <v>7013326915965.332</v>
      </c>
      <c r="I75" s="33">
        <f t="shared" si="58"/>
        <v>8417137139006.0654</v>
      </c>
      <c r="J75" s="33">
        <f t="shared" si="58"/>
        <v>10242821635714.98</v>
      </c>
      <c r="K75" s="33">
        <f t="shared" si="58"/>
        <v>12151515181631.604</v>
      </c>
      <c r="L75" s="33">
        <f t="shared" si="58"/>
        <v>14267415441054.73</v>
      </c>
      <c r="M75" s="33">
        <f t="shared" si="58"/>
        <v>19628148607925.531</v>
      </c>
      <c r="N75" s="33">
        <f t="shared" si="58"/>
        <v>22445708021218.898</v>
      </c>
      <c r="O75" s="33">
        <f t="shared" ref="O75" si="59">(SUM(O72:O74))</f>
        <v>29298765536386.945</v>
      </c>
      <c r="P75"/>
      <c r="Q75"/>
      <c r="R75"/>
      <c r="S75"/>
      <c r="T75"/>
      <c r="U75"/>
      <c r="V75"/>
      <c r="W75"/>
    </row>
    <row r="76" spans="1:23" s="2" customFormat="1" ht="15">
      <c r="A76" s="1"/>
      <c r="B76" s="1"/>
      <c r="C76" s="1"/>
      <c r="D76" s="1"/>
      <c r="E76" s="1"/>
      <c r="F76" s="1"/>
      <c r="G76" s="1"/>
      <c r="H76" s="1"/>
      <c r="P76"/>
      <c r="Q76"/>
      <c r="R76"/>
      <c r="S76"/>
      <c r="T76"/>
      <c r="U76"/>
      <c r="V76"/>
      <c r="W76"/>
    </row>
    <row r="77" spans="1:23" s="2" customFormat="1" ht="15">
      <c r="A77" s="1"/>
      <c r="B77" s="1"/>
      <c r="C77" s="1"/>
      <c r="D77" s="1"/>
      <c r="E77" s="1"/>
      <c r="F77" s="1"/>
      <c r="G77" s="1"/>
      <c r="H77" s="1"/>
      <c r="P77"/>
      <c r="Q77"/>
      <c r="R77"/>
      <c r="S77"/>
      <c r="T77"/>
      <c r="U77"/>
      <c r="V77"/>
      <c r="W77"/>
    </row>
    <row r="78" spans="1:23" s="2" customFormat="1" ht="15">
      <c r="A78" s="1"/>
      <c r="B78" s="51" t="s">
        <v>56</v>
      </c>
      <c r="C78" s="7">
        <f t="shared" ref="C78:N78" si="60">C71</f>
        <v>2010</v>
      </c>
      <c r="D78" s="7">
        <f t="shared" si="60"/>
        <v>2011</v>
      </c>
      <c r="E78" s="7">
        <f t="shared" si="60"/>
        <v>2012</v>
      </c>
      <c r="F78" s="7">
        <f t="shared" si="60"/>
        <v>2013</v>
      </c>
      <c r="G78" s="7">
        <f t="shared" si="60"/>
        <v>2014</v>
      </c>
      <c r="H78" s="7">
        <f t="shared" si="60"/>
        <v>2015</v>
      </c>
      <c r="I78" s="7">
        <f t="shared" si="60"/>
        <v>2016</v>
      </c>
      <c r="J78" s="7">
        <f t="shared" si="60"/>
        <v>2017</v>
      </c>
      <c r="K78" s="7">
        <f t="shared" si="60"/>
        <v>2018</v>
      </c>
      <c r="L78" s="7">
        <f t="shared" si="60"/>
        <v>2019</v>
      </c>
      <c r="M78" s="7">
        <f t="shared" si="60"/>
        <v>2020</v>
      </c>
      <c r="N78" s="7">
        <f t="shared" si="60"/>
        <v>2021</v>
      </c>
      <c r="O78" s="7">
        <f t="shared" ref="O78" si="61">O71</f>
        <v>2022</v>
      </c>
      <c r="P78"/>
      <c r="Q78"/>
      <c r="R78"/>
      <c r="S78"/>
      <c r="T78"/>
      <c r="U78"/>
      <c r="V78"/>
      <c r="W78"/>
    </row>
    <row r="79" spans="1:23" s="2" customFormat="1" ht="15">
      <c r="A79" s="1"/>
      <c r="B79" s="52"/>
      <c r="C79" s="38">
        <f t="shared" ref="C79:M79" si="62">SQRT(C75)/C18*100</f>
        <v>19.524559211213642</v>
      </c>
      <c r="D79" s="38">
        <f t="shared" si="62"/>
        <v>19.095025051785253</v>
      </c>
      <c r="E79" s="38">
        <f t="shared" si="62"/>
        <v>20.046264925543444</v>
      </c>
      <c r="F79" s="38">
        <f t="shared" si="62"/>
        <v>20.604229720361552</v>
      </c>
      <c r="G79" s="38">
        <f t="shared" si="62"/>
        <v>20.17515390911808</v>
      </c>
      <c r="H79" s="38">
        <f t="shared" si="62"/>
        <v>19.621435798350905</v>
      </c>
      <c r="I79" s="38">
        <f t="shared" si="62"/>
        <v>19.761507566736245</v>
      </c>
      <c r="J79" s="38">
        <f t="shared" si="62"/>
        <v>20.151602400599895</v>
      </c>
      <c r="K79" s="38">
        <f t="shared" si="62"/>
        <v>20.273092278894865</v>
      </c>
      <c r="L79" s="38">
        <f t="shared" si="62"/>
        <v>20.485057176331154</v>
      </c>
      <c r="M79" s="38">
        <f t="shared" si="62"/>
        <v>24.046093849474211</v>
      </c>
      <c r="N79" s="38">
        <f>AVERAGE(C79:M79)</f>
        <v>20.344001989855386</v>
      </c>
      <c r="O79" s="38">
        <f>AVERAGE(D79:N79)</f>
        <v>20.418496787913725</v>
      </c>
      <c r="P79"/>
      <c r="Q79"/>
      <c r="R79"/>
      <c r="S79"/>
      <c r="T79"/>
      <c r="U79"/>
      <c r="V79"/>
      <c r="W79"/>
    </row>
    <row r="80" spans="1:23" s="2" customFormat="1" ht="15" hidden="1">
      <c r="C80" s="39"/>
      <c r="D80" s="39"/>
      <c r="E80" s="39"/>
      <c r="F80" s="39"/>
      <c r="G80" s="39"/>
      <c r="H80" s="39"/>
      <c r="P80"/>
      <c r="Q80"/>
      <c r="R80"/>
      <c r="S80"/>
      <c r="T80"/>
      <c r="U80"/>
      <c r="V80"/>
      <c r="W80"/>
    </row>
    <row r="81" spans="1:23" s="2" customFormat="1" ht="15" hidden="1">
      <c r="A81" s="1"/>
      <c r="B81" s="1"/>
      <c r="C81" s="1"/>
      <c r="D81" s="1"/>
      <c r="E81" s="1"/>
      <c r="F81" s="1"/>
      <c r="G81" s="1"/>
      <c r="H81" s="1"/>
      <c r="W81"/>
    </row>
    <row r="82" spans="1:23" s="2" customFormat="1" ht="15" hidden="1">
      <c r="A82" s="1"/>
      <c r="B82" s="1"/>
      <c r="C82" s="1"/>
      <c r="D82" s="1"/>
      <c r="E82" s="1"/>
      <c r="F82" s="1"/>
      <c r="G82" s="1"/>
      <c r="H82" s="1"/>
      <c r="W82"/>
    </row>
    <row r="83" spans="1:23" s="2" customFormat="1" ht="15" hidden="1">
      <c r="A83" s="1"/>
      <c r="B83" s="1"/>
      <c r="C83" s="1"/>
      <c r="D83" s="1"/>
      <c r="E83" s="1"/>
      <c r="F83" s="1"/>
      <c r="G83" s="1"/>
      <c r="H83" s="1"/>
      <c r="W83"/>
    </row>
    <row r="84" spans="1:23" s="2" customFormat="1" ht="15" hidden="1">
      <c r="A84" s="3" t="s">
        <v>0</v>
      </c>
      <c r="B84" s="1"/>
      <c r="C84" s="1"/>
      <c r="D84" s="1"/>
      <c r="E84" s="1"/>
      <c r="F84" s="1"/>
      <c r="G84" s="1"/>
      <c r="H84" s="1"/>
      <c r="W84"/>
    </row>
    <row r="85" spans="1:23" s="2" customFormat="1" ht="15" hidden="1">
      <c r="A85" s="1"/>
      <c r="B85" s="1"/>
      <c r="C85" s="1"/>
      <c r="D85" s="1"/>
      <c r="E85" s="1"/>
      <c r="F85" s="1"/>
      <c r="G85" s="1"/>
      <c r="H85" s="1"/>
      <c r="W85"/>
    </row>
    <row r="86" spans="1:23" s="2" customFormat="1" ht="15" hidden="1">
      <c r="A86" s="1"/>
      <c r="B86" s="1"/>
      <c r="C86" s="1"/>
      <c r="D86" s="1"/>
      <c r="E86" s="1"/>
      <c r="F86" s="1"/>
      <c r="G86" s="1"/>
      <c r="H86" s="1"/>
      <c r="W86"/>
    </row>
    <row r="87" spans="1:23" s="2" customFormat="1" ht="15" hidden="1">
      <c r="A87" s="1"/>
      <c r="B87" s="1"/>
      <c r="C87" s="1"/>
      <c r="D87" s="1"/>
      <c r="E87" s="1"/>
      <c r="F87" s="1"/>
      <c r="G87" s="1"/>
      <c r="H87" s="1"/>
      <c r="W87"/>
    </row>
    <row r="88" spans="1:23" s="2" customFormat="1" ht="18" hidden="1">
      <c r="A88" s="4" t="s">
        <v>57</v>
      </c>
      <c r="B88" s="1"/>
      <c r="C88" s="1"/>
      <c r="D88" s="1"/>
      <c r="E88" s="1"/>
      <c r="F88" s="1"/>
      <c r="G88" s="1"/>
      <c r="H88" s="1"/>
      <c r="W88"/>
    </row>
    <row r="89" spans="1:23" s="2" customFormat="1" ht="15" hidden="1">
      <c r="A89" s="1"/>
      <c r="B89" s="1"/>
      <c r="C89" s="1"/>
      <c r="D89" s="1"/>
      <c r="E89" s="1"/>
      <c r="F89" s="1"/>
      <c r="G89" s="1"/>
      <c r="H89" s="1"/>
      <c r="W89"/>
    </row>
    <row r="90" spans="1:23" s="2" customFormat="1" ht="15" hidden="1">
      <c r="A90" s="5" t="s">
        <v>2</v>
      </c>
      <c r="B90" s="1"/>
      <c r="C90" s="1"/>
      <c r="D90" s="1"/>
      <c r="E90" s="1"/>
      <c r="F90" s="1"/>
      <c r="G90" s="1"/>
      <c r="H90" s="1"/>
      <c r="W90"/>
    </row>
    <row r="91" spans="1:23" s="2" customFormat="1" ht="15" hidden="1">
      <c r="A91" s="50" t="s">
        <v>58</v>
      </c>
      <c r="B91" s="50"/>
      <c r="C91" s="50"/>
      <c r="D91" s="50"/>
      <c r="E91" s="50"/>
      <c r="F91" s="50"/>
      <c r="G91" s="50"/>
      <c r="H91" s="50"/>
      <c r="W91"/>
    </row>
    <row r="92" spans="1:23" s="2" customFormat="1" ht="15" hidden="1">
      <c r="A92" s="1"/>
      <c r="B92" s="1"/>
      <c r="C92" s="1"/>
      <c r="D92" s="1"/>
      <c r="E92" s="1"/>
      <c r="F92" s="1"/>
      <c r="G92" s="1"/>
      <c r="H92" s="1"/>
      <c r="W92"/>
    </row>
    <row r="93" spans="1:23" s="2" customFormat="1" ht="15" hidden="1">
      <c r="A93" s="6" t="s">
        <v>4</v>
      </c>
      <c r="B93" s="7" t="s">
        <v>5</v>
      </c>
      <c r="C93" s="7">
        <f>C78</f>
        <v>2010</v>
      </c>
      <c r="D93" s="7">
        <f t="shared" ref="D93:N93" si="63">D78</f>
        <v>2011</v>
      </c>
      <c r="E93" s="7">
        <f t="shared" si="63"/>
        <v>2012</v>
      </c>
      <c r="F93" s="7">
        <f t="shared" si="63"/>
        <v>2013</v>
      </c>
      <c r="G93" s="7">
        <f t="shared" si="63"/>
        <v>2014</v>
      </c>
      <c r="H93" s="7">
        <f t="shared" si="63"/>
        <v>2015</v>
      </c>
      <c r="I93" s="7">
        <f t="shared" si="63"/>
        <v>2016</v>
      </c>
      <c r="J93" s="7">
        <f t="shared" si="63"/>
        <v>2017</v>
      </c>
      <c r="K93" s="7">
        <f t="shared" si="63"/>
        <v>2018</v>
      </c>
      <c r="L93" s="7">
        <f t="shared" si="63"/>
        <v>2019</v>
      </c>
      <c r="M93" s="7">
        <f t="shared" si="63"/>
        <v>2020</v>
      </c>
      <c r="N93" s="7">
        <f t="shared" si="63"/>
        <v>2021</v>
      </c>
      <c r="O93" s="7">
        <f t="shared" ref="O93" si="64">O78</f>
        <v>2022</v>
      </c>
      <c r="W93"/>
    </row>
    <row r="94" spans="1:23" s="2" customFormat="1" ht="15" hidden="1">
      <c r="A94" s="8">
        <v>1</v>
      </c>
      <c r="B94" s="9" t="s">
        <v>6</v>
      </c>
      <c r="C94" s="40">
        <v>45653219.709361017</v>
      </c>
      <c r="D94" s="40">
        <v>17981175.391560186</v>
      </c>
      <c r="E94" s="40">
        <v>18928146.3895851</v>
      </c>
      <c r="F94" s="40">
        <v>19747214.65605079</v>
      </c>
      <c r="G94" s="40">
        <v>20665577.747459847</v>
      </c>
      <c r="H94" s="40">
        <v>21651812.143559415</v>
      </c>
      <c r="I94" s="40">
        <v>22730889.357297033</v>
      </c>
      <c r="J94" s="40"/>
      <c r="K94" s="40"/>
      <c r="L94" s="40"/>
      <c r="M94" s="40"/>
      <c r="N94" s="40"/>
      <c r="O94" s="40"/>
      <c r="P94" s="11"/>
      <c r="Q94" s="11"/>
      <c r="R94" s="11"/>
      <c r="S94" s="11"/>
      <c r="T94" s="11"/>
      <c r="U94" s="11"/>
      <c r="V94" s="11"/>
      <c r="W94"/>
    </row>
    <row r="95" spans="1:23" s="2" customFormat="1" ht="15" hidden="1">
      <c r="A95" s="12">
        <v>2</v>
      </c>
      <c r="B95" s="9" t="s">
        <v>7</v>
      </c>
      <c r="C95" s="40">
        <v>14778323.565670298</v>
      </c>
      <c r="D95" s="40">
        <v>14623198.310459692</v>
      </c>
      <c r="E95" s="40">
        <v>15433758.486540262</v>
      </c>
      <c r="F95" s="40">
        <v>16182362.331530275</v>
      </c>
      <c r="G95" s="40">
        <v>17148086.508640271</v>
      </c>
      <c r="H95" s="40">
        <v>17951907.716835104</v>
      </c>
      <c r="I95" s="40">
        <v>18880652.115465514</v>
      </c>
      <c r="J95" s="40"/>
      <c r="K95" s="40"/>
      <c r="L95" s="40"/>
      <c r="M95" s="40"/>
      <c r="N95" s="40"/>
      <c r="O95" s="40"/>
      <c r="P95" s="11"/>
      <c r="Q95" s="11"/>
      <c r="R95" s="11"/>
      <c r="S95" s="11"/>
      <c r="T95" s="11"/>
      <c r="U95" s="11"/>
      <c r="V95" s="11"/>
      <c r="W95"/>
    </row>
    <row r="96" spans="1:23" s="2" customFormat="1" ht="15" hidden="1">
      <c r="A96" s="12">
        <v>3</v>
      </c>
      <c r="B96" s="9" t="s">
        <v>8</v>
      </c>
      <c r="C96" s="40">
        <v>12763913.673463209</v>
      </c>
      <c r="D96" s="40">
        <v>12615680.403742988</v>
      </c>
      <c r="E96" s="40">
        <v>13182350.678614352</v>
      </c>
      <c r="F96" s="40">
        <v>13795569.104064941</v>
      </c>
      <c r="G96" s="40">
        <v>14371022.965451056</v>
      </c>
      <c r="H96" s="40">
        <v>14913257.67886911</v>
      </c>
      <c r="I96" s="40">
        <v>15565513.282367876</v>
      </c>
      <c r="J96" s="40"/>
      <c r="K96" s="40"/>
      <c r="L96" s="40"/>
      <c r="M96" s="40"/>
      <c r="N96" s="40"/>
      <c r="O96" s="40"/>
      <c r="P96" s="11"/>
      <c r="Q96" s="11"/>
      <c r="R96" s="11"/>
      <c r="S96" s="11"/>
      <c r="T96" s="11"/>
      <c r="U96" s="11"/>
      <c r="V96" s="11"/>
      <c r="W96"/>
    </row>
    <row r="97" spans="1:23" s="2" customFormat="1" ht="15" hidden="1">
      <c r="A97" s="12">
        <v>4</v>
      </c>
      <c r="B97" s="9" t="s">
        <v>9</v>
      </c>
      <c r="C97" s="40">
        <v>10843257.197561793</v>
      </c>
      <c r="D97" s="40">
        <v>10760770.908468042</v>
      </c>
      <c r="E97" s="40">
        <v>11262069.754967982</v>
      </c>
      <c r="F97" s="40">
        <v>11769225.808392737</v>
      </c>
      <c r="G97" s="40">
        <v>12324346.74907863</v>
      </c>
      <c r="H97" s="40">
        <v>12895886.628818411</v>
      </c>
      <c r="I97" s="40">
        <v>13517645.107929984</v>
      </c>
      <c r="J97" s="40"/>
      <c r="K97" s="40"/>
      <c r="L97" s="40"/>
      <c r="M97" s="40"/>
      <c r="N97" s="40"/>
      <c r="O97" s="40"/>
      <c r="P97" s="11"/>
      <c r="Q97" s="11"/>
      <c r="R97" s="11"/>
      <c r="S97" s="11"/>
      <c r="T97" s="11"/>
      <c r="U97" s="11"/>
      <c r="V97" s="11"/>
      <c r="W97"/>
    </row>
    <row r="98" spans="1:23" s="2" customFormat="1" ht="15" hidden="1">
      <c r="A98" s="13">
        <v>5</v>
      </c>
      <c r="B98" s="9" t="s">
        <v>10</v>
      </c>
      <c r="C98" s="40">
        <v>10595756.872357015</v>
      </c>
      <c r="D98" s="40">
        <v>10549732.538292188</v>
      </c>
      <c r="E98" s="40">
        <v>11151030.550459558</v>
      </c>
      <c r="F98" s="40">
        <v>11649499.359270088</v>
      </c>
      <c r="G98" s="40">
        <v>12137696.944915583</v>
      </c>
      <c r="H98" s="40">
        <v>12797132.410052704</v>
      </c>
      <c r="I98" s="40">
        <v>13558399.240090415</v>
      </c>
      <c r="J98" s="40"/>
      <c r="K98" s="40"/>
      <c r="L98" s="40"/>
      <c r="M98" s="40"/>
      <c r="N98" s="40"/>
      <c r="O98" s="40"/>
      <c r="P98" s="11"/>
      <c r="Q98" s="11"/>
      <c r="R98" s="11"/>
      <c r="S98" s="11"/>
      <c r="T98" s="11"/>
      <c r="U98" s="11"/>
      <c r="V98" s="11"/>
      <c r="W98"/>
    </row>
    <row r="99" spans="1:23" s="2" customFormat="1" ht="15" hidden="1">
      <c r="A99" s="12">
        <v>6</v>
      </c>
      <c r="B99" s="9" t="s">
        <v>11</v>
      </c>
      <c r="C99" s="40">
        <v>12221368.088475375</v>
      </c>
      <c r="D99" s="40">
        <v>12167656.964175962</v>
      </c>
      <c r="E99" s="40">
        <v>12799339.532985436</v>
      </c>
      <c r="F99" s="40">
        <v>13332222.474274723</v>
      </c>
      <c r="G99" s="40">
        <v>13941929.80341772</v>
      </c>
      <c r="H99" s="40">
        <v>14517371.953124443</v>
      </c>
      <c r="I99" s="40">
        <v>15247452.562404079</v>
      </c>
      <c r="J99" s="40"/>
      <c r="K99" s="40"/>
      <c r="L99" s="40"/>
      <c r="M99" s="40"/>
      <c r="N99" s="40"/>
      <c r="O99" s="40"/>
      <c r="P99" s="11"/>
      <c r="Q99" s="11"/>
      <c r="R99" s="11"/>
      <c r="S99" s="11"/>
      <c r="T99" s="11"/>
      <c r="U99" s="11"/>
      <c r="V99" s="11"/>
      <c r="W99"/>
    </row>
    <row r="100" spans="1:23" s="2" customFormat="1" ht="15" hidden="1">
      <c r="A100" s="12">
        <v>7</v>
      </c>
      <c r="B100" s="9" t="s">
        <v>12</v>
      </c>
      <c r="C100" s="40">
        <v>11909732.760849895</v>
      </c>
      <c r="D100" s="40">
        <v>11837005.917980142</v>
      </c>
      <c r="E100" s="40">
        <v>12402809.069111113</v>
      </c>
      <c r="F100" s="40">
        <v>12913903.012844604</v>
      </c>
      <c r="G100" s="40">
        <v>13361620.513815764</v>
      </c>
      <c r="H100" s="40">
        <v>13933679.244040556</v>
      </c>
      <c r="I100" s="40">
        <v>14541459.691329852</v>
      </c>
      <c r="J100" s="40"/>
      <c r="K100" s="40"/>
      <c r="L100" s="40"/>
      <c r="M100" s="40"/>
      <c r="N100" s="40"/>
      <c r="O100" s="40"/>
      <c r="P100" s="11"/>
      <c r="Q100" s="11"/>
      <c r="R100" s="11"/>
      <c r="S100" s="11"/>
      <c r="T100" s="11"/>
      <c r="U100" s="11"/>
      <c r="V100" s="11"/>
      <c r="W100"/>
    </row>
    <row r="101" spans="1:23" s="2" customFormat="1" ht="15" hidden="1">
      <c r="A101" s="13">
        <v>8</v>
      </c>
      <c r="B101" s="9" t="s">
        <v>13</v>
      </c>
      <c r="C101" s="40">
        <v>12131147.88723658</v>
      </c>
      <c r="D101" s="40">
        <v>12000409.872124588</v>
      </c>
      <c r="E101" s="40">
        <v>12669050.719145596</v>
      </c>
      <c r="F101" s="40">
        <v>13155028.02403792</v>
      </c>
      <c r="G101" s="40">
        <v>13796499.810045782</v>
      </c>
      <c r="H101" s="40">
        <v>14400920.098949801</v>
      </c>
      <c r="I101" s="40">
        <v>14985289.400368489</v>
      </c>
      <c r="J101" s="40"/>
      <c r="K101" s="40"/>
      <c r="L101" s="40"/>
      <c r="M101" s="40"/>
      <c r="N101" s="40"/>
      <c r="O101" s="40"/>
      <c r="P101" s="11"/>
      <c r="Q101" s="11"/>
      <c r="R101" s="11"/>
      <c r="S101" s="11"/>
      <c r="T101" s="11"/>
      <c r="U101" s="11"/>
      <c r="V101" s="11"/>
      <c r="W101"/>
    </row>
    <row r="102" spans="1:23" s="2" customFormat="1" ht="15" hidden="1">
      <c r="A102" s="12">
        <v>9</v>
      </c>
      <c r="B102" s="9" t="s">
        <v>14</v>
      </c>
      <c r="C102" s="40">
        <v>14717944.406897692</v>
      </c>
      <c r="D102" s="40">
        <v>14612789.363314088</v>
      </c>
      <c r="E102" s="40">
        <v>15432952.398926636</v>
      </c>
      <c r="F102" s="40">
        <v>16148170.858276064</v>
      </c>
      <c r="G102" s="40">
        <v>16981185.84698873</v>
      </c>
      <c r="H102" s="40">
        <v>17794467.886254944</v>
      </c>
      <c r="I102" s="40">
        <v>18735701.592425656</v>
      </c>
      <c r="J102" s="40"/>
      <c r="K102" s="40"/>
      <c r="L102" s="40"/>
      <c r="M102" s="40"/>
      <c r="N102" s="40"/>
      <c r="O102" s="40"/>
      <c r="P102" s="11"/>
      <c r="Q102" s="11"/>
      <c r="R102" s="11"/>
      <c r="S102" s="11"/>
      <c r="T102" s="11"/>
      <c r="U102" s="11"/>
      <c r="V102" s="11"/>
      <c r="W102"/>
    </row>
    <row r="103" spans="1:23" s="2" customFormat="1" ht="15" hidden="1">
      <c r="A103" s="12">
        <v>10</v>
      </c>
      <c r="B103" s="9" t="s">
        <v>15</v>
      </c>
      <c r="C103" s="40">
        <v>15019863.281206496</v>
      </c>
      <c r="D103" s="40">
        <v>14940644.161408573</v>
      </c>
      <c r="E103" s="40">
        <v>15801110.200485544</v>
      </c>
      <c r="F103" s="40">
        <v>16625212.756756824</v>
      </c>
      <c r="G103" s="40">
        <v>17539807.531117953</v>
      </c>
      <c r="H103" s="40">
        <v>18488621.682912879</v>
      </c>
      <c r="I103" s="40">
        <v>19393592.732151359</v>
      </c>
      <c r="J103" s="40"/>
      <c r="K103" s="40"/>
      <c r="L103" s="40"/>
      <c r="M103" s="40"/>
      <c r="N103" s="40"/>
      <c r="O103" s="40"/>
      <c r="P103" s="11"/>
      <c r="Q103" s="11"/>
      <c r="R103" s="11"/>
      <c r="S103" s="11"/>
      <c r="T103" s="11"/>
      <c r="U103" s="11"/>
      <c r="V103" s="11"/>
      <c r="W103"/>
    </row>
    <row r="104" spans="1:23" s="2" customFormat="1" ht="15" hidden="1">
      <c r="A104" s="13">
        <v>11</v>
      </c>
      <c r="B104" s="9" t="s">
        <v>16</v>
      </c>
      <c r="C104" s="40">
        <v>19808159.600508999</v>
      </c>
      <c r="D104" s="40">
        <v>19614974.729112111</v>
      </c>
      <c r="E104" s="40">
        <v>20575189.058785196</v>
      </c>
      <c r="F104" s="40">
        <v>21594560.889100075</v>
      </c>
      <c r="G104" s="40">
        <v>22642983.447470672</v>
      </c>
      <c r="H104" s="40">
        <v>23662166.40402206</v>
      </c>
      <c r="I104" s="40">
        <v>24801644.017439771</v>
      </c>
      <c r="J104" s="40"/>
      <c r="K104" s="40"/>
      <c r="L104" s="40"/>
      <c r="M104" s="40"/>
      <c r="N104" s="40"/>
      <c r="O104" s="40"/>
      <c r="P104" s="11"/>
      <c r="Q104" s="11"/>
      <c r="R104" s="11"/>
      <c r="S104" s="11"/>
      <c r="T104" s="11"/>
      <c r="U104" s="11"/>
      <c r="V104" s="11"/>
      <c r="W104"/>
    </row>
    <row r="105" spans="1:23" s="2" customFormat="1" ht="15" hidden="1">
      <c r="A105" s="12">
        <v>12</v>
      </c>
      <c r="B105" s="9" t="s">
        <v>17</v>
      </c>
      <c r="C105" s="40">
        <v>14304966.539920885</v>
      </c>
      <c r="D105" s="40">
        <v>14241753.935161419</v>
      </c>
      <c r="E105" s="40">
        <v>14686963.451492261</v>
      </c>
      <c r="F105" s="40">
        <v>15497265.814720204</v>
      </c>
      <c r="G105" s="40">
        <v>16182268.95531938</v>
      </c>
      <c r="H105" s="40">
        <v>16973136.588066269</v>
      </c>
      <c r="I105" s="40">
        <v>17833660.087676175</v>
      </c>
      <c r="J105" s="40"/>
      <c r="K105" s="40"/>
      <c r="L105" s="40"/>
      <c r="M105" s="40"/>
      <c r="N105" s="40"/>
      <c r="O105" s="40"/>
      <c r="P105" s="11"/>
      <c r="Q105" s="11"/>
      <c r="R105" s="11"/>
      <c r="S105" s="11"/>
      <c r="T105" s="11"/>
      <c r="U105" s="11"/>
      <c r="V105" s="11"/>
      <c r="W105"/>
    </row>
    <row r="106" spans="1:23" s="2" customFormat="1" ht="15" hidden="1">
      <c r="A106" s="12">
        <v>13</v>
      </c>
      <c r="B106" s="9" t="s">
        <v>18</v>
      </c>
      <c r="C106" s="40">
        <v>20119941.53533468</v>
      </c>
      <c r="D106" s="40">
        <v>19907188.516990423</v>
      </c>
      <c r="E106" s="40">
        <v>20681872.837275665</v>
      </c>
      <c r="F106" s="40">
        <v>21684692.154472712</v>
      </c>
      <c r="G106" s="40">
        <v>22699429.555010591</v>
      </c>
      <c r="H106" s="40">
        <v>23665605.879758857</v>
      </c>
      <c r="I106" s="40">
        <v>24636307.608384244</v>
      </c>
      <c r="J106" s="40"/>
      <c r="K106" s="40"/>
      <c r="L106" s="40"/>
      <c r="M106" s="40"/>
      <c r="N106" s="40"/>
      <c r="O106" s="40"/>
      <c r="P106" s="11"/>
      <c r="Q106" s="11"/>
      <c r="R106" s="11"/>
      <c r="S106" s="11"/>
      <c r="T106" s="11"/>
      <c r="U106" s="11"/>
      <c r="V106" s="11"/>
      <c r="W106"/>
    </row>
    <row r="107" spans="1:23" s="2" customFormat="1" ht="15" hidden="1">
      <c r="A107" s="13">
        <v>14</v>
      </c>
      <c r="B107" s="9" t="s">
        <v>19</v>
      </c>
      <c r="C107" s="40">
        <v>18414661.497047756</v>
      </c>
      <c r="D107" s="40">
        <v>18325207.339931179</v>
      </c>
      <c r="E107" s="40">
        <v>19433735.29568997</v>
      </c>
      <c r="F107" s="40">
        <v>20530148.661325637</v>
      </c>
      <c r="G107" s="40">
        <v>21815731.497700289</v>
      </c>
      <c r="H107" s="40">
        <v>22945626.000041828</v>
      </c>
      <c r="I107" s="40">
        <v>24250213.919963177</v>
      </c>
      <c r="J107" s="40"/>
      <c r="K107" s="40"/>
      <c r="L107" s="40"/>
      <c r="M107" s="40"/>
      <c r="N107" s="40"/>
      <c r="O107" s="40"/>
      <c r="P107" s="11"/>
      <c r="Q107" s="11"/>
      <c r="R107" s="11"/>
      <c r="S107" s="11"/>
      <c r="T107" s="11"/>
      <c r="U107" s="11"/>
      <c r="V107" s="11"/>
      <c r="W107"/>
    </row>
    <row r="108" spans="1:23" s="2" customFormat="1" ht="15" hidden="1">
      <c r="A108" s="12">
        <v>15</v>
      </c>
      <c r="B108" s="9" t="s">
        <v>20</v>
      </c>
      <c r="C108" s="40">
        <v>9736826.7736005429</v>
      </c>
      <c r="D108" s="40">
        <v>9672532.9178139828</v>
      </c>
      <c r="E108" s="40">
        <v>9917844.1202691942</v>
      </c>
      <c r="F108" s="40">
        <v>10358355.946176564</v>
      </c>
      <c r="G108" s="40">
        <v>10770007.797367306</v>
      </c>
      <c r="H108" s="40">
        <v>11147057.417594763</v>
      </c>
      <c r="I108" s="40">
        <v>11751010.321766056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2">
        <v>16</v>
      </c>
      <c r="B109" s="9" t="s">
        <v>21</v>
      </c>
      <c r="C109" s="40">
        <v>12209742.247940477</v>
      </c>
      <c r="D109" s="40">
        <v>10512340.025300184</v>
      </c>
      <c r="E109" s="40">
        <v>10902390.549293149</v>
      </c>
      <c r="F109" s="40">
        <v>11373950.143803203</v>
      </c>
      <c r="G109" s="40">
        <v>11896712.602294045</v>
      </c>
      <c r="H109" s="40">
        <v>12341413.076892115</v>
      </c>
      <c r="I109" s="40">
        <v>12916191.01523087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3">
        <v>17</v>
      </c>
      <c r="B110" s="9" t="s">
        <v>22</v>
      </c>
      <c r="C110" s="40">
        <v>14133021.773718882</v>
      </c>
      <c r="D110" s="40">
        <v>14000549.875711622</v>
      </c>
      <c r="E110" s="40">
        <v>14593599.74002661</v>
      </c>
      <c r="F110" s="40">
        <v>15236164.165611669</v>
      </c>
      <c r="G110" s="40">
        <v>15927874.725220622</v>
      </c>
      <c r="H110" s="40">
        <v>16609694.474241728</v>
      </c>
      <c r="I110" s="40">
        <v>17385577.216604095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2">
        <v>18</v>
      </c>
      <c r="B111" s="9" t="s">
        <v>23</v>
      </c>
      <c r="C111" s="40">
        <v>15741296.643898377</v>
      </c>
      <c r="D111" s="40">
        <v>15628666.175259324</v>
      </c>
      <c r="E111" s="40">
        <v>16440751.072398257</v>
      </c>
      <c r="F111" s="40">
        <v>17301756.835795287</v>
      </c>
      <c r="G111" s="40">
        <v>18219353.231850151</v>
      </c>
      <c r="H111" s="40">
        <v>18951595.796297312</v>
      </c>
      <c r="I111" s="40">
        <v>19961729.557768174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2">
        <v>19</v>
      </c>
      <c r="B112" s="9" t="s">
        <v>24</v>
      </c>
      <c r="C112" s="40">
        <v>67943944.245430186</v>
      </c>
      <c r="D112" s="40">
        <v>67015029.348887824</v>
      </c>
      <c r="E112" s="40">
        <v>68935017.599099398</v>
      </c>
      <c r="F112" s="40">
        <v>70836485.832231835</v>
      </c>
      <c r="G112" s="40">
        <v>73004383.729107067</v>
      </c>
      <c r="H112" s="40">
        <v>75295078.021804988</v>
      </c>
      <c r="I112" s="40">
        <v>77282192.548658714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3">
        <v>20</v>
      </c>
      <c r="B113" s="9" t="s">
        <v>25</v>
      </c>
      <c r="C113" s="40">
        <v>12137128.202536734</v>
      </c>
      <c r="D113" s="40">
        <v>11940876.999144442</v>
      </c>
      <c r="E113" s="40">
        <v>12331789.133519279</v>
      </c>
      <c r="F113" s="40">
        <v>12854180.12396344</v>
      </c>
      <c r="G113" s="40">
        <v>13344669.492797922</v>
      </c>
      <c r="H113" s="40">
        <v>13780078.090848995</v>
      </c>
      <c r="I113" s="40">
        <v>14264692.252304928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2">
        <v>21</v>
      </c>
      <c r="B114" s="9" t="s">
        <v>26</v>
      </c>
      <c r="C114" s="40">
        <v>11012376.582022557</v>
      </c>
      <c r="D114" s="40">
        <v>10882611.857086191</v>
      </c>
      <c r="E114" s="40">
        <v>11340162.005255722</v>
      </c>
      <c r="F114" s="40">
        <v>11716112.951319573</v>
      </c>
      <c r="G114" s="40">
        <v>12203142.872181423</v>
      </c>
      <c r="H114" s="40">
        <v>12593574.405691791</v>
      </c>
      <c r="I114" s="40">
        <v>13206290.550590293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2">
        <v>22</v>
      </c>
      <c r="B115" s="9" t="s">
        <v>27</v>
      </c>
      <c r="C115" s="40">
        <v>23128648.664394327</v>
      </c>
      <c r="D115" s="40">
        <v>22784885.1643348</v>
      </c>
      <c r="E115" s="40">
        <v>23868327.335777245</v>
      </c>
      <c r="F115" s="40">
        <v>24952616.836981501</v>
      </c>
      <c r="G115" s="40">
        <v>26081611.300810121</v>
      </c>
      <c r="H115" s="40">
        <v>27239951.120235533</v>
      </c>
      <c r="I115" s="40">
        <v>28366924.357203472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3">
        <v>23</v>
      </c>
      <c r="B116" s="9" t="s">
        <v>28</v>
      </c>
      <c r="C116" s="40">
        <v>13678013.034699209</v>
      </c>
      <c r="D116" s="40">
        <v>13535227.484036036</v>
      </c>
      <c r="E116" s="40">
        <v>14215179.2050549</v>
      </c>
      <c r="F116" s="40">
        <v>14674937.552746063</v>
      </c>
      <c r="G116" s="40">
        <v>15292507.140049951</v>
      </c>
      <c r="H116" s="40">
        <v>15912150.430425173</v>
      </c>
      <c r="I116" s="40">
        <v>16593656.944303863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24</v>
      </c>
      <c r="B117" s="9" t="s">
        <v>29</v>
      </c>
      <c r="C117" s="40">
        <v>20841009.959446974</v>
      </c>
      <c r="D117" s="40">
        <v>20646240.797052786</v>
      </c>
      <c r="E117" s="40">
        <v>21802871.055202033</v>
      </c>
      <c r="F117" s="40">
        <v>22740528.698564593</v>
      </c>
      <c r="G117" s="40">
        <v>23951933.236265045</v>
      </c>
      <c r="H117" s="40">
        <v>24978519.607404139</v>
      </c>
      <c r="I117" s="40">
        <v>26084040.23098699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2">
        <v>25</v>
      </c>
      <c r="B118" s="9" t="s">
        <v>30</v>
      </c>
      <c r="C118" s="40">
        <v>13342025.827691078</v>
      </c>
      <c r="D118" s="40">
        <v>13203702.532582704</v>
      </c>
      <c r="E118" s="40">
        <v>13873650.905540546</v>
      </c>
      <c r="F118" s="40">
        <v>14375803.193598116</v>
      </c>
      <c r="G118" s="40">
        <v>15077721.676904045</v>
      </c>
      <c r="H118" s="40">
        <v>15736851.604803592</v>
      </c>
      <c r="I118" s="40">
        <v>16443124.409110861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3">
        <v>26</v>
      </c>
      <c r="B119" s="9" t="s">
        <v>31</v>
      </c>
      <c r="C119" s="40">
        <v>12204438.106096841</v>
      </c>
      <c r="D119" s="40">
        <v>12101057.777410448</v>
      </c>
      <c r="E119" s="40">
        <v>12680538.169724159</v>
      </c>
      <c r="F119" s="40">
        <v>13186064.624746077</v>
      </c>
      <c r="G119" s="40">
        <v>13869761.465616986</v>
      </c>
      <c r="H119" s="40">
        <v>14451454.394627415</v>
      </c>
      <c r="I119" s="40">
        <v>15037705.195358694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27</v>
      </c>
      <c r="B120" s="9" t="s">
        <v>32</v>
      </c>
      <c r="C120" s="40">
        <v>8928726.6233907063</v>
      </c>
      <c r="D120" s="40">
        <v>8889085.415275475</v>
      </c>
      <c r="E120" s="40">
        <v>9294793.1079583652</v>
      </c>
      <c r="F120" s="40">
        <v>9751031.9788827188</v>
      </c>
      <c r="G120" s="40">
        <v>10257250.482390875</v>
      </c>
      <c r="H120" s="40">
        <v>10786060.455271803</v>
      </c>
      <c r="I120" s="40">
        <v>11351999.119948108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2">
        <v>28</v>
      </c>
      <c r="B121" s="9" t="s">
        <v>33</v>
      </c>
      <c r="C121" s="40">
        <v>10812042.367756642</v>
      </c>
      <c r="D121" s="40">
        <v>10764015.450702464</v>
      </c>
      <c r="E121" s="40">
        <v>11403112.486992117</v>
      </c>
      <c r="F121" s="40">
        <v>11952263.552796716</v>
      </c>
      <c r="G121" s="40">
        <v>12710524.403645784</v>
      </c>
      <c r="H121" s="40">
        <v>13305467.604151888</v>
      </c>
      <c r="I121" s="40">
        <v>13986897.489532419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3">
        <v>29</v>
      </c>
      <c r="B122" s="9" t="s">
        <v>34</v>
      </c>
      <c r="C122" s="40">
        <v>11606584.920020504</v>
      </c>
      <c r="D122" s="40">
        <v>11541256.002653737</v>
      </c>
      <c r="E122" s="40">
        <v>12242711.909602817</v>
      </c>
      <c r="F122" s="40">
        <v>12737955.782418428</v>
      </c>
      <c r="G122" s="40">
        <v>13427551.295469649</v>
      </c>
      <c r="H122" s="40">
        <v>14075708.48506115</v>
      </c>
      <c r="I122" s="40">
        <v>14854453.564506706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30</v>
      </c>
      <c r="B123" s="9" t="s">
        <v>35</v>
      </c>
      <c r="C123" s="40">
        <v>33867443.92006585</v>
      </c>
      <c r="D123" s="40">
        <v>33702664.460474767</v>
      </c>
      <c r="E123" s="40">
        <v>35637286.509005688</v>
      </c>
      <c r="F123" s="40">
        <v>37406619.013161242</v>
      </c>
      <c r="G123" s="40">
        <v>39481660.298683546</v>
      </c>
      <c r="H123" s="40">
        <v>41328174.233490422</v>
      </c>
      <c r="I123" s="40">
        <v>43326353.020453826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2">
        <v>31</v>
      </c>
      <c r="B124" s="9" t="s">
        <v>36</v>
      </c>
      <c r="C124" s="40">
        <v>42920989.933049187</v>
      </c>
      <c r="D124" s="40">
        <v>42693784.107320271</v>
      </c>
      <c r="E124" s="40">
        <v>45208536.228513375</v>
      </c>
      <c r="F124" s="40">
        <v>47506649.473192126</v>
      </c>
      <c r="G124" s="40">
        <v>50247853.511735238</v>
      </c>
      <c r="H124" s="40">
        <v>52680571.878332399</v>
      </c>
      <c r="I124" s="40">
        <v>55338581.651891135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3">
        <v>32</v>
      </c>
      <c r="B125" s="9" t="s">
        <v>37</v>
      </c>
      <c r="C125" s="40">
        <v>34245751.451265007</v>
      </c>
      <c r="D125" s="40">
        <v>33715405.196302429</v>
      </c>
      <c r="E125" s="40">
        <v>35401186.964746706</v>
      </c>
      <c r="F125" s="40">
        <v>36789078.153450713</v>
      </c>
      <c r="G125" s="40">
        <v>38548766.156611681</v>
      </c>
      <c r="H125" s="40">
        <v>40138415.342129841</v>
      </c>
      <c r="I125" s="40">
        <v>41622044.941581503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2">
        <v>33</v>
      </c>
      <c r="B126" s="9" t="s">
        <v>38</v>
      </c>
      <c r="C126" s="40">
        <v>51809888.742596246</v>
      </c>
      <c r="D126" s="40">
        <v>50880415.664105438</v>
      </c>
      <c r="E126" s="40">
        <v>53290000.891429223</v>
      </c>
      <c r="F126" s="40">
        <v>55511720.003511362</v>
      </c>
      <c r="G126" s="40">
        <v>57971159.515070833</v>
      </c>
      <c r="H126" s="40">
        <v>60613148.15239314</v>
      </c>
      <c r="I126" s="40">
        <v>63090487.620010778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2">
        <v>34</v>
      </c>
      <c r="B127" s="9" t="s">
        <v>39</v>
      </c>
      <c r="C127" s="40">
        <v>16397038.7739855</v>
      </c>
      <c r="D127" s="40">
        <v>16225473.968287168</v>
      </c>
      <c r="E127" s="40">
        <v>16938594.722344071</v>
      </c>
      <c r="F127" s="40">
        <v>17709729.786845416</v>
      </c>
      <c r="G127" s="40">
        <v>18576310.881624173</v>
      </c>
      <c r="H127" s="40">
        <v>19417019.557564806</v>
      </c>
      <c r="I127" s="40">
        <v>20196027.448811051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.6" hidden="1" thickBot="1">
      <c r="A128" s="13">
        <v>35</v>
      </c>
      <c r="B128" s="9" t="s">
        <v>40</v>
      </c>
      <c r="C128" s="41">
        <v>28731540.319456562</v>
      </c>
      <c r="D128" s="41">
        <v>28574266.073159017</v>
      </c>
      <c r="E128" s="41">
        <v>30247699.612181045</v>
      </c>
      <c r="F128" s="41">
        <v>31367151.278718088</v>
      </c>
      <c r="G128" s="41">
        <v>32999598.843711469</v>
      </c>
      <c r="H128" s="41">
        <v>34500893.331128746</v>
      </c>
      <c r="I128" s="41">
        <v>36219437.389746152</v>
      </c>
      <c r="J128" s="41"/>
      <c r="K128" s="41"/>
      <c r="L128" s="41"/>
      <c r="M128" s="41"/>
      <c r="N128" s="41"/>
      <c r="O128" s="41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4"/>
      <c r="B129" s="15" t="s">
        <v>41</v>
      </c>
      <c r="C129" s="16">
        <f t="shared" ref="C129:N129" si="65">SUM(C94:C128)</f>
        <v>698710735.7289542</v>
      </c>
      <c r="D129" s="16">
        <f t="shared" si="65"/>
        <v>663088275.64562249</v>
      </c>
      <c r="E129" s="16">
        <f t="shared" si="65"/>
        <v>695006421.74799848</v>
      </c>
      <c r="F129" s="16">
        <f t="shared" si="65"/>
        <v>724964231.83363223</v>
      </c>
      <c r="G129" s="16">
        <f t="shared" si="65"/>
        <v>759468542.53584015</v>
      </c>
      <c r="H129" s="16">
        <f t="shared" si="65"/>
        <v>792474469.79569805</v>
      </c>
      <c r="I129" s="16">
        <f t="shared" si="65"/>
        <v>827957837.56166232</v>
      </c>
      <c r="J129" s="16">
        <f t="shared" si="65"/>
        <v>0</v>
      </c>
      <c r="K129" s="16">
        <f t="shared" si="65"/>
        <v>0</v>
      </c>
      <c r="L129" s="16">
        <f t="shared" si="65"/>
        <v>0</v>
      </c>
      <c r="M129" s="16">
        <f t="shared" si="65"/>
        <v>0</v>
      </c>
      <c r="N129" s="16">
        <f t="shared" si="65"/>
        <v>0</v>
      </c>
      <c r="O129" s="16">
        <f t="shared" ref="O129" si="66">SUM(O94:O128)</f>
        <v>0</v>
      </c>
      <c r="P129"/>
      <c r="Q129"/>
      <c r="R129"/>
      <c r="S129"/>
      <c r="T129"/>
      <c r="U129"/>
      <c r="V129"/>
      <c r="W129"/>
    </row>
    <row r="130" spans="1:23" s="2" customFormat="1" ht="15" hidden="1">
      <c r="A130" s="42"/>
      <c r="B130" s="18" t="s">
        <v>42</v>
      </c>
      <c r="C130" s="19">
        <f t="shared" ref="C130:H130" si="67">AVERAGE(C94:C128)</f>
        <v>19963163.877970118</v>
      </c>
      <c r="D130" s="19">
        <f t="shared" si="67"/>
        <v>18945379.304160643</v>
      </c>
      <c r="E130" s="19">
        <f t="shared" si="67"/>
        <v>19857326.335657101</v>
      </c>
      <c r="F130" s="19">
        <f t="shared" si="67"/>
        <v>20713263.766675208</v>
      </c>
      <c r="G130" s="19">
        <f t="shared" si="67"/>
        <v>21699101.21530972</v>
      </c>
      <c r="H130" s="19">
        <f t="shared" si="67"/>
        <v>22642127.708448514</v>
      </c>
      <c r="I130" s="19">
        <f>AVERAGE(I94:I128)</f>
        <v>23655938.216047496</v>
      </c>
      <c r="J130" s="19" t="e">
        <f t="shared" ref="J130:N130" si="68">AVERAGE(J94:J128)</f>
        <v>#DIV/0!</v>
      </c>
      <c r="K130" s="19" t="e">
        <f t="shared" si="68"/>
        <v>#DIV/0!</v>
      </c>
      <c r="L130" s="19" t="e">
        <f t="shared" si="68"/>
        <v>#DIV/0!</v>
      </c>
      <c r="M130" s="19" t="e">
        <f t="shared" si="68"/>
        <v>#DIV/0!</v>
      </c>
      <c r="N130" s="19" t="e">
        <f t="shared" si="68"/>
        <v>#DIV/0!</v>
      </c>
      <c r="O130" s="19" t="e">
        <f t="shared" ref="O130" si="69">AVERAGE(O94:O128)</f>
        <v>#DIV/0!</v>
      </c>
      <c r="P130"/>
      <c r="Q130"/>
      <c r="R130"/>
      <c r="S130"/>
      <c r="T130"/>
      <c r="U130"/>
      <c r="V130"/>
      <c r="W130"/>
    </row>
    <row r="131" spans="1:23" s="2" customFormat="1" ht="15" hidden="1">
      <c r="A131" s="1"/>
      <c r="B131" s="1"/>
      <c r="C131" s="20"/>
      <c r="D131" s="20"/>
      <c r="E131" s="20"/>
      <c r="F131" s="20"/>
      <c r="G131" s="20"/>
      <c r="H131" s="20"/>
      <c r="P131"/>
      <c r="Q131"/>
      <c r="R131"/>
      <c r="S131"/>
      <c r="T131"/>
      <c r="U131"/>
      <c r="V131"/>
      <c r="W131"/>
    </row>
    <row r="132" spans="1:23" s="2" customFormat="1" ht="15" hidden="1">
      <c r="A132" s="5" t="s">
        <v>43</v>
      </c>
      <c r="B132" s="1"/>
      <c r="C132" s="20"/>
      <c r="D132" s="20"/>
      <c r="E132" s="20"/>
      <c r="F132" s="20"/>
      <c r="G132" s="20"/>
      <c r="H132" s="20"/>
      <c r="P132"/>
      <c r="Q132"/>
      <c r="R132"/>
      <c r="S132"/>
      <c r="T132"/>
      <c r="U132"/>
      <c r="V132"/>
      <c r="W132"/>
    </row>
    <row r="133" spans="1:23" s="2" customFormat="1" ht="15" hidden="1">
      <c r="A133" s="50" t="str">
        <f>A21</f>
        <v>PENDUDUK PROPINSI JAWA TENGAH TAHUN 2010 - 2020</v>
      </c>
      <c r="B133" s="50"/>
      <c r="C133" s="50"/>
      <c r="D133" s="50"/>
      <c r="E133" s="50"/>
      <c r="F133" s="50"/>
      <c r="G133" s="50"/>
      <c r="H133" s="50"/>
      <c r="P133"/>
      <c r="Q133"/>
      <c r="R133"/>
      <c r="S133"/>
      <c r="T133"/>
      <c r="U133"/>
      <c r="V133"/>
      <c r="W133"/>
    </row>
    <row r="134" spans="1:23" s="2" customFormat="1" ht="15" hidden="1">
      <c r="A134" s="1"/>
      <c r="B134" s="1"/>
      <c r="C134" s="1"/>
      <c r="D134" s="1"/>
      <c r="E134" s="1"/>
      <c r="F134" s="1"/>
      <c r="G134" s="1"/>
      <c r="H134" s="1"/>
      <c r="P134"/>
      <c r="Q134"/>
      <c r="R134"/>
      <c r="S134"/>
      <c r="T134"/>
      <c r="U134"/>
      <c r="V134"/>
      <c r="W134"/>
    </row>
    <row r="135" spans="1:23" s="2" customFormat="1" ht="15" hidden="1">
      <c r="A135" s="6" t="s">
        <v>4</v>
      </c>
      <c r="B135" s="7" t="s">
        <v>5</v>
      </c>
      <c r="C135" s="7">
        <f>C93</f>
        <v>2010</v>
      </c>
      <c r="D135" s="7">
        <f t="shared" ref="D135:N135" si="70">D93</f>
        <v>2011</v>
      </c>
      <c r="E135" s="7">
        <f t="shared" si="70"/>
        <v>2012</v>
      </c>
      <c r="F135" s="7">
        <f t="shared" si="70"/>
        <v>2013</v>
      </c>
      <c r="G135" s="7">
        <f t="shared" si="70"/>
        <v>2014</v>
      </c>
      <c r="H135" s="7">
        <f t="shared" si="70"/>
        <v>2015</v>
      </c>
      <c r="I135" s="7">
        <f t="shared" si="70"/>
        <v>2016</v>
      </c>
      <c r="J135" s="7">
        <f t="shared" si="70"/>
        <v>2017</v>
      </c>
      <c r="K135" s="7">
        <f t="shared" si="70"/>
        <v>2018</v>
      </c>
      <c r="L135" s="7">
        <f t="shared" si="70"/>
        <v>2019</v>
      </c>
      <c r="M135" s="7">
        <f t="shared" si="70"/>
        <v>2020</v>
      </c>
      <c r="N135" s="7">
        <f t="shared" si="70"/>
        <v>2021</v>
      </c>
      <c r="O135" s="7">
        <f t="shared" ref="O135" si="71">O93</f>
        <v>2022</v>
      </c>
      <c r="P135"/>
      <c r="Q135"/>
      <c r="R135"/>
      <c r="S135"/>
      <c r="T135"/>
      <c r="U135"/>
      <c r="V135"/>
      <c r="W135"/>
    </row>
    <row r="136" spans="1:23" s="2" customFormat="1" ht="15" hidden="1">
      <c r="A136" s="8">
        <v>1</v>
      </c>
      <c r="B136" s="9" t="s">
        <v>6</v>
      </c>
      <c r="C136" s="21">
        <v>1609852</v>
      </c>
      <c r="D136" s="21">
        <v>1614038</v>
      </c>
      <c r="E136" s="21">
        <v>1618077</v>
      </c>
      <c r="F136" s="21">
        <v>1621964</v>
      </c>
      <c r="G136" s="21">
        <v>1625698</v>
      </c>
      <c r="H136" s="21">
        <v>1629330</v>
      </c>
      <c r="I136" s="21">
        <v>1632252</v>
      </c>
      <c r="J136" s="21">
        <v>1635012</v>
      </c>
      <c r="K136" s="21">
        <v>1637606</v>
      </c>
      <c r="L136" s="21">
        <v>1640033</v>
      </c>
      <c r="M136" s="21">
        <v>1642107</v>
      </c>
      <c r="N136" s="21">
        <v>1644395</v>
      </c>
      <c r="O136" s="21">
        <v>1644395</v>
      </c>
      <c r="P136"/>
      <c r="Q136"/>
      <c r="R136"/>
      <c r="S136"/>
      <c r="T136"/>
      <c r="U136"/>
      <c r="V136"/>
      <c r="W136"/>
    </row>
    <row r="137" spans="1:23" s="2" customFormat="1" ht="15" hidden="1">
      <c r="A137" s="12">
        <v>2</v>
      </c>
      <c r="B137" s="9" t="s">
        <v>7</v>
      </c>
      <c r="C137" s="21">
        <v>1467119</v>
      </c>
      <c r="D137" s="21">
        <v>1476587</v>
      </c>
      <c r="E137" s="21">
        <v>1485969</v>
      </c>
      <c r="F137" s="21">
        <v>1495263</v>
      </c>
      <c r="G137" s="21">
        <v>1504464</v>
      </c>
      <c r="H137" s="21">
        <v>1513618</v>
      </c>
      <c r="I137" s="21">
        <v>1522160</v>
      </c>
      <c r="J137" s="21">
        <v>1530593</v>
      </c>
      <c r="K137" s="21">
        <v>1538912</v>
      </c>
      <c r="L137" s="21">
        <v>1547115</v>
      </c>
      <c r="M137" s="21">
        <v>1554527</v>
      </c>
      <c r="N137" s="21">
        <v>1556692</v>
      </c>
      <c r="O137" s="21">
        <v>1556692</v>
      </c>
      <c r="P137"/>
      <c r="Q137"/>
      <c r="R137"/>
      <c r="S137"/>
      <c r="T137"/>
      <c r="U137"/>
      <c r="V137"/>
      <c r="W137"/>
    </row>
    <row r="138" spans="1:23" s="2" customFormat="1" ht="15" hidden="1">
      <c r="A138" s="12">
        <v>3</v>
      </c>
      <c r="B138" s="9" t="s">
        <v>8</v>
      </c>
      <c r="C138" s="21">
        <v>792461</v>
      </c>
      <c r="D138" s="21">
        <v>798459</v>
      </c>
      <c r="E138" s="21">
        <v>804424</v>
      </c>
      <c r="F138" s="21">
        <v>810352</v>
      </c>
      <c r="G138" s="21">
        <v>816242</v>
      </c>
      <c r="H138" s="21">
        <v>822120</v>
      </c>
      <c r="I138" s="21">
        <v>827676</v>
      </c>
      <c r="J138" s="21">
        <v>833184</v>
      </c>
      <c r="K138" s="21">
        <v>838641</v>
      </c>
      <c r="L138" s="21">
        <v>844046</v>
      </c>
      <c r="M138" s="21">
        <v>848952</v>
      </c>
      <c r="N138" s="21">
        <v>850134</v>
      </c>
      <c r="O138" s="21">
        <v>850134</v>
      </c>
      <c r="P138"/>
      <c r="Q138"/>
      <c r="R138"/>
      <c r="S138"/>
      <c r="T138"/>
      <c r="U138"/>
      <c r="V138"/>
      <c r="W138"/>
    </row>
    <row r="139" spans="1:23" s="2" customFormat="1" ht="15" hidden="1">
      <c r="A139" s="12">
        <v>4</v>
      </c>
      <c r="B139" s="9" t="s">
        <v>9</v>
      </c>
      <c r="C139" s="21">
        <v>842473</v>
      </c>
      <c r="D139" s="21">
        <v>845607</v>
      </c>
      <c r="E139" s="21">
        <v>848669</v>
      </c>
      <c r="F139" s="21">
        <v>851657</v>
      </c>
      <c r="G139" s="21">
        <v>854571</v>
      </c>
      <c r="H139" s="21">
        <v>857436</v>
      </c>
      <c r="I139" s="21">
        <v>859933</v>
      </c>
      <c r="J139" s="21">
        <v>862348</v>
      </c>
      <c r="K139" s="21">
        <v>864680</v>
      </c>
      <c r="L139" s="21">
        <v>866928</v>
      </c>
      <c r="M139" s="21">
        <v>868913</v>
      </c>
      <c r="N139" s="21">
        <v>870123</v>
      </c>
      <c r="O139" s="21">
        <v>870123</v>
      </c>
      <c r="P139"/>
      <c r="Q139"/>
      <c r="R139"/>
      <c r="S139"/>
      <c r="T139"/>
      <c r="U139"/>
      <c r="V139"/>
      <c r="W139"/>
    </row>
    <row r="140" spans="1:23" s="2" customFormat="1" ht="15" hidden="1">
      <c r="A140" s="13">
        <v>5</v>
      </c>
      <c r="B140" s="9" t="s">
        <v>10</v>
      </c>
      <c r="C140" s="21">
        <v>1177233</v>
      </c>
      <c r="D140" s="21">
        <v>1176178</v>
      </c>
      <c r="E140" s="21">
        <v>1175008</v>
      </c>
      <c r="F140" s="21">
        <v>1173723</v>
      </c>
      <c r="G140" s="21">
        <v>1172321</v>
      </c>
      <c r="H140" s="21">
        <v>1170842</v>
      </c>
      <c r="I140" s="21">
        <v>1168851</v>
      </c>
      <c r="J140" s="21">
        <v>1166744</v>
      </c>
      <c r="K140" s="21">
        <v>1164519</v>
      </c>
      <c r="L140" s="21">
        <v>1162177</v>
      </c>
      <c r="M140" s="21">
        <v>1159926</v>
      </c>
      <c r="N140" s="21">
        <v>1161541</v>
      </c>
      <c r="O140" s="21">
        <v>1161541</v>
      </c>
      <c r="P140"/>
      <c r="Q140"/>
      <c r="R140"/>
      <c r="S140"/>
      <c r="T140"/>
      <c r="U140"/>
      <c r="V140"/>
      <c r="W140"/>
    </row>
    <row r="141" spans="1:23" s="2" customFormat="1" ht="15" hidden="1">
      <c r="A141" s="12">
        <v>6</v>
      </c>
      <c r="B141" s="9" t="s">
        <v>11</v>
      </c>
      <c r="C141" s="21">
        <v>712133</v>
      </c>
      <c r="D141" s="21">
        <v>710854</v>
      </c>
      <c r="E141" s="21">
        <v>709508</v>
      </c>
      <c r="F141" s="21">
        <v>708094</v>
      </c>
      <c r="G141" s="21">
        <v>706613</v>
      </c>
      <c r="H141" s="21">
        <v>705086</v>
      </c>
      <c r="I141" s="21">
        <v>703254</v>
      </c>
      <c r="J141" s="21">
        <v>701354</v>
      </c>
      <c r="K141" s="21">
        <v>699387</v>
      </c>
      <c r="L141" s="21">
        <v>697352</v>
      </c>
      <c r="M141" s="21">
        <v>695427</v>
      </c>
      <c r="N141" s="21">
        <v>696395</v>
      </c>
      <c r="O141" s="21">
        <v>696395</v>
      </c>
      <c r="P141"/>
      <c r="Q141"/>
      <c r="R141"/>
      <c r="S141"/>
      <c r="T141"/>
      <c r="U141"/>
      <c r="V141"/>
      <c r="W141"/>
    </row>
    <row r="142" spans="1:23" s="2" customFormat="1" ht="15" hidden="1">
      <c r="A142" s="12">
        <v>7</v>
      </c>
      <c r="B142" s="9" t="s">
        <v>12</v>
      </c>
      <c r="C142" s="21">
        <v>743590</v>
      </c>
      <c r="D142" s="21">
        <v>745166</v>
      </c>
      <c r="E142" s="21">
        <v>746671</v>
      </c>
      <c r="F142" s="21">
        <v>748105</v>
      </c>
      <c r="G142" s="21">
        <v>749467</v>
      </c>
      <c r="H142" s="21">
        <v>750781</v>
      </c>
      <c r="I142" s="21">
        <v>751766</v>
      </c>
      <c r="J142" s="21">
        <v>752675</v>
      </c>
      <c r="K142" s="21">
        <v>753508</v>
      </c>
      <c r="L142" s="21">
        <v>754262</v>
      </c>
      <c r="M142" s="21">
        <v>754883</v>
      </c>
      <c r="N142" s="21">
        <v>755934</v>
      </c>
      <c r="O142" s="21">
        <v>755934</v>
      </c>
      <c r="P142"/>
      <c r="Q142"/>
      <c r="R142"/>
      <c r="S142"/>
      <c r="T142"/>
      <c r="U142"/>
      <c r="V142"/>
      <c r="W142"/>
    </row>
    <row r="143" spans="1:23" s="2" customFormat="1" ht="15" hidden="1">
      <c r="A143" s="13">
        <v>8</v>
      </c>
      <c r="B143" s="9" t="s">
        <v>13</v>
      </c>
      <c r="C143" s="21">
        <v>1111876</v>
      </c>
      <c r="D143" s="21">
        <v>1119396</v>
      </c>
      <c r="E143" s="21">
        <v>1126856</v>
      </c>
      <c r="F143" s="21">
        <v>1134253</v>
      </c>
      <c r="G143" s="21">
        <v>1141584</v>
      </c>
      <c r="H143" s="21">
        <v>1148884</v>
      </c>
      <c r="I143" s="21">
        <v>1155723</v>
      </c>
      <c r="J143" s="21">
        <v>1162484</v>
      </c>
      <c r="K143" s="21">
        <v>1169163</v>
      </c>
      <c r="L143" s="21">
        <v>1175756</v>
      </c>
      <c r="M143" s="21">
        <v>1181723</v>
      </c>
      <c r="N143" s="21">
        <v>1183369</v>
      </c>
      <c r="O143" s="21">
        <v>1183369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12">
        <v>9</v>
      </c>
      <c r="B144" s="9" t="s">
        <v>14</v>
      </c>
      <c r="C144" s="21">
        <v>906100</v>
      </c>
      <c r="D144" s="21">
        <v>909077</v>
      </c>
      <c r="E144" s="21">
        <v>911973</v>
      </c>
      <c r="F144" s="21">
        <v>914788</v>
      </c>
      <c r="G144" s="21">
        <v>917520</v>
      </c>
      <c r="H144" s="21">
        <v>920198</v>
      </c>
      <c r="I144" s="21">
        <v>922477</v>
      </c>
      <c r="J144" s="21">
        <v>924668</v>
      </c>
      <c r="K144" s="21">
        <v>926767</v>
      </c>
      <c r="L144" s="21">
        <v>928774</v>
      </c>
      <c r="M144" s="21">
        <v>930531</v>
      </c>
      <c r="N144" s="21">
        <v>931827</v>
      </c>
      <c r="O144" s="21">
        <v>931827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2">
        <v>10</v>
      </c>
      <c r="B145" s="9" t="s">
        <v>15</v>
      </c>
      <c r="C145" s="21">
        <v>1121803</v>
      </c>
      <c r="D145" s="21">
        <v>1123302</v>
      </c>
      <c r="E145" s="21">
        <v>1124692</v>
      </c>
      <c r="F145" s="21">
        <v>1125972</v>
      </c>
      <c r="G145" s="21">
        <v>1127140</v>
      </c>
      <c r="H145" s="21">
        <v>1128233</v>
      </c>
      <c r="I145" s="21">
        <v>1128832</v>
      </c>
      <c r="J145" s="21">
        <v>1129314</v>
      </c>
      <c r="K145" s="21">
        <v>1129679</v>
      </c>
      <c r="L145" s="21">
        <v>1129926</v>
      </c>
      <c r="M145" s="21">
        <v>1130047</v>
      </c>
      <c r="N145" s="21">
        <v>1131621</v>
      </c>
      <c r="O145" s="21">
        <v>1131621</v>
      </c>
      <c r="P145"/>
      <c r="Q145"/>
      <c r="R145"/>
      <c r="S145"/>
      <c r="T145"/>
      <c r="U145"/>
      <c r="V145"/>
      <c r="W145"/>
    </row>
    <row r="146" spans="1:23" s="2" customFormat="1" ht="15" hidden="1">
      <c r="A146" s="13">
        <v>11</v>
      </c>
      <c r="B146" s="9" t="s">
        <v>16</v>
      </c>
      <c r="C146" s="21">
        <v>783391</v>
      </c>
      <c r="D146" s="21">
        <v>787887</v>
      </c>
      <c r="E146" s="21">
        <v>792330</v>
      </c>
      <c r="F146" s="21">
        <v>796719</v>
      </c>
      <c r="G146" s="21">
        <v>801053</v>
      </c>
      <c r="H146" s="21">
        <v>805355</v>
      </c>
      <c r="I146" s="21">
        <v>809325</v>
      </c>
      <c r="J146" s="21">
        <v>813231</v>
      </c>
      <c r="K146" s="21">
        <v>817070</v>
      </c>
      <c r="L146" s="21">
        <v>820842</v>
      </c>
      <c r="M146" s="21">
        <v>824238</v>
      </c>
      <c r="N146" s="21">
        <v>825386</v>
      </c>
      <c r="O146" s="21">
        <v>825386</v>
      </c>
      <c r="P146"/>
      <c r="Q146"/>
      <c r="R146"/>
      <c r="S146"/>
      <c r="T146"/>
      <c r="U146"/>
      <c r="V146"/>
      <c r="W146"/>
    </row>
    <row r="147" spans="1:23" s="2" customFormat="1" ht="15" hidden="1">
      <c r="A147" s="12">
        <v>12</v>
      </c>
      <c r="B147" s="9" t="s">
        <v>17</v>
      </c>
      <c r="C147" s="21">
        <v>970234</v>
      </c>
      <c r="D147" s="21">
        <v>966561</v>
      </c>
      <c r="E147" s="21">
        <v>962807</v>
      </c>
      <c r="F147" s="21">
        <v>958972</v>
      </c>
      <c r="G147" s="21">
        <v>955057</v>
      </c>
      <c r="H147" s="21">
        <v>951094</v>
      </c>
      <c r="I147" s="21">
        <v>946730</v>
      </c>
      <c r="J147" s="21">
        <v>942290</v>
      </c>
      <c r="K147" s="21">
        <v>937774</v>
      </c>
      <c r="L147" s="21">
        <v>933181</v>
      </c>
      <c r="M147" s="21">
        <v>928904</v>
      </c>
      <c r="N147" s="21">
        <v>930197</v>
      </c>
      <c r="O147" s="21">
        <v>930197</v>
      </c>
      <c r="P147"/>
      <c r="Q147"/>
      <c r="R147"/>
      <c r="S147"/>
      <c r="T147"/>
      <c r="U147"/>
      <c r="V147"/>
      <c r="W147"/>
    </row>
    <row r="148" spans="1:23" s="2" customFormat="1" ht="15" hidden="1">
      <c r="A148" s="12">
        <v>13</v>
      </c>
      <c r="B148" s="9" t="s">
        <v>18</v>
      </c>
      <c r="C148" s="21">
        <v>766725</v>
      </c>
      <c r="D148" s="21">
        <v>771749</v>
      </c>
      <c r="E148" s="21">
        <v>776729</v>
      </c>
      <c r="F148" s="21">
        <v>781663</v>
      </c>
      <c r="G148" s="21">
        <v>786550</v>
      </c>
      <c r="H148" s="21">
        <v>791414</v>
      </c>
      <c r="I148" s="21">
        <v>795958</v>
      </c>
      <c r="J148" s="21">
        <v>800446</v>
      </c>
      <c r="K148" s="21">
        <v>804876</v>
      </c>
      <c r="L148" s="21">
        <v>809246</v>
      </c>
      <c r="M148" s="21">
        <v>813196</v>
      </c>
      <c r="N148" s="21">
        <v>814328</v>
      </c>
      <c r="O148" s="21">
        <v>814328</v>
      </c>
      <c r="P148"/>
      <c r="Q148"/>
      <c r="R148"/>
      <c r="S148"/>
      <c r="T148"/>
      <c r="U148"/>
      <c r="V148"/>
      <c r="W148"/>
    </row>
    <row r="149" spans="1:23" s="2" customFormat="1" ht="15" hidden="1">
      <c r="A149" s="13">
        <v>14</v>
      </c>
      <c r="B149" s="9" t="s">
        <v>19</v>
      </c>
      <c r="C149" s="21">
        <v>854111</v>
      </c>
      <c r="D149" s="21">
        <v>855039</v>
      </c>
      <c r="E149" s="21">
        <v>855884</v>
      </c>
      <c r="F149" s="21">
        <v>856645</v>
      </c>
      <c r="G149" s="21">
        <v>857320</v>
      </c>
      <c r="H149" s="21">
        <v>857938</v>
      </c>
      <c r="I149" s="21">
        <v>858179</v>
      </c>
      <c r="J149" s="21">
        <v>858332</v>
      </c>
      <c r="K149" s="21">
        <v>858396</v>
      </c>
      <c r="L149" s="21">
        <v>858370</v>
      </c>
      <c r="M149" s="21">
        <v>858266</v>
      </c>
      <c r="N149" s="21">
        <v>859461</v>
      </c>
      <c r="O149" s="21">
        <v>859461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12">
        <v>15</v>
      </c>
      <c r="B150" s="9" t="s">
        <v>20</v>
      </c>
      <c r="C150" s="21">
        <v>1281617</v>
      </c>
      <c r="D150" s="21">
        <v>1285089</v>
      </c>
      <c r="E150" s="21">
        <v>1288443</v>
      </c>
      <c r="F150" s="21">
        <v>1291678</v>
      </c>
      <c r="G150" s="21">
        <v>1294791</v>
      </c>
      <c r="H150" s="21">
        <v>1297824</v>
      </c>
      <c r="I150" s="21">
        <v>1300292</v>
      </c>
      <c r="J150" s="21">
        <v>1302631</v>
      </c>
      <c r="K150" s="21">
        <v>1304839</v>
      </c>
      <c r="L150" s="21">
        <v>1306913</v>
      </c>
      <c r="M150" s="21">
        <v>1308696</v>
      </c>
      <c r="N150" s="21">
        <v>1310518</v>
      </c>
      <c r="O150" s="21">
        <v>1310518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2">
        <v>16</v>
      </c>
      <c r="B151" s="9" t="s">
        <v>21</v>
      </c>
      <c r="C151" s="21">
        <v>821294</v>
      </c>
      <c r="D151" s="21">
        <v>822631</v>
      </c>
      <c r="E151" s="21">
        <v>823890</v>
      </c>
      <c r="F151" s="21">
        <v>825068</v>
      </c>
      <c r="G151" s="21">
        <v>826166</v>
      </c>
      <c r="H151" s="21">
        <v>827208</v>
      </c>
      <c r="I151" s="21">
        <v>827888</v>
      </c>
      <c r="J151" s="21">
        <v>828484</v>
      </c>
      <c r="K151" s="21">
        <v>828994</v>
      </c>
      <c r="L151" s="21">
        <v>829417</v>
      </c>
      <c r="M151" s="21">
        <v>829728</v>
      </c>
      <c r="N151" s="21">
        <v>830883</v>
      </c>
      <c r="O151" s="21">
        <v>830883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3">
        <v>17</v>
      </c>
      <c r="B152" s="9" t="s">
        <v>22</v>
      </c>
      <c r="C152" s="21">
        <v>563667</v>
      </c>
      <c r="D152" s="21">
        <v>566738</v>
      </c>
      <c r="E152" s="21">
        <v>569769</v>
      </c>
      <c r="F152" s="21">
        <v>572760</v>
      </c>
      <c r="G152" s="21">
        <v>575709</v>
      </c>
      <c r="H152" s="21">
        <v>578633</v>
      </c>
      <c r="I152" s="21">
        <v>581317</v>
      </c>
      <c r="J152" s="21">
        <v>583954</v>
      </c>
      <c r="K152" s="21">
        <v>586541</v>
      </c>
      <c r="L152" s="21">
        <v>589079</v>
      </c>
      <c r="M152" s="21">
        <v>591359</v>
      </c>
      <c r="N152" s="21">
        <v>592182</v>
      </c>
      <c r="O152" s="21">
        <v>592182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2">
        <v>18</v>
      </c>
      <c r="B153" s="9" t="s">
        <v>23</v>
      </c>
      <c r="C153" s="21">
        <v>1160664</v>
      </c>
      <c r="D153" s="21">
        <v>1164382</v>
      </c>
      <c r="E153" s="21">
        <v>1167996</v>
      </c>
      <c r="F153" s="21">
        <v>1171506</v>
      </c>
      <c r="G153" s="21">
        <v>1174908</v>
      </c>
      <c r="H153" s="21">
        <v>1178241</v>
      </c>
      <c r="I153" s="21">
        <v>1181063</v>
      </c>
      <c r="J153" s="21">
        <v>1183771</v>
      </c>
      <c r="K153" s="21">
        <v>1186362</v>
      </c>
      <c r="L153" s="21">
        <v>1188834</v>
      </c>
      <c r="M153" s="21">
        <v>1190993</v>
      </c>
      <c r="N153" s="21">
        <v>1192651</v>
      </c>
      <c r="O153" s="21">
        <v>1192651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2">
        <v>19</v>
      </c>
      <c r="B154" s="9" t="s">
        <v>24</v>
      </c>
      <c r="C154" s="21">
        <v>711147</v>
      </c>
      <c r="D154" s="21">
        <v>717995</v>
      </c>
      <c r="E154" s="21">
        <v>724838</v>
      </c>
      <c r="F154" s="21">
        <v>731674</v>
      </c>
      <c r="G154" s="21">
        <v>738500</v>
      </c>
      <c r="H154" s="21">
        <v>745339</v>
      </c>
      <c r="I154" s="21">
        <v>751911</v>
      </c>
      <c r="J154" s="21">
        <v>758463</v>
      </c>
      <c r="K154" s="21">
        <v>764993</v>
      </c>
      <c r="L154" s="21">
        <v>771498</v>
      </c>
      <c r="M154" s="21">
        <v>777437</v>
      </c>
      <c r="N154" s="21">
        <v>778520</v>
      </c>
      <c r="O154" s="21">
        <v>778520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3">
        <v>20</v>
      </c>
      <c r="B155" s="9" t="s">
        <v>25</v>
      </c>
      <c r="C155" s="21">
        <v>979189</v>
      </c>
      <c r="D155" s="21">
        <v>991088</v>
      </c>
      <c r="E155" s="21">
        <v>1003033</v>
      </c>
      <c r="F155" s="21">
        <v>1015022</v>
      </c>
      <c r="G155" s="21">
        <v>1027051</v>
      </c>
      <c r="H155" s="21">
        <v>1039151</v>
      </c>
      <c r="I155" s="21">
        <v>1050933</v>
      </c>
      <c r="J155" s="21">
        <v>1062739</v>
      </c>
      <c r="K155" s="21">
        <v>1074566</v>
      </c>
      <c r="L155" s="21">
        <v>1086410</v>
      </c>
      <c r="M155" s="21">
        <v>1097280</v>
      </c>
      <c r="N155" s="21">
        <v>1098808</v>
      </c>
      <c r="O155" s="21">
        <v>1098808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2">
        <v>21</v>
      </c>
      <c r="B156" s="9" t="s">
        <v>26</v>
      </c>
      <c r="C156" s="21">
        <v>983949</v>
      </c>
      <c r="D156" s="21">
        <v>991538</v>
      </c>
      <c r="E156" s="21">
        <v>999087</v>
      </c>
      <c r="F156" s="21">
        <v>1006593</v>
      </c>
      <c r="G156" s="21">
        <v>1014054</v>
      </c>
      <c r="H156" s="21">
        <v>1021501</v>
      </c>
      <c r="I156" s="21">
        <v>1028551</v>
      </c>
      <c r="J156" s="21">
        <v>1035543</v>
      </c>
      <c r="K156" s="21">
        <v>1042475</v>
      </c>
      <c r="L156" s="21">
        <v>1049342</v>
      </c>
      <c r="M156" s="21">
        <v>1055579</v>
      </c>
      <c r="N156" s="21">
        <v>1057049</v>
      </c>
      <c r="O156" s="21">
        <v>1057049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2">
        <v>22</v>
      </c>
      <c r="B157" s="9" t="s">
        <v>27</v>
      </c>
      <c r="C157" s="21">
        <v>841974</v>
      </c>
      <c r="D157" s="21">
        <v>851034</v>
      </c>
      <c r="E157" s="21">
        <v>860106</v>
      </c>
      <c r="F157" s="21">
        <v>869189</v>
      </c>
      <c r="G157" s="21">
        <v>878280</v>
      </c>
      <c r="H157" s="21">
        <v>887406</v>
      </c>
      <c r="I157" s="21">
        <v>896233</v>
      </c>
      <c r="J157" s="21">
        <v>905054</v>
      </c>
      <c r="K157" s="21">
        <v>913868</v>
      </c>
      <c r="L157" s="21">
        <v>922670</v>
      </c>
      <c r="M157" s="21">
        <v>930727</v>
      </c>
      <c r="N157" s="21">
        <v>932023</v>
      </c>
      <c r="O157" s="21">
        <v>932023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3">
        <v>23</v>
      </c>
      <c r="B158" s="9" t="s">
        <v>28</v>
      </c>
      <c r="C158" s="21">
        <v>668409</v>
      </c>
      <c r="D158" s="21">
        <v>672752</v>
      </c>
      <c r="E158" s="21">
        <v>677058</v>
      </c>
      <c r="F158" s="21">
        <v>681323</v>
      </c>
      <c r="G158" s="21">
        <v>685546</v>
      </c>
      <c r="H158" s="21">
        <v>689748</v>
      </c>
      <c r="I158" s="21">
        <v>693672</v>
      </c>
      <c r="J158" s="21">
        <v>697546</v>
      </c>
      <c r="K158" s="21">
        <v>701369</v>
      </c>
      <c r="L158" s="21">
        <v>705138</v>
      </c>
      <c r="M158" s="21">
        <v>708546</v>
      </c>
      <c r="N158" s="21">
        <v>709533</v>
      </c>
      <c r="O158" s="21">
        <v>709533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24</v>
      </c>
      <c r="B159" s="9" t="s">
        <v>29</v>
      </c>
      <c r="C159" s="21">
        <v>858697</v>
      </c>
      <c r="D159" s="21">
        <v>863320</v>
      </c>
      <c r="E159" s="21">
        <v>867882</v>
      </c>
      <c r="F159" s="21">
        <v>872382</v>
      </c>
      <c r="G159" s="21">
        <v>876817</v>
      </c>
      <c r="H159" s="21">
        <v>881215</v>
      </c>
      <c r="I159" s="21">
        <v>885247</v>
      </c>
      <c r="J159" s="21">
        <v>889205</v>
      </c>
      <c r="K159" s="21">
        <v>893088</v>
      </c>
      <c r="L159" s="21">
        <v>896894</v>
      </c>
      <c r="M159" s="21">
        <v>900313</v>
      </c>
      <c r="N159" s="21">
        <v>901567</v>
      </c>
      <c r="O159" s="21">
        <v>901567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2">
        <v>25</v>
      </c>
      <c r="B160" s="9" t="s">
        <v>30</v>
      </c>
      <c r="C160" s="21">
        <v>668081</v>
      </c>
      <c r="D160" s="21">
        <v>672285</v>
      </c>
      <c r="E160" s="21">
        <v>676449</v>
      </c>
      <c r="F160" s="21">
        <v>680571</v>
      </c>
      <c r="G160" s="21">
        <v>684649</v>
      </c>
      <c r="H160" s="21">
        <v>688705</v>
      </c>
      <c r="I160" s="21">
        <v>692481</v>
      </c>
      <c r="J160" s="21">
        <v>696206</v>
      </c>
      <c r="K160" s="21">
        <v>699879</v>
      </c>
      <c r="L160" s="21">
        <v>703497</v>
      </c>
      <c r="M160" s="21">
        <v>706764</v>
      </c>
      <c r="N160" s="21">
        <v>707748</v>
      </c>
      <c r="O160" s="21">
        <v>707748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3">
        <v>26</v>
      </c>
      <c r="B161" s="9" t="s">
        <v>31</v>
      </c>
      <c r="C161" s="21">
        <v>806609</v>
      </c>
      <c r="D161" s="21">
        <v>810264</v>
      </c>
      <c r="E161" s="21">
        <v>813856</v>
      </c>
      <c r="F161" s="21">
        <v>817383</v>
      </c>
      <c r="G161" s="21">
        <v>820842</v>
      </c>
      <c r="H161" s="21">
        <v>824260</v>
      </c>
      <c r="I161" s="21">
        <v>827329</v>
      </c>
      <c r="J161" s="21">
        <v>830324</v>
      </c>
      <c r="K161" s="21">
        <v>833244</v>
      </c>
      <c r="L161" s="21">
        <v>836086</v>
      </c>
      <c r="M161" s="21">
        <v>838621</v>
      </c>
      <c r="N161" s="21">
        <v>839789</v>
      </c>
      <c r="O161" s="21">
        <v>839789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27</v>
      </c>
      <c r="B162" s="9" t="s">
        <v>32</v>
      </c>
      <c r="C162" s="21">
        <v>1274766</v>
      </c>
      <c r="D162" s="21">
        <v>1274167</v>
      </c>
      <c r="E162" s="21">
        <v>1273443</v>
      </c>
      <c r="F162" s="21">
        <v>1272593</v>
      </c>
      <c r="G162" s="21">
        <v>1271617</v>
      </c>
      <c r="H162" s="21">
        <v>1270554</v>
      </c>
      <c r="I162" s="21">
        <v>1268936</v>
      </c>
      <c r="J162" s="21">
        <v>1267188</v>
      </c>
      <c r="K162" s="21">
        <v>1265312</v>
      </c>
      <c r="L162" s="21">
        <v>1263306</v>
      </c>
      <c r="M162" s="21">
        <v>1261353</v>
      </c>
      <c r="N162" s="21">
        <v>1263109</v>
      </c>
      <c r="O162" s="21">
        <v>1263109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2">
        <v>28</v>
      </c>
      <c r="B163" s="9" t="s">
        <v>33</v>
      </c>
      <c r="C163" s="21">
        <v>1397024</v>
      </c>
      <c r="D163" s="21">
        <v>1397637</v>
      </c>
      <c r="E163" s="21">
        <v>1398113</v>
      </c>
      <c r="F163" s="21">
        <v>1398451</v>
      </c>
      <c r="G163" s="21">
        <v>1398648</v>
      </c>
      <c r="H163" s="21">
        <v>1398750</v>
      </c>
      <c r="I163" s="21">
        <v>1398238</v>
      </c>
      <c r="J163" s="21">
        <v>1397582</v>
      </c>
      <c r="K163" s="21">
        <v>1396782</v>
      </c>
      <c r="L163" s="21">
        <v>1395836</v>
      </c>
      <c r="M163" s="21">
        <v>1394839</v>
      </c>
      <c r="N163" s="21">
        <v>1396781</v>
      </c>
      <c r="O163" s="21">
        <v>1396781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3">
        <v>29</v>
      </c>
      <c r="B164" s="9" t="s">
        <v>34</v>
      </c>
      <c r="C164" s="21">
        <v>1714691</v>
      </c>
      <c r="D164" s="21">
        <v>1717636</v>
      </c>
      <c r="E164" s="21">
        <v>1720423</v>
      </c>
      <c r="F164" s="21">
        <v>1723043</v>
      </c>
      <c r="G164" s="21">
        <v>1725491</v>
      </c>
      <c r="H164" s="21">
        <v>1727831</v>
      </c>
      <c r="I164" s="21">
        <v>1729409</v>
      </c>
      <c r="J164" s="21">
        <v>1730811</v>
      </c>
      <c r="K164" s="21">
        <v>1732031</v>
      </c>
      <c r="L164" s="21">
        <v>1733072</v>
      </c>
      <c r="M164" s="21">
        <v>1733869</v>
      </c>
      <c r="N164" s="21">
        <v>1736283</v>
      </c>
      <c r="O164" s="21">
        <v>1736283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30</v>
      </c>
      <c r="B165" s="9" t="s">
        <v>35</v>
      </c>
      <c r="C165" s="22">
        <v>118772</v>
      </c>
      <c r="D165" s="22">
        <v>118788</v>
      </c>
      <c r="E165" s="22">
        <v>118792</v>
      </c>
      <c r="F165" s="22">
        <v>118784</v>
      </c>
      <c r="G165" s="22">
        <v>118765</v>
      </c>
      <c r="H165" s="22">
        <v>118737</v>
      </c>
      <c r="I165" s="22">
        <v>118657</v>
      </c>
      <c r="J165" s="22">
        <v>118565</v>
      </c>
      <c r="K165" s="22">
        <v>118461</v>
      </c>
      <c r="L165" s="22">
        <v>118345</v>
      </c>
      <c r="M165" s="22">
        <v>118227</v>
      </c>
      <c r="N165" s="22">
        <v>118392</v>
      </c>
      <c r="O165" s="22">
        <v>118392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2">
        <v>31</v>
      </c>
      <c r="B166" s="9" t="s">
        <v>36</v>
      </c>
      <c r="C166" s="22">
        <v>495387</v>
      </c>
      <c r="D166" s="22">
        <v>496080</v>
      </c>
      <c r="E166" s="22">
        <v>496725</v>
      </c>
      <c r="F166" s="22">
        <v>497321</v>
      </c>
      <c r="G166" s="22">
        <v>497868</v>
      </c>
      <c r="H166" s="22">
        <v>498382</v>
      </c>
      <c r="I166" s="22">
        <v>498678</v>
      </c>
      <c r="J166" s="22">
        <v>498922</v>
      </c>
      <c r="K166" s="22">
        <v>499115</v>
      </c>
      <c r="L166" s="22">
        <v>499255</v>
      </c>
      <c r="M166" s="22">
        <v>499337</v>
      </c>
      <c r="N166" s="22">
        <v>500032</v>
      </c>
      <c r="O166" s="22">
        <v>500032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3">
        <v>32</v>
      </c>
      <c r="B167" s="9" t="s">
        <v>37</v>
      </c>
      <c r="C167" s="22">
        <v>153036</v>
      </c>
      <c r="D167" s="22">
        <v>154790</v>
      </c>
      <c r="E167" s="22">
        <v>156548</v>
      </c>
      <c r="F167" s="22">
        <v>158311</v>
      </c>
      <c r="G167" s="22">
        <v>160077</v>
      </c>
      <c r="H167" s="22">
        <v>161852</v>
      </c>
      <c r="I167" s="22">
        <v>163575</v>
      </c>
      <c r="J167" s="22">
        <v>165300</v>
      </c>
      <c r="K167" s="22">
        <v>167025</v>
      </c>
      <c r="L167" s="22">
        <v>168751</v>
      </c>
      <c r="M167" s="22">
        <v>170332</v>
      </c>
      <c r="N167" s="22">
        <v>170569</v>
      </c>
      <c r="O167" s="22">
        <v>170569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2">
        <v>33</v>
      </c>
      <c r="B168" s="9" t="s">
        <v>38</v>
      </c>
      <c r="C168" s="22">
        <v>1363037</v>
      </c>
      <c r="D168" s="22">
        <v>1382181</v>
      </c>
      <c r="E168" s="22">
        <v>1401456</v>
      </c>
      <c r="F168" s="22">
        <v>1420858</v>
      </c>
      <c r="G168" s="22">
        <v>1440385</v>
      </c>
      <c r="H168" s="22">
        <v>1460081</v>
      </c>
      <c r="I168" s="22">
        <v>1479397</v>
      </c>
      <c r="J168" s="22">
        <v>1498813</v>
      </c>
      <c r="K168" s="22">
        <v>1518327</v>
      </c>
      <c r="L168" s="22">
        <v>1537934</v>
      </c>
      <c r="M168" s="22">
        <v>1555984</v>
      </c>
      <c r="N168" s="22">
        <v>1558152</v>
      </c>
      <c r="O168" s="22">
        <v>1558152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2">
        <v>34</v>
      </c>
      <c r="B169" s="9" t="s">
        <v>39</v>
      </c>
      <c r="C169" s="22">
        <v>265040</v>
      </c>
      <c r="D169" s="22">
        <v>266808</v>
      </c>
      <c r="E169" s="22">
        <v>268562</v>
      </c>
      <c r="F169" s="22">
        <v>270300</v>
      </c>
      <c r="G169" s="22">
        <v>272022</v>
      </c>
      <c r="H169" s="22">
        <v>273736</v>
      </c>
      <c r="I169" s="22">
        <v>275341</v>
      </c>
      <c r="J169" s="22">
        <v>276926</v>
      </c>
      <c r="K169" s="22">
        <v>278492</v>
      </c>
      <c r="L169" s="22">
        <v>280036</v>
      </c>
      <c r="M169" s="22">
        <v>281434</v>
      </c>
      <c r="N169" s="22">
        <v>281826</v>
      </c>
      <c r="O169" s="22">
        <v>281826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3">
        <v>35</v>
      </c>
      <c r="B170" s="9" t="s">
        <v>40</v>
      </c>
      <c r="C170" s="22">
        <v>237107</v>
      </c>
      <c r="D170" s="22">
        <v>237499</v>
      </c>
      <c r="E170" s="22">
        <v>237868</v>
      </c>
      <c r="F170" s="22">
        <v>238214</v>
      </c>
      <c r="G170" s="22">
        <v>238536</v>
      </c>
      <c r="H170" s="22">
        <v>238843</v>
      </c>
      <c r="I170" s="22">
        <v>239045</v>
      </c>
      <c r="J170" s="22">
        <v>239223</v>
      </c>
      <c r="K170" s="22">
        <v>239376</v>
      </c>
      <c r="L170" s="22">
        <v>239504</v>
      </c>
      <c r="M170" s="22">
        <v>239599</v>
      </c>
      <c r="N170" s="22">
        <v>239933</v>
      </c>
      <c r="O170" s="22">
        <v>239933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4"/>
      <c r="B171" s="7" t="s">
        <v>44</v>
      </c>
      <c r="C171" s="16">
        <f t="shared" ref="C171:N171" si="72">SUM(C136:C170)</f>
        <v>31223258</v>
      </c>
      <c r="D171" s="16">
        <f t="shared" si="72"/>
        <v>31354602</v>
      </c>
      <c r="E171" s="16">
        <f t="shared" si="72"/>
        <v>31483934</v>
      </c>
      <c r="F171" s="16">
        <f t="shared" si="72"/>
        <v>31611194</v>
      </c>
      <c r="G171" s="16">
        <f t="shared" si="72"/>
        <v>31736322</v>
      </c>
      <c r="H171" s="16">
        <f t="shared" si="72"/>
        <v>31860326</v>
      </c>
      <c r="I171" s="16">
        <f t="shared" si="72"/>
        <v>31971309</v>
      </c>
      <c r="J171" s="16">
        <f t="shared" si="72"/>
        <v>32079925</v>
      </c>
      <c r="K171" s="16">
        <f t="shared" si="72"/>
        <v>32186117</v>
      </c>
      <c r="L171" s="16">
        <f t="shared" si="72"/>
        <v>32289825</v>
      </c>
      <c r="M171" s="16">
        <f t="shared" si="72"/>
        <v>32382657</v>
      </c>
      <c r="N171" s="16">
        <f t="shared" si="72"/>
        <v>32427751</v>
      </c>
      <c r="O171" s="16">
        <f t="shared" ref="O171" si="73">SUM(O136:O170)</f>
        <v>32427751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"/>
      <c r="B172" s="1"/>
      <c r="C172" s="1"/>
      <c r="D172" s="1"/>
      <c r="E172" s="1"/>
      <c r="F172" s="1"/>
      <c r="G172" s="1"/>
      <c r="H172" s="1"/>
      <c r="P172"/>
      <c r="Q172"/>
      <c r="R172"/>
      <c r="S172"/>
      <c r="T172"/>
      <c r="U172"/>
      <c r="V172"/>
      <c r="W172"/>
    </row>
    <row r="173" spans="1:23" s="2" customFormat="1" ht="15" hidden="1">
      <c r="A173" s="5" t="s">
        <v>45</v>
      </c>
      <c r="B173" s="1"/>
      <c r="C173" s="1"/>
      <c r="D173" s="1"/>
      <c r="E173" s="1"/>
      <c r="F173" s="1"/>
      <c r="G173" s="1"/>
      <c r="H173" s="1"/>
      <c r="P173"/>
      <c r="Q173"/>
      <c r="R173"/>
      <c r="S173"/>
      <c r="T173"/>
      <c r="U173"/>
      <c r="V173"/>
      <c r="W173"/>
    </row>
    <row r="174" spans="1:23" s="2" customFormat="1" ht="15" hidden="1">
      <c r="A174" s="49" t="s">
        <v>59</v>
      </c>
      <c r="B174" s="49"/>
      <c r="C174" s="49"/>
      <c r="D174" s="49"/>
      <c r="E174" s="49"/>
      <c r="F174" s="49"/>
      <c r="G174" s="49"/>
      <c r="H174" s="49"/>
      <c r="P174"/>
      <c r="Q174"/>
      <c r="R174"/>
      <c r="S174"/>
      <c r="T174"/>
      <c r="U174"/>
      <c r="V174"/>
      <c r="W174"/>
    </row>
    <row r="175" spans="1:23" s="2" customFormat="1" ht="15" hidden="1">
      <c r="A175" s="1"/>
      <c r="B175" s="1"/>
      <c r="C175" s="1"/>
      <c r="D175" s="1"/>
      <c r="E175" s="1"/>
      <c r="F175" s="1"/>
      <c r="G175" s="1"/>
      <c r="H175" s="1"/>
      <c r="P175"/>
      <c r="Q175"/>
      <c r="R175"/>
      <c r="S175"/>
      <c r="T175"/>
      <c r="U175"/>
      <c r="V175"/>
      <c r="W175"/>
    </row>
    <row r="176" spans="1:23" s="2" customFormat="1" ht="15" hidden="1">
      <c r="A176" s="6" t="s">
        <v>4</v>
      </c>
      <c r="B176" s="7" t="s">
        <v>5</v>
      </c>
      <c r="C176" s="7">
        <f>C135</f>
        <v>2010</v>
      </c>
      <c r="D176" s="7">
        <f t="shared" ref="D176:N176" si="74">D135</f>
        <v>2011</v>
      </c>
      <c r="E176" s="7">
        <f t="shared" si="74"/>
        <v>2012</v>
      </c>
      <c r="F176" s="7">
        <f t="shared" si="74"/>
        <v>2013</v>
      </c>
      <c r="G176" s="7">
        <f t="shared" si="74"/>
        <v>2014</v>
      </c>
      <c r="H176" s="7">
        <f t="shared" si="74"/>
        <v>2015</v>
      </c>
      <c r="I176" s="7">
        <f t="shared" si="74"/>
        <v>2016</v>
      </c>
      <c r="J176" s="7">
        <f t="shared" si="74"/>
        <v>2017</v>
      </c>
      <c r="K176" s="7">
        <f t="shared" si="74"/>
        <v>2018</v>
      </c>
      <c r="L176" s="7">
        <f t="shared" si="74"/>
        <v>2019</v>
      </c>
      <c r="M176" s="7">
        <f t="shared" si="74"/>
        <v>2020</v>
      </c>
      <c r="N176" s="7">
        <f t="shared" si="74"/>
        <v>2021</v>
      </c>
      <c r="O176" s="7">
        <f t="shared" ref="O176" si="75">O135</f>
        <v>2022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8">
        <v>1</v>
      </c>
      <c r="B177" s="9" t="s">
        <v>6</v>
      </c>
      <c r="C177" s="32">
        <f t="shared" ref="C177:N192" si="76">C94-C$130</f>
        <v>25690055.831390899</v>
      </c>
      <c r="D177" s="32">
        <f t="shared" si="76"/>
        <v>-964203.91260045767</v>
      </c>
      <c r="E177" s="32">
        <f t="shared" si="76"/>
        <v>-929179.94607200101</v>
      </c>
      <c r="F177" s="32">
        <f t="shared" si="76"/>
        <v>-966049.11062441766</v>
      </c>
      <c r="G177" s="32">
        <f t="shared" si="76"/>
        <v>-1033523.467849873</v>
      </c>
      <c r="H177" s="32">
        <f t="shared" si="76"/>
        <v>-990315.56488909945</v>
      </c>
      <c r="I177" s="32">
        <f t="shared" si="76"/>
        <v>-925048.85875046253</v>
      </c>
      <c r="J177" s="32" t="e">
        <f t="shared" si="76"/>
        <v>#DIV/0!</v>
      </c>
      <c r="K177" s="32" t="e">
        <f t="shared" si="76"/>
        <v>#DIV/0!</v>
      </c>
      <c r="L177" s="32" t="e">
        <f t="shared" si="76"/>
        <v>#DIV/0!</v>
      </c>
      <c r="M177" s="32" t="e">
        <f t="shared" si="76"/>
        <v>#DIV/0!</v>
      </c>
      <c r="N177" s="32" t="e">
        <f t="shared" si="76"/>
        <v>#DIV/0!</v>
      </c>
      <c r="O177" s="32" t="e">
        <f t="shared" ref="O177" si="77">O94-O$130</f>
        <v>#DIV/0!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2">
        <v>2</v>
      </c>
      <c r="B178" s="9" t="s">
        <v>7</v>
      </c>
      <c r="C178" s="32">
        <f t="shared" si="76"/>
        <v>-5184840.3122998197</v>
      </c>
      <c r="D178" s="32">
        <f t="shared" si="76"/>
        <v>-4322180.9937009513</v>
      </c>
      <c r="E178" s="32">
        <f t="shared" si="76"/>
        <v>-4423567.8491168395</v>
      </c>
      <c r="F178" s="32">
        <f t="shared" si="76"/>
        <v>-4530901.4351449329</v>
      </c>
      <c r="G178" s="32">
        <f t="shared" si="76"/>
        <v>-4551014.7066694498</v>
      </c>
      <c r="H178" s="32">
        <f t="shared" si="76"/>
        <v>-4690219.9916134104</v>
      </c>
      <c r="I178" s="32">
        <f t="shared" si="76"/>
        <v>-4775286.1005819812</v>
      </c>
      <c r="J178" s="32" t="e">
        <f t="shared" si="76"/>
        <v>#DIV/0!</v>
      </c>
      <c r="K178" s="32" t="e">
        <f t="shared" si="76"/>
        <v>#DIV/0!</v>
      </c>
      <c r="L178" s="32" t="e">
        <f t="shared" si="76"/>
        <v>#DIV/0!</v>
      </c>
      <c r="M178" s="32" t="e">
        <f t="shared" si="76"/>
        <v>#DIV/0!</v>
      </c>
      <c r="N178" s="32" t="e">
        <f t="shared" si="76"/>
        <v>#DIV/0!</v>
      </c>
      <c r="O178" s="32" t="e">
        <f t="shared" ref="O178" si="78">O95-O$130</f>
        <v>#DIV/0!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3</v>
      </c>
      <c r="B179" s="9" t="s">
        <v>8</v>
      </c>
      <c r="C179" s="32">
        <f t="shared" si="76"/>
        <v>-7199250.2045069095</v>
      </c>
      <c r="D179" s="32">
        <f t="shared" si="76"/>
        <v>-6329698.9004176557</v>
      </c>
      <c r="E179" s="32">
        <f t="shared" si="76"/>
        <v>-6674975.6570427492</v>
      </c>
      <c r="F179" s="32">
        <f t="shared" si="76"/>
        <v>-6917694.6626102664</v>
      </c>
      <c r="G179" s="32">
        <f t="shared" si="76"/>
        <v>-7328078.2498586643</v>
      </c>
      <c r="H179" s="32">
        <f t="shared" si="76"/>
        <v>-7728870.0295794047</v>
      </c>
      <c r="I179" s="32">
        <f t="shared" si="76"/>
        <v>-8090424.9336796198</v>
      </c>
      <c r="J179" s="32" t="e">
        <f t="shared" si="76"/>
        <v>#DIV/0!</v>
      </c>
      <c r="K179" s="32" t="e">
        <f t="shared" si="76"/>
        <v>#DIV/0!</v>
      </c>
      <c r="L179" s="32" t="e">
        <f t="shared" si="76"/>
        <v>#DIV/0!</v>
      </c>
      <c r="M179" s="32" t="e">
        <f t="shared" si="76"/>
        <v>#DIV/0!</v>
      </c>
      <c r="N179" s="32" t="e">
        <f t="shared" si="76"/>
        <v>#DIV/0!</v>
      </c>
      <c r="O179" s="32" t="e">
        <f t="shared" ref="O179" si="79">O96-O$130</f>
        <v>#DIV/0!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2">
        <v>4</v>
      </c>
      <c r="B180" s="9" t="s">
        <v>9</v>
      </c>
      <c r="C180" s="32">
        <f t="shared" si="76"/>
        <v>-9119906.680408325</v>
      </c>
      <c r="D180" s="32">
        <f t="shared" si="76"/>
        <v>-8184608.3956926018</v>
      </c>
      <c r="E180" s="32">
        <f t="shared" si="76"/>
        <v>-8595256.5806891192</v>
      </c>
      <c r="F180" s="32">
        <f t="shared" si="76"/>
        <v>-8944037.9582824707</v>
      </c>
      <c r="G180" s="32">
        <f t="shared" si="76"/>
        <v>-9374754.4662310909</v>
      </c>
      <c r="H180" s="32">
        <f t="shared" si="76"/>
        <v>-9746241.079630103</v>
      </c>
      <c r="I180" s="32">
        <f t="shared" si="76"/>
        <v>-10138293.108117511</v>
      </c>
      <c r="J180" s="32" t="e">
        <f t="shared" si="76"/>
        <v>#DIV/0!</v>
      </c>
      <c r="K180" s="32" t="e">
        <f t="shared" si="76"/>
        <v>#DIV/0!</v>
      </c>
      <c r="L180" s="32" t="e">
        <f t="shared" si="76"/>
        <v>#DIV/0!</v>
      </c>
      <c r="M180" s="32" t="e">
        <f t="shared" si="76"/>
        <v>#DIV/0!</v>
      </c>
      <c r="N180" s="32" t="e">
        <f t="shared" si="76"/>
        <v>#DIV/0!</v>
      </c>
      <c r="O180" s="32" t="e">
        <f t="shared" ref="O180" si="80">O97-O$130</f>
        <v>#DIV/0!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3">
        <v>5</v>
      </c>
      <c r="B181" s="9" t="s">
        <v>10</v>
      </c>
      <c r="C181" s="32">
        <f t="shared" si="76"/>
        <v>-9367407.0056131035</v>
      </c>
      <c r="D181" s="32">
        <f t="shared" si="76"/>
        <v>-8395646.7658684552</v>
      </c>
      <c r="E181" s="32">
        <f t="shared" si="76"/>
        <v>-8706295.785197543</v>
      </c>
      <c r="F181" s="32">
        <f t="shared" si="76"/>
        <v>-9063764.4074051194</v>
      </c>
      <c r="G181" s="32">
        <f t="shared" si="76"/>
        <v>-9561404.2703941371</v>
      </c>
      <c r="H181" s="32">
        <f t="shared" si="76"/>
        <v>-9844995.2983958106</v>
      </c>
      <c r="I181" s="32">
        <f t="shared" si="76"/>
        <v>-10097538.975957081</v>
      </c>
      <c r="J181" s="32" t="e">
        <f t="shared" si="76"/>
        <v>#DIV/0!</v>
      </c>
      <c r="K181" s="32" t="e">
        <f t="shared" si="76"/>
        <v>#DIV/0!</v>
      </c>
      <c r="L181" s="32" t="e">
        <f t="shared" si="76"/>
        <v>#DIV/0!</v>
      </c>
      <c r="M181" s="32" t="e">
        <f t="shared" si="76"/>
        <v>#DIV/0!</v>
      </c>
      <c r="N181" s="32" t="e">
        <f t="shared" si="76"/>
        <v>#DIV/0!</v>
      </c>
      <c r="O181" s="32" t="e">
        <f t="shared" ref="O181" si="81">O98-O$130</f>
        <v>#DIV/0!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6</v>
      </c>
      <c r="B182" s="9" t="s">
        <v>11</v>
      </c>
      <c r="C182" s="32">
        <f t="shared" si="76"/>
        <v>-7741795.7894947436</v>
      </c>
      <c r="D182" s="32">
        <f t="shared" si="76"/>
        <v>-6777722.3399846815</v>
      </c>
      <c r="E182" s="32">
        <f t="shared" si="76"/>
        <v>-7057986.8026716653</v>
      </c>
      <c r="F182" s="32">
        <f t="shared" si="76"/>
        <v>-7381041.2924004849</v>
      </c>
      <c r="G182" s="32">
        <f t="shared" si="76"/>
        <v>-7757171.4118920006</v>
      </c>
      <c r="H182" s="32">
        <f t="shared" si="76"/>
        <v>-8124755.7553240713</v>
      </c>
      <c r="I182" s="32">
        <f t="shared" si="76"/>
        <v>-8408485.6536434162</v>
      </c>
      <c r="J182" s="32" t="e">
        <f t="shared" si="76"/>
        <v>#DIV/0!</v>
      </c>
      <c r="K182" s="32" t="e">
        <f t="shared" si="76"/>
        <v>#DIV/0!</v>
      </c>
      <c r="L182" s="32" t="e">
        <f t="shared" si="76"/>
        <v>#DIV/0!</v>
      </c>
      <c r="M182" s="32" t="e">
        <f t="shared" si="76"/>
        <v>#DIV/0!</v>
      </c>
      <c r="N182" s="32" t="e">
        <f t="shared" si="76"/>
        <v>#DIV/0!</v>
      </c>
      <c r="O182" s="32" t="e">
        <f t="shared" ref="O182" si="82">O99-O$130</f>
        <v>#DIV/0!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2">
        <v>7</v>
      </c>
      <c r="B183" s="9" t="s">
        <v>12</v>
      </c>
      <c r="C183" s="32">
        <f t="shared" si="76"/>
        <v>-8053431.1171202231</v>
      </c>
      <c r="D183" s="32">
        <f t="shared" si="76"/>
        <v>-7108373.3861805014</v>
      </c>
      <c r="E183" s="32">
        <f t="shared" si="76"/>
        <v>-7454517.2665459886</v>
      </c>
      <c r="F183" s="32">
        <f t="shared" si="76"/>
        <v>-7799360.7538306043</v>
      </c>
      <c r="G183" s="32">
        <f t="shared" si="76"/>
        <v>-8337480.7014939561</v>
      </c>
      <c r="H183" s="32">
        <f t="shared" si="76"/>
        <v>-8708448.4644079581</v>
      </c>
      <c r="I183" s="32">
        <f t="shared" si="76"/>
        <v>-9114478.5247176439</v>
      </c>
      <c r="J183" s="32" t="e">
        <f t="shared" si="76"/>
        <v>#DIV/0!</v>
      </c>
      <c r="K183" s="32" t="e">
        <f t="shared" si="76"/>
        <v>#DIV/0!</v>
      </c>
      <c r="L183" s="32" t="e">
        <f t="shared" si="76"/>
        <v>#DIV/0!</v>
      </c>
      <c r="M183" s="32" t="e">
        <f t="shared" si="76"/>
        <v>#DIV/0!</v>
      </c>
      <c r="N183" s="32" t="e">
        <f t="shared" si="76"/>
        <v>#DIV/0!</v>
      </c>
      <c r="O183" s="32" t="e">
        <f t="shared" ref="O183" si="83">O100-O$130</f>
        <v>#DIV/0!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3">
        <v>8</v>
      </c>
      <c r="B184" s="9" t="s">
        <v>13</v>
      </c>
      <c r="C184" s="32">
        <f t="shared" si="76"/>
        <v>-7832015.9907335378</v>
      </c>
      <c r="D184" s="32">
        <f t="shared" si="76"/>
        <v>-6944969.4320360553</v>
      </c>
      <c r="E184" s="32">
        <f t="shared" si="76"/>
        <v>-7188275.6165115051</v>
      </c>
      <c r="F184" s="32">
        <f t="shared" si="76"/>
        <v>-7558235.7426372878</v>
      </c>
      <c r="G184" s="32">
        <f t="shared" si="76"/>
        <v>-7902601.405263938</v>
      </c>
      <c r="H184" s="32">
        <f t="shared" si="76"/>
        <v>-8241207.6094987132</v>
      </c>
      <c r="I184" s="32">
        <f t="shared" si="76"/>
        <v>-8670648.8156790063</v>
      </c>
      <c r="J184" s="32" t="e">
        <f t="shared" si="76"/>
        <v>#DIV/0!</v>
      </c>
      <c r="K184" s="32" t="e">
        <f t="shared" si="76"/>
        <v>#DIV/0!</v>
      </c>
      <c r="L184" s="32" t="e">
        <f t="shared" si="76"/>
        <v>#DIV/0!</v>
      </c>
      <c r="M184" s="32" t="e">
        <f t="shared" si="76"/>
        <v>#DIV/0!</v>
      </c>
      <c r="N184" s="32" t="e">
        <f t="shared" si="76"/>
        <v>#DIV/0!</v>
      </c>
      <c r="O184" s="32" t="e">
        <f t="shared" ref="O184" si="84">O101-O$130</f>
        <v>#DIV/0!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2">
        <v>9</v>
      </c>
      <c r="B185" s="9" t="s">
        <v>14</v>
      </c>
      <c r="C185" s="32">
        <f t="shared" si="76"/>
        <v>-5245219.4710724261</v>
      </c>
      <c r="D185" s="32">
        <f t="shared" si="76"/>
        <v>-4332589.9408465549</v>
      </c>
      <c r="E185" s="32">
        <f t="shared" si="76"/>
        <v>-4424373.9367304649</v>
      </c>
      <c r="F185" s="32">
        <f t="shared" si="76"/>
        <v>-4565092.9083991442</v>
      </c>
      <c r="G185" s="32">
        <f t="shared" si="76"/>
        <v>-4717915.3683209904</v>
      </c>
      <c r="H185" s="32">
        <f t="shared" si="76"/>
        <v>-4847659.8221935704</v>
      </c>
      <c r="I185" s="32">
        <f t="shared" si="76"/>
        <v>-4920236.62362184</v>
      </c>
      <c r="J185" s="32" t="e">
        <f t="shared" si="76"/>
        <v>#DIV/0!</v>
      </c>
      <c r="K185" s="32" t="e">
        <f t="shared" si="76"/>
        <v>#DIV/0!</v>
      </c>
      <c r="L185" s="32" t="e">
        <f t="shared" si="76"/>
        <v>#DIV/0!</v>
      </c>
      <c r="M185" s="32" t="e">
        <f t="shared" si="76"/>
        <v>#DIV/0!</v>
      </c>
      <c r="N185" s="32" t="e">
        <f t="shared" si="76"/>
        <v>#DIV/0!</v>
      </c>
      <c r="O185" s="32" t="e">
        <f t="shared" ref="O185" si="85">O102-O$130</f>
        <v>#DIV/0!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2">
        <v>10</v>
      </c>
      <c r="B186" s="9" t="s">
        <v>15</v>
      </c>
      <c r="C186" s="32">
        <f t="shared" si="76"/>
        <v>-4943300.596763622</v>
      </c>
      <c r="D186" s="32">
        <f t="shared" si="76"/>
        <v>-4004735.14275207</v>
      </c>
      <c r="E186" s="32">
        <f t="shared" si="76"/>
        <v>-4056216.1351715568</v>
      </c>
      <c r="F186" s="32">
        <f t="shared" si="76"/>
        <v>-4088051.0099183843</v>
      </c>
      <c r="G186" s="32">
        <f t="shared" si="76"/>
        <v>-4159293.6841917671</v>
      </c>
      <c r="H186" s="32">
        <f t="shared" si="76"/>
        <v>-4153506.0255356357</v>
      </c>
      <c r="I186" s="32">
        <f t="shared" si="76"/>
        <v>-4262345.4838961363</v>
      </c>
      <c r="J186" s="32" t="e">
        <f t="shared" si="76"/>
        <v>#DIV/0!</v>
      </c>
      <c r="K186" s="32" t="e">
        <f t="shared" si="76"/>
        <v>#DIV/0!</v>
      </c>
      <c r="L186" s="32" t="e">
        <f t="shared" si="76"/>
        <v>#DIV/0!</v>
      </c>
      <c r="M186" s="32" t="e">
        <f t="shared" si="76"/>
        <v>#DIV/0!</v>
      </c>
      <c r="N186" s="32" t="e">
        <f t="shared" si="76"/>
        <v>#DIV/0!</v>
      </c>
      <c r="O186" s="32" t="e">
        <f t="shared" ref="O186" si="86">O103-O$130</f>
        <v>#DIV/0!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3">
        <v>11</v>
      </c>
      <c r="B187" s="9" t="s">
        <v>16</v>
      </c>
      <c r="C187" s="32">
        <f t="shared" si="76"/>
        <v>-155004.277461119</v>
      </c>
      <c r="D187" s="32">
        <f t="shared" si="76"/>
        <v>669595.42495146766</v>
      </c>
      <c r="E187" s="32">
        <f t="shared" si="76"/>
        <v>717862.72312809527</v>
      </c>
      <c r="F187" s="32">
        <f t="shared" si="76"/>
        <v>881297.122424867</v>
      </c>
      <c r="G187" s="32">
        <f t="shared" si="76"/>
        <v>943882.23216095194</v>
      </c>
      <c r="H187" s="32">
        <f t="shared" si="76"/>
        <v>1020038.695573546</v>
      </c>
      <c r="I187" s="32">
        <f t="shared" si="76"/>
        <v>1145705.8013922758</v>
      </c>
      <c r="J187" s="32" t="e">
        <f t="shared" si="76"/>
        <v>#DIV/0!</v>
      </c>
      <c r="K187" s="32" t="e">
        <f t="shared" si="76"/>
        <v>#DIV/0!</v>
      </c>
      <c r="L187" s="32" t="e">
        <f t="shared" si="76"/>
        <v>#DIV/0!</v>
      </c>
      <c r="M187" s="32" t="e">
        <f t="shared" si="76"/>
        <v>#DIV/0!</v>
      </c>
      <c r="N187" s="32" t="e">
        <f t="shared" si="76"/>
        <v>#DIV/0!</v>
      </c>
      <c r="O187" s="32" t="e">
        <f t="shared" ref="O187" si="87">O104-O$130</f>
        <v>#DIV/0!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2">
        <v>12</v>
      </c>
      <c r="B188" s="9" t="s">
        <v>17</v>
      </c>
      <c r="C188" s="32">
        <f t="shared" si="76"/>
        <v>-5658197.338049233</v>
      </c>
      <c r="D188" s="32">
        <f t="shared" si="76"/>
        <v>-4703625.3689992242</v>
      </c>
      <c r="E188" s="32">
        <f t="shared" si="76"/>
        <v>-5170362.88416484</v>
      </c>
      <c r="F188" s="32">
        <f t="shared" si="76"/>
        <v>-5215997.9519550037</v>
      </c>
      <c r="G188" s="32">
        <f t="shared" si="76"/>
        <v>-5516832.2599903401</v>
      </c>
      <c r="H188" s="32">
        <f t="shared" si="76"/>
        <v>-5668991.1203822456</v>
      </c>
      <c r="I188" s="32">
        <f t="shared" si="76"/>
        <v>-5822278.1283713207</v>
      </c>
      <c r="J188" s="32" t="e">
        <f t="shared" si="76"/>
        <v>#DIV/0!</v>
      </c>
      <c r="K188" s="32" t="e">
        <f t="shared" si="76"/>
        <v>#DIV/0!</v>
      </c>
      <c r="L188" s="32" t="e">
        <f t="shared" si="76"/>
        <v>#DIV/0!</v>
      </c>
      <c r="M188" s="32" t="e">
        <f t="shared" si="76"/>
        <v>#DIV/0!</v>
      </c>
      <c r="N188" s="32" t="e">
        <f t="shared" si="76"/>
        <v>#DIV/0!</v>
      </c>
      <c r="O188" s="32" t="e">
        <f t="shared" ref="O188" si="88">O105-O$130</f>
        <v>#DIV/0!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2">
        <v>13</v>
      </c>
      <c r="B189" s="9" t="s">
        <v>18</v>
      </c>
      <c r="C189" s="32">
        <f t="shared" si="76"/>
        <v>156777.65736456215</v>
      </c>
      <c r="D189" s="32">
        <f t="shared" si="76"/>
        <v>961809.21282977983</v>
      </c>
      <c r="E189" s="32">
        <f t="shared" si="76"/>
        <v>824546.50161856413</v>
      </c>
      <c r="F189" s="32">
        <f t="shared" si="76"/>
        <v>971428.38779750466</v>
      </c>
      <c r="G189" s="32">
        <f t="shared" si="76"/>
        <v>1000328.3397008702</v>
      </c>
      <c r="H189" s="32">
        <f t="shared" si="76"/>
        <v>1023478.1713103428</v>
      </c>
      <c r="I189" s="32">
        <f t="shared" si="76"/>
        <v>980369.39233674854</v>
      </c>
      <c r="J189" s="32" t="e">
        <f t="shared" si="76"/>
        <v>#DIV/0!</v>
      </c>
      <c r="K189" s="32" t="e">
        <f t="shared" si="76"/>
        <v>#DIV/0!</v>
      </c>
      <c r="L189" s="32" t="e">
        <f t="shared" si="76"/>
        <v>#DIV/0!</v>
      </c>
      <c r="M189" s="32" t="e">
        <f t="shared" si="76"/>
        <v>#DIV/0!</v>
      </c>
      <c r="N189" s="32" t="e">
        <f t="shared" si="76"/>
        <v>#DIV/0!</v>
      </c>
      <c r="O189" s="32" t="e">
        <f t="shared" ref="O189" si="89">O106-O$130</f>
        <v>#DIV/0!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3">
        <v>14</v>
      </c>
      <c r="B190" s="9" t="s">
        <v>19</v>
      </c>
      <c r="C190" s="32">
        <f t="shared" si="76"/>
        <v>-1548502.3809223622</v>
      </c>
      <c r="D190" s="32">
        <f t="shared" si="76"/>
        <v>-620171.96422946453</v>
      </c>
      <c r="E190" s="32">
        <f t="shared" si="76"/>
        <v>-423591.03996713087</v>
      </c>
      <c r="F190" s="32">
        <f t="shared" si="76"/>
        <v>-183115.10534957051</v>
      </c>
      <c r="G190" s="32">
        <f t="shared" si="76"/>
        <v>116630.28239056841</v>
      </c>
      <c r="H190" s="32">
        <f t="shared" si="76"/>
        <v>303498.29159331322</v>
      </c>
      <c r="I190" s="32">
        <f t="shared" si="76"/>
        <v>594275.70391568169</v>
      </c>
      <c r="J190" s="32" t="e">
        <f t="shared" si="76"/>
        <v>#DIV/0!</v>
      </c>
      <c r="K190" s="32" t="e">
        <f t="shared" si="76"/>
        <v>#DIV/0!</v>
      </c>
      <c r="L190" s="32" t="e">
        <f t="shared" si="76"/>
        <v>#DIV/0!</v>
      </c>
      <c r="M190" s="32" t="e">
        <f t="shared" si="76"/>
        <v>#DIV/0!</v>
      </c>
      <c r="N190" s="32" t="e">
        <f t="shared" si="76"/>
        <v>#DIV/0!</v>
      </c>
      <c r="O190" s="32" t="e">
        <f t="shared" ref="O190" si="90">O107-O$130</f>
        <v>#DIV/0!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2">
        <v>15</v>
      </c>
      <c r="B191" s="9" t="s">
        <v>20</v>
      </c>
      <c r="C191" s="32">
        <f t="shared" si="76"/>
        <v>-10226337.104369575</v>
      </c>
      <c r="D191" s="32">
        <f t="shared" si="76"/>
        <v>-9272846.3863466606</v>
      </c>
      <c r="E191" s="32">
        <f t="shared" si="76"/>
        <v>-9939482.2153879069</v>
      </c>
      <c r="F191" s="32">
        <f t="shared" si="76"/>
        <v>-10354907.820498643</v>
      </c>
      <c r="G191" s="32">
        <f t="shared" si="76"/>
        <v>-10929093.417942414</v>
      </c>
      <c r="H191" s="32">
        <f t="shared" si="76"/>
        <v>-11495070.290853752</v>
      </c>
      <c r="I191" s="32">
        <f t="shared" si="76"/>
        <v>-11904927.894281439</v>
      </c>
      <c r="J191" s="32" t="e">
        <f t="shared" si="76"/>
        <v>#DIV/0!</v>
      </c>
      <c r="K191" s="32" t="e">
        <f t="shared" si="76"/>
        <v>#DIV/0!</v>
      </c>
      <c r="L191" s="32" t="e">
        <f t="shared" si="76"/>
        <v>#DIV/0!</v>
      </c>
      <c r="M191" s="32" t="e">
        <f t="shared" si="76"/>
        <v>#DIV/0!</v>
      </c>
      <c r="N191" s="32" t="e">
        <f t="shared" si="76"/>
        <v>#DIV/0!</v>
      </c>
      <c r="O191" s="32" t="e">
        <f t="shared" ref="O191" si="91">O108-O$130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2">
        <v>16</v>
      </c>
      <c r="B192" s="9" t="s">
        <v>21</v>
      </c>
      <c r="C192" s="32">
        <f t="shared" si="76"/>
        <v>-7753421.6300296411</v>
      </c>
      <c r="D192" s="32">
        <f t="shared" si="76"/>
        <v>-8433039.2788604591</v>
      </c>
      <c r="E192" s="32">
        <f t="shared" si="76"/>
        <v>-8954935.7863639519</v>
      </c>
      <c r="F192" s="32">
        <f t="shared" si="76"/>
        <v>-9339313.6228720043</v>
      </c>
      <c r="G192" s="32">
        <f t="shared" si="76"/>
        <v>-9802388.6130156759</v>
      </c>
      <c r="H192" s="32">
        <f t="shared" si="76"/>
        <v>-10300714.631556399</v>
      </c>
      <c r="I192" s="32">
        <f t="shared" si="76"/>
        <v>-10739747.200816626</v>
      </c>
      <c r="J192" s="32" t="e">
        <f t="shared" si="76"/>
        <v>#DIV/0!</v>
      </c>
      <c r="K192" s="32" t="e">
        <f t="shared" si="76"/>
        <v>#DIV/0!</v>
      </c>
      <c r="L192" s="32" t="e">
        <f t="shared" si="76"/>
        <v>#DIV/0!</v>
      </c>
      <c r="M192" s="32" t="e">
        <f t="shared" si="76"/>
        <v>#DIV/0!</v>
      </c>
      <c r="N192" s="32" t="e">
        <f t="shared" si="76"/>
        <v>#DIV/0!</v>
      </c>
      <c r="O192" s="32" t="e">
        <f t="shared" ref="O192" si="92">O109-O$130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3">
        <v>17</v>
      </c>
      <c r="B193" s="9" t="s">
        <v>22</v>
      </c>
      <c r="C193" s="32">
        <f t="shared" ref="C193:N208" si="93">C110-C$130</f>
        <v>-5830142.1042512357</v>
      </c>
      <c r="D193" s="32">
        <f t="shared" si="93"/>
        <v>-4944829.4284490217</v>
      </c>
      <c r="E193" s="32">
        <f t="shared" si="93"/>
        <v>-5263726.5956304912</v>
      </c>
      <c r="F193" s="32">
        <f t="shared" si="93"/>
        <v>-5477099.6010635383</v>
      </c>
      <c r="G193" s="32">
        <f t="shared" si="93"/>
        <v>-5771226.490089098</v>
      </c>
      <c r="H193" s="32">
        <f t="shared" si="93"/>
        <v>-6032433.2342067864</v>
      </c>
      <c r="I193" s="32">
        <f t="shared" si="93"/>
        <v>-6270360.9994434007</v>
      </c>
      <c r="J193" s="32" t="e">
        <f t="shared" si="93"/>
        <v>#DIV/0!</v>
      </c>
      <c r="K193" s="32" t="e">
        <f t="shared" si="93"/>
        <v>#DIV/0!</v>
      </c>
      <c r="L193" s="32" t="e">
        <f t="shared" si="93"/>
        <v>#DIV/0!</v>
      </c>
      <c r="M193" s="32" t="e">
        <f t="shared" si="93"/>
        <v>#DIV/0!</v>
      </c>
      <c r="N193" s="32" t="e">
        <f t="shared" si="93"/>
        <v>#DIV/0!</v>
      </c>
      <c r="O193" s="32" t="e">
        <f t="shared" ref="O193" si="94">O110-O$130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18</v>
      </c>
      <c r="B194" s="9" t="s">
        <v>23</v>
      </c>
      <c r="C194" s="32">
        <f t="shared" si="93"/>
        <v>-4221867.2340717409</v>
      </c>
      <c r="D194" s="32">
        <f t="shared" si="93"/>
        <v>-3316713.1289013196</v>
      </c>
      <c r="E194" s="32">
        <f t="shared" si="93"/>
        <v>-3416575.2632588446</v>
      </c>
      <c r="F194" s="32">
        <f t="shared" si="93"/>
        <v>-3411506.9308799207</v>
      </c>
      <c r="G194" s="32">
        <f t="shared" si="93"/>
        <v>-3479747.9834595695</v>
      </c>
      <c r="H194" s="32">
        <f t="shared" si="93"/>
        <v>-3690531.9121512026</v>
      </c>
      <c r="I194" s="32">
        <f t="shared" si="93"/>
        <v>-3694208.6582793221</v>
      </c>
      <c r="J194" s="32" t="e">
        <f t="shared" si="93"/>
        <v>#DIV/0!</v>
      </c>
      <c r="K194" s="32" t="e">
        <f t="shared" si="93"/>
        <v>#DIV/0!</v>
      </c>
      <c r="L194" s="32" t="e">
        <f t="shared" si="93"/>
        <v>#DIV/0!</v>
      </c>
      <c r="M194" s="32" t="e">
        <f t="shared" si="93"/>
        <v>#DIV/0!</v>
      </c>
      <c r="N194" s="32" t="e">
        <f t="shared" si="93"/>
        <v>#DIV/0!</v>
      </c>
      <c r="O194" s="32" t="e">
        <f t="shared" ref="O194" si="95">O111-O$130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2">
        <v>19</v>
      </c>
      <c r="B195" s="9" t="s">
        <v>24</v>
      </c>
      <c r="C195" s="32">
        <f t="shared" si="93"/>
        <v>47980780.367460072</v>
      </c>
      <c r="D195" s="32">
        <f t="shared" si="93"/>
        <v>48069650.044727176</v>
      </c>
      <c r="E195" s="32">
        <f t="shared" si="93"/>
        <v>49077691.263442293</v>
      </c>
      <c r="F195" s="32">
        <f t="shared" si="93"/>
        <v>50123222.06555663</v>
      </c>
      <c r="G195" s="32">
        <f t="shared" si="93"/>
        <v>51305282.513797343</v>
      </c>
      <c r="H195" s="32">
        <f t="shared" si="93"/>
        <v>52652950.313356474</v>
      </c>
      <c r="I195" s="32">
        <f t="shared" si="93"/>
        <v>53626254.332611218</v>
      </c>
      <c r="J195" s="32" t="e">
        <f t="shared" si="93"/>
        <v>#DIV/0!</v>
      </c>
      <c r="K195" s="32" t="e">
        <f t="shared" si="93"/>
        <v>#DIV/0!</v>
      </c>
      <c r="L195" s="32" t="e">
        <f t="shared" si="93"/>
        <v>#DIV/0!</v>
      </c>
      <c r="M195" s="32" t="e">
        <f t="shared" si="93"/>
        <v>#DIV/0!</v>
      </c>
      <c r="N195" s="32" t="e">
        <f t="shared" si="93"/>
        <v>#DIV/0!</v>
      </c>
      <c r="O195" s="32" t="e">
        <f t="shared" ref="O195" si="96">O112-O$130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3">
        <v>20</v>
      </c>
      <c r="B196" s="9" t="s">
        <v>25</v>
      </c>
      <c r="C196" s="32">
        <f t="shared" si="93"/>
        <v>-7826035.6754333843</v>
      </c>
      <c r="D196" s="32">
        <f t="shared" si="93"/>
        <v>-7004502.305016201</v>
      </c>
      <c r="E196" s="32">
        <f t="shared" si="93"/>
        <v>-7525537.2021378223</v>
      </c>
      <c r="F196" s="32">
        <f t="shared" si="93"/>
        <v>-7859083.6427117679</v>
      </c>
      <c r="G196" s="32">
        <f t="shared" si="93"/>
        <v>-8354431.7225117981</v>
      </c>
      <c r="H196" s="32">
        <f t="shared" si="93"/>
        <v>-8862049.617599519</v>
      </c>
      <c r="I196" s="32">
        <f t="shared" si="93"/>
        <v>-9391245.9637425672</v>
      </c>
      <c r="J196" s="32" t="e">
        <f t="shared" si="93"/>
        <v>#DIV/0!</v>
      </c>
      <c r="K196" s="32" t="e">
        <f t="shared" si="93"/>
        <v>#DIV/0!</v>
      </c>
      <c r="L196" s="32" t="e">
        <f t="shared" si="93"/>
        <v>#DIV/0!</v>
      </c>
      <c r="M196" s="32" t="e">
        <f t="shared" si="93"/>
        <v>#DIV/0!</v>
      </c>
      <c r="N196" s="32" t="e">
        <f t="shared" si="93"/>
        <v>#DIV/0!</v>
      </c>
      <c r="O196" s="32" t="e">
        <f t="shared" ref="O196" si="97">O113-O$130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21</v>
      </c>
      <c r="B197" s="9" t="s">
        <v>26</v>
      </c>
      <c r="C197" s="32">
        <f t="shared" si="93"/>
        <v>-8950787.295947561</v>
      </c>
      <c r="D197" s="32">
        <f t="shared" si="93"/>
        <v>-8062767.4470744524</v>
      </c>
      <c r="E197" s="32">
        <f t="shared" si="93"/>
        <v>-8517164.3304013796</v>
      </c>
      <c r="F197" s="32">
        <f t="shared" si="93"/>
        <v>-8997150.8153556343</v>
      </c>
      <c r="G197" s="32">
        <f t="shared" si="93"/>
        <v>-9495958.3431282975</v>
      </c>
      <c r="H197" s="32">
        <f t="shared" si="93"/>
        <v>-10048553.302756723</v>
      </c>
      <c r="I197" s="32">
        <f t="shared" si="93"/>
        <v>-10449647.665457202</v>
      </c>
      <c r="J197" s="32" t="e">
        <f t="shared" si="93"/>
        <v>#DIV/0!</v>
      </c>
      <c r="K197" s="32" t="e">
        <f t="shared" si="93"/>
        <v>#DIV/0!</v>
      </c>
      <c r="L197" s="32" t="e">
        <f t="shared" si="93"/>
        <v>#DIV/0!</v>
      </c>
      <c r="M197" s="32" t="e">
        <f t="shared" si="93"/>
        <v>#DIV/0!</v>
      </c>
      <c r="N197" s="32" t="e">
        <f t="shared" si="93"/>
        <v>#DIV/0!</v>
      </c>
      <c r="O197" s="32" t="e">
        <f t="shared" ref="O197" si="98">O114-O$130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2">
        <v>22</v>
      </c>
      <c r="B198" s="9" t="s">
        <v>27</v>
      </c>
      <c r="C198" s="32">
        <f t="shared" si="93"/>
        <v>3165484.7864242084</v>
      </c>
      <c r="D198" s="32">
        <f t="shared" si="93"/>
        <v>3839505.8601741567</v>
      </c>
      <c r="E198" s="32">
        <f t="shared" si="93"/>
        <v>4011001.0001201443</v>
      </c>
      <c r="F198" s="32">
        <f t="shared" si="93"/>
        <v>4239353.0703062937</v>
      </c>
      <c r="G198" s="32">
        <f t="shared" si="93"/>
        <v>4382510.0855004005</v>
      </c>
      <c r="H198" s="32">
        <f t="shared" si="93"/>
        <v>4597823.4117870182</v>
      </c>
      <c r="I198" s="32">
        <f t="shared" si="93"/>
        <v>4710986.1411559768</v>
      </c>
      <c r="J198" s="32" t="e">
        <f t="shared" si="93"/>
        <v>#DIV/0!</v>
      </c>
      <c r="K198" s="32" t="e">
        <f t="shared" si="93"/>
        <v>#DIV/0!</v>
      </c>
      <c r="L198" s="32" t="e">
        <f t="shared" si="93"/>
        <v>#DIV/0!</v>
      </c>
      <c r="M198" s="32" t="e">
        <f t="shared" si="93"/>
        <v>#DIV/0!</v>
      </c>
      <c r="N198" s="32" t="e">
        <f t="shared" si="93"/>
        <v>#DIV/0!</v>
      </c>
      <c r="O198" s="32" t="e">
        <f t="shared" ref="O198" si="99">O115-O$130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3">
        <v>23</v>
      </c>
      <c r="B199" s="9" t="s">
        <v>28</v>
      </c>
      <c r="C199" s="32">
        <f t="shared" si="93"/>
        <v>-6285150.843270909</v>
      </c>
      <c r="D199" s="32">
        <f t="shared" si="93"/>
        <v>-5410151.8201246075</v>
      </c>
      <c r="E199" s="32">
        <f t="shared" si="93"/>
        <v>-5642147.1306022014</v>
      </c>
      <c r="F199" s="32">
        <f t="shared" si="93"/>
        <v>-6038326.2139291447</v>
      </c>
      <c r="G199" s="32">
        <f t="shared" si="93"/>
        <v>-6406594.0752597693</v>
      </c>
      <c r="H199" s="32">
        <f t="shared" si="93"/>
        <v>-6729977.2780233417</v>
      </c>
      <c r="I199" s="32">
        <f t="shared" si="93"/>
        <v>-7062281.2717436329</v>
      </c>
      <c r="J199" s="32" t="e">
        <f t="shared" si="93"/>
        <v>#DIV/0!</v>
      </c>
      <c r="K199" s="32" t="e">
        <f t="shared" si="93"/>
        <v>#DIV/0!</v>
      </c>
      <c r="L199" s="32" t="e">
        <f t="shared" si="93"/>
        <v>#DIV/0!</v>
      </c>
      <c r="M199" s="32" t="e">
        <f t="shared" si="93"/>
        <v>#DIV/0!</v>
      </c>
      <c r="N199" s="32" t="e">
        <f t="shared" si="93"/>
        <v>#DIV/0!</v>
      </c>
      <c r="O199" s="32" t="e">
        <f t="shared" ref="O199" si="100">O116-O$130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24</v>
      </c>
      <c r="B200" s="9" t="s">
        <v>29</v>
      </c>
      <c r="C200" s="32">
        <f t="shared" si="93"/>
        <v>877846.08147685602</v>
      </c>
      <c r="D200" s="32">
        <f t="shared" si="93"/>
        <v>1700861.4928921424</v>
      </c>
      <c r="E200" s="32">
        <f t="shared" si="93"/>
        <v>1945544.7195449322</v>
      </c>
      <c r="F200" s="32">
        <f t="shared" si="93"/>
        <v>2027264.931889385</v>
      </c>
      <c r="G200" s="32">
        <f t="shared" si="93"/>
        <v>2252832.0209553242</v>
      </c>
      <c r="H200" s="32">
        <f t="shared" si="93"/>
        <v>2336391.8989556246</v>
      </c>
      <c r="I200" s="32">
        <f t="shared" si="93"/>
        <v>2428102.0149394944</v>
      </c>
      <c r="J200" s="32" t="e">
        <f t="shared" si="93"/>
        <v>#DIV/0!</v>
      </c>
      <c r="K200" s="32" t="e">
        <f t="shared" si="93"/>
        <v>#DIV/0!</v>
      </c>
      <c r="L200" s="32" t="e">
        <f t="shared" si="93"/>
        <v>#DIV/0!</v>
      </c>
      <c r="M200" s="32" t="e">
        <f t="shared" si="93"/>
        <v>#DIV/0!</v>
      </c>
      <c r="N200" s="32" t="e">
        <f t="shared" si="93"/>
        <v>#DIV/0!</v>
      </c>
      <c r="O200" s="32" t="e">
        <f t="shared" ref="O200" si="101">O117-O$130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2">
        <v>25</v>
      </c>
      <c r="B201" s="9" t="s">
        <v>30</v>
      </c>
      <c r="C201" s="32">
        <f t="shared" si="93"/>
        <v>-6621138.0502790399</v>
      </c>
      <c r="D201" s="32">
        <f t="shared" si="93"/>
        <v>-5741676.7715779394</v>
      </c>
      <c r="E201" s="32">
        <f t="shared" si="93"/>
        <v>-5983675.4301165547</v>
      </c>
      <c r="F201" s="32">
        <f t="shared" si="93"/>
        <v>-6337460.5730770919</v>
      </c>
      <c r="G201" s="32">
        <f t="shared" si="93"/>
        <v>-6621379.5384056754</v>
      </c>
      <c r="H201" s="32">
        <f t="shared" si="93"/>
        <v>-6905276.1036449224</v>
      </c>
      <c r="I201" s="32">
        <f t="shared" si="93"/>
        <v>-7212813.8069366347</v>
      </c>
      <c r="J201" s="32" t="e">
        <f t="shared" si="93"/>
        <v>#DIV/0!</v>
      </c>
      <c r="K201" s="32" t="e">
        <f t="shared" si="93"/>
        <v>#DIV/0!</v>
      </c>
      <c r="L201" s="32" t="e">
        <f t="shared" si="93"/>
        <v>#DIV/0!</v>
      </c>
      <c r="M201" s="32" t="e">
        <f t="shared" si="93"/>
        <v>#DIV/0!</v>
      </c>
      <c r="N201" s="32" t="e">
        <f t="shared" si="93"/>
        <v>#DIV/0!</v>
      </c>
      <c r="O201" s="32" t="e">
        <f t="shared" ref="O201" si="102">O118-O$130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3">
        <v>26</v>
      </c>
      <c r="B202" s="9" t="s">
        <v>31</v>
      </c>
      <c r="C202" s="32">
        <f t="shared" si="93"/>
        <v>-7758725.7718732767</v>
      </c>
      <c r="D202" s="32">
        <f t="shared" si="93"/>
        <v>-6844321.5267501958</v>
      </c>
      <c r="E202" s="32">
        <f t="shared" si="93"/>
        <v>-7176788.1659329422</v>
      </c>
      <c r="F202" s="32">
        <f t="shared" si="93"/>
        <v>-7527199.141929131</v>
      </c>
      <c r="G202" s="32">
        <f t="shared" si="93"/>
        <v>-7829339.7496927343</v>
      </c>
      <c r="H202" s="32">
        <f t="shared" si="93"/>
        <v>-8190673.3138210997</v>
      </c>
      <c r="I202" s="32">
        <f t="shared" si="93"/>
        <v>-8618233.020688802</v>
      </c>
      <c r="J202" s="32" t="e">
        <f t="shared" si="93"/>
        <v>#DIV/0!</v>
      </c>
      <c r="K202" s="32" t="e">
        <f t="shared" si="93"/>
        <v>#DIV/0!</v>
      </c>
      <c r="L202" s="32" t="e">
        <f t="shared" si="93"/>
        <v>#DIV/0!</v>
      </c>
      <c r="M202" s="32" t="e">
        <f t="shared" si="93"/>
        <v>#DIV/0!</v>
      </c>
      <c r="N202" s="32" t="e">
        <f t="shared" si="93"/>
        <v>#DIV/0!</v>
      </c>
      <c r="O202" s="32" t="e">
        <f t="shared" ref="O202" si="103">O119-O$130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27</v>
      </c>
      <c r="B203" s="9" t="s">
        <v>32</v>
      </c>
      <c r="C203" s="32">
        <f t="shared" si="93"/>
        <v>-11034437.254579412</v>
      </c>
      <c r="D203" s="32">
        <f t="shared" si="93"/>
        <v>-10056293.888885168</v>
      </c>
      <c r="E203" s="32">
        <f t="shared" si="93"/>
        <v>-10562533.227698736</v>
      </c>
      <c r="F203" s="32">
        <f t="shared" si="93"/>
        <v>-10962231.787792489</v>
      </c>
      <c r="G203" s="32">
        <f t="shared" si="93"/>
        <v>-11441850.732918845</v>
      </c>
      <c r="H203" s="32">
        <f t="shared" si="93"/>
        <v>-11856067.253176711</v>
      </c>
      <c r="I203" s="32">
        <f t="shared" si="93"/>
        <v>-12303939.096099388</v>
      </c>
      <c r="J203" s="32" t="e">
        <f t="shared" si="93"/>
        <v>#DIV/0!</v>
      </c>
      <c r="K203" s="32" t="e">
        <f t="shared" si="93"/>
        <v>#DIV/0!</v>
      </c>
      <c r="L203" s="32" t="e">
        <f t="shared" si="93"/>
        <v>#DIV/0!</v>
      </c>
      <c r="M203" s="32" t="e">
        <f t="shared" si="93"/>
        <v>#DIV/0!</v>
      </c>
      <c r="N203" s="32" t="e">
        <f t="shared" si="93"/>
        <v>#DIV/0!</v>
      </c>
      <c r="O203" s="32" t="e">
        <f t="shared" ref="O203" si="104">O120-O$130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2">
        <v>28</v>
      </c>
      <c r="B204" s="9" t="s">
        <v>33</v>
      </c>
      <c r="C204" s="32">
        <f t="shared" si="93"/>
        <v>-9151121.5102134757</v>
      </c>
      <c r="D204" s="32">
        <f t="shared" si="93"/>
        <v>-8181363.8534581792</v>
      </c>
      <c r="E204" s="32">
        <f t="shared" si="93"/>
        <v>-8454213.8486649841</v>
      </c>
      <c r="F204" s="32">
        <f t="shared" si="93"/>
        <v>-8761000.2138784919</v>
      </c>
      <c r="G204" s="32">
        <f t="shared" si="93"/>
        <v>-8988576.8116639368</v>
      </c>
      <c r="H204" s="32">
        <f t="shared" si="93"/>
        <v>-9336660.1042966265</v>
      </c>
      <c r="I204" s="32">
        <f t="shared" si="93"/>
        <v>-9669040.7265150771</v>
      </c>
      <c r="J204" s="32" t="e">
        <f t="shared" si="93"/>
        <v>#DIV/0!</v>
      </c>
      <c r="K204" s="32" t="e">
        <f t="shared" si="93"/>
        <v>#DIV/0!</v>
      </c>
      <c r="L204" s="32" t="e">
        <f t="shared" si="93"/>
        <v>#DIV/0!</v>
      </c>
      <c r="M204" s="32" t="e">
        <f t="shared" si="93"/>
        <v>#DIV/0!</v>
      </c>
      <c r="N204" s="32" t="e">
        <f t="shared" si="93"/>
        <v>#DIV/0!</v>
      </c>
      <c r="O204" s="32" t="e">
        <f t="shared" ref="O204" si="105">O121-O$130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3">
        <v>29</v>
      </c>
      <c r="B205" s="9" t="s">
        <v>34</v>
      </c>
      <c r="C205" s="32">
        <f t="shared" si="93"/>
        <v>-8356578.9579496142</v>
      </c>
      <c r="D205" s="32">
        <f t="shared" si="93"/>
        <v>-7404123.3015069067</v>
      </c>
      <c r="E205" s="32">
        <f t="shared" si="93"/>
        <v>-7614614.426054284</v>
      </c>
      <c r="F205" s="32">
        <f t="shared" si="93"/>
        <v>-7975307.9842567798</v>
      </c>
      <c r="G205" s="32">
        <f t="shared" si="93"/>
        <v>-8271549.9198400714</v>
      </c>
      <c r="H205" s="32">
        <f t="shared" si="93"/>
        <v>-8566419.2233873643</v>
      </c>
      <c r="I205" s="32">
        <f t="shared" si="93"/>
        <v>-8801484.6515407898</v>
      </c>
      <c r="J205" s="32" t="e">
        <f t="shared" si="93"/>
        <v>#DIV/0!</v>
      </c>
      <c r="K205" s="32" t="e">
        <f t="shared" si="93"/>
        <v>#DIV/0!</v>
      </c>
      <c r="L205" s="32" t="e">
        <f t="shared" si="93"/>
        <v>#DIV/0!</v>
      </c>
      <c r="M205" s="32" t="e">
        <f t="shared" si="93"/>
        <v>#DIV/0!</v>
      </c>
      <c r="N205" s="32" t="e">
        <f t="shared" si="93"/>
        <v>#DIV/0!</v>
      </c>
      <c r="O205" s="32" t="e">
        <f t="shared" ref="O205" si="106">O122-O$130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30</v>
      </c>
      <c r="B206" s="9" t="s">
        <v>35</v>
      </c>
      <c r="C206" s="32">
        <f t="shared" si="93"/>
        <v>13904280.042095732</v>
      </c>
      <c r="D206" s="32">
        <f t="shared" si="93"/>
        <v>14757285.156314123</v>
      </c>
      <c r="E206" s="32">
        <f t="shared" si="93"/>
        <v>15779960.173348587</v>
      </c>
      <c r="F206" s="32">
        <f t="shared" si="93"/>
        <v>16693355.246486034</v>
      </c>
      <c r="G206" s="32">
        <f t="shared" si="93"/>
        <v>17782559.083373826</v>
      </c>
      <c r="H206" s="32">
        <f t="shared" si="93"/>
        <v>18686046.525041908</v>
      </c>
      <c r="I206" s="32">
        <f t="shared" si="93"/>
        <v>19670414.80440633</v>
      </c>
      <c r="J206" s="32" t="e">
        <f t="shared" si="93"/>
        <v>#DIV/0!</v>
      </c>
      <c r="K206" s="32" t="e">
        <f t="shared" si="93"/>
        <v>#DIV/0!</v>
      </c>
      <c r="L206" s="32" t="e">
        <f t="shared" si="93"/>
        <v>#DIV/0!</v>
      </c>
      <c r="M206" s="32" t="e">
        <f t="shared" si="93"/>
        <v>#DIV/0!</v>
      </c>
      <c r="N206" s="32" t="e">
        <f t="shared" si="93"/>
        <v>#DIV/0!</v>
      </c>
      <c r="O206" s="32" t="e">
        <f t="shared" ref="O206" si="107">O123-O$130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2">
        <v>31</v>
      </c>
      <c r="B207" s="9" t="s">
        <v>36</v>
      </c>
      <c r="C207" s="32">
        <f t="shared" si="93"/>
        <v>22957826.055079069</v>
      </c>
      <c r="D207" s="32">
        <f t="shared" si="93"/>
        <v>23748404.803159628</v>
      </c>
      <c r="E207" s="32">
        <f t="shared" si="93"/>
        <v>25351209.892856274</v>
      </c>
      <c r="F207" s="32">
        <f t="shared" si="93"/>
        <v>26793385.706516918</v>
      </c>
      <c r="G207" s="32">
        <f t="shared" si="93"/>
        <v>28548752.296425518</v>
      </c>
      <c r="H207" s="32">
        <f t="shared" si="93"/>
        <v>30038444.169883884</v>
      </c>
      <c r="I207" s="32">
        <f t="shared" si="93"/>
        <v>31682643.435843639</v>
      </c>
      <c r="J207" s="32" t="e">
        <f t="shared" si="93"/>
        <v>#DIV/0!</v>
      </c>
      <c r="K207" s="32" t="e">
        <f t="shared" si="93"/>
        <v>#DIV/0!</v>
      </c>
      <c r="L207" s="32" t="e">
        <f t="shared" si="93"/>
        <v>#DIV/0!</v>
      </c>
      <c r="M207" s="32" t="e">
        <f t="shared" si="93"/>
        <v>#DIV/0!</v>
      </c>
      <c r="N207" s="32" t="e">
        <f t="shared" si="93"/>
        <v>#DIV/0!</v>
      </c>
      <c r="O207" s="32" t="e">
        <f t="shared" ref="O207" si="108">O124-O$130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3">
        <v>32</v>
      </c>
      <c r="B208" s="9" t="s">
        <v>37</v>
      </c>
      <c r="C208" s="32">
        <f t="shared" si="93"/>
        <v>14282587.573294889</v>
      </c>
      <c r="D208" s="32">
        <f t="shared" si="93"/>
        <v>14770025.892141785</v>
      </c>
      <c r="E208" s="32">
        <f t="shared" si="93"/>
        <v>15543860.629089605</v>
      </c>
      <c r="F208" s="32">
        <f t="shared" si="93"/>
        <v>16075814.386775505</v>
      </c>
      <c r="G208" s="32">
        <f t="shared" si="93"/>
        <v>16849664.94130196</v>
      </c>
      <c r="H208" s="32">
        <f t="shared" si="93"/>
        <v>17496287.633681327</v>
      </c>
      <c r="I208" s="32">
        <f t="shared" si="93"/>
        <v>17966106.725534007</v>
      </c>
      <c r="J208" s="32" t="e">
        <f t="shared" si="93"/>
        <v>#DIV/0!</v>
      </c>
      <c r="K208" s="32" t="e">
        <f t="shared" si="93"/>
        <v>#DIV/0!</v>
      </c>
      <c r="L208" s="32" t="e">
        <f t="shared" si="93"/>
        <v>#DIV/0!</v>
      </c>
      <c r="M208" s="32" t="e">
        <f t="shared" si="93"/>
        <v>#DIV/0!</v>
      </c>
      <c r="N208" s="32" t="e">
        <f t="shared" si="93"/>
        <v>#DIV/0!</v>
      </c>
      <c r="O208" s="32" t="e">
        <f t="shared" ref="O208" si="109">O125-O$130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2">
        <v>33</v>
      </c>
      <c r="B209" s="9" t="s">
        <v>38</v>
      </c>
      <c r="C209" s="32">
        <f t="shared" ref="C209:N211" si="110">C126-C$130</f>
        <v>31846724.864626128</v>
      </c>
      <c r="D209" s="32">
        <f t="shared" si="110"/>
        <v>31935036.359944794</v>
      </c>
      <c r="E209" s="32">
        <f t="shared" si="110"/>
        <v>33432674.555772122</v>
      </c>
      <c r="F209" s="32">
        <f t="shared" si="110"/>
        <v>34798456.23683615</v>
      </c>
      <c r="G209" s="32">
        <f t="shared" si="110"/>
        <v>36272058.299761117</v>
      </c>
      <c r="H209" s="32">
        <f t="shared" si="110"/>
        <v>37971020.443944626</v>
      </c>
      <c r="I209" s="32">
        <f t="shared" si="110"/>
        <v>39434549.403963283</v>
      </c>
      <c r="J209" s="32" t="e">
        <f t="shared" si="110"/>
        <v>#DIV/0!</v>
      </c>
      <c r="K209" s="32" t="e">
        <f t="shared" si="110"/>
        <v>#DIV/0!</v>
      </c>
      <c r="L209" s="32" t="e">
        <f t="shared" si="110"/>
        <v>#DIV/0!</v>
      </c>
      <c r="M209" s="32" t="e">
        <f t="shared" si="110"/>
        <v>#DIV/0!</v>
      </c>
      <c r="N209" s="32" t="e">
        <f t="shared" si="110"/>
        <v>#DIV/0!</v>
      </c>
      <c r="O209" s="32" t="e">
        <f t="shared" ref="O209" si="111">O126-O$130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2">
        <v>34</v>
      </c>
      <c r="B210" s="9" t="s">
        <v>39</v>
      </c>
      <c r="C210" s="32">
        <f t="shared" si="110"/>
        <v>-3566125.1039846186</v>
      </c>
      <c r="D210" s="32">
        <f t="shared" si="110"/>
        <v>-2719905.3358734753</v>
      </c>
      <c r="E210" s="32">
        <f t="shared" si="110"/>
        <v>-2918731.6133130305</v>
      </c>
      <c r="F210" s="32">
        <f t="shared" si="110"/>
        <v>-3003533.9798297919</v>
      </c>
      <c r="G210" s="32">
        <f t="shared" si="110"/>
        <v>-3122790.3336855471</v>
      </c>
      <c r="H210" s="32">
        <f t="shared" si="110"/>
        <v>-3225108.1508837081</v>
      </c>
      <c r="I210" s="32">
        <f t="shared" si="110"/>
        <v>-3459910.7672364451</v>
      </c>
      <c r="J210" s="32" t="e">
        <f t="shared" si="110"/>
        <v>#DIV/0!</v>
      </c>
      <c r="K210" s="32" t="e">
        <f t="shared" si="110"/>
        <v>#DIV/0!</v>
      </c>
      <c r="L210" s="32" t="e">
        <f t="shared" si="110"/>
        <v>#DIV/0!</v>
      </c>
      <c r="M210" s="32" t="e">
        <f t="shared" si="110"/>
        <v>#DIV/0!</v>
      </c>
      <c r="N210" s="32" t="e">
        <f t="shared" si="110"/>
        <v>#DIV/0!</v>
      </c>
      <c r="O210" s="32" t="e">
        <f t="shared" ref="O210" si="112">O127-O$130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3">
        <v>35</v>
      </c>
      <c r="B211" s="9" t="s">
        <v>40</v>
      </c>
      <c r="C211" s="32">
        <f t="shared" si="110"/>
        <v>8768376.4414864443</v>
      </c>
      <c r="D211" s="32">
        <f t="shared" si="110"/>
        <v>9628886.7689983733</v>
      </c>
      <c r="E211" s="32">
        <f t="shared" si="110"/>
        <v>10390373.276523944</v>
      </c>
      <c r="F211" s="32">
        <f t="shared" si="110"/>
        <v>10653887.51204288</v>
      </c>
      <c r="G211" s="32">
        <f t="shared" si="110"/>
        <v>11300497.628401749</v>
      </c>
      <c r="H211" s="32">
        <f t="shared" si="110"/>
        <v>11858765.622680232</v>
      </c>
      <c r="I211" s="32">
        <f t="shared" si="110"/>
        <v>12563499.173698656</v>
      </c>
      <c r="J211" s="32" t="e">
        <f t="shared" si="110"/>
        <v>#DIV/0!</v>
      </c>
      <c r="K211" s="32" t="e">
        <f t="shared" si="110"/>
        <v>#DIV/0!</v>
      </c>
      <c r="L211" s="32" t="e">
        <f t="shared" si="110"/>
        <v>#DIV/0!</v>
      </c>
      <c r="M211" s="32" t="e">
        <f t="shared" si="110"/>
        <v>#DIV/0!</v>
      </c>
      <c r="N211" s="32" t="e">
        <f t="shared" si="110"/>
        <v>#DIV/0!</v>
      </c>
      <c r="O211" s="32" t="e">
        <f t="shared" ref="O211" si="113">O128-O$130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4"/>
      <c r="B212" s="7" t="s">
        <v>50</v>
      </c>
      <c r="C212" s="32">
        <f t="shared" ref="C212:N212" si="114">SUM(C177:C211)</f>
        <v>-2.4214386940002441E-8</v>
      </c>
      <c r="D212" s="32">
        <f t="shared" si="114"/>
        <v>1.3597309589385986E-7</v>
      </c>
      <c r="E212" s="32">
        <f t="shared" si="114"/>
        <v>0</v>
      </c>
      <c r="F212" s="32">
        <f t="shared" si="114"/>
        <v>5.5879354476928711E-8</v>
      </c>
      <c r="G212" s="32">
        <f t="shared" si="114"/>
        <v>0</v>
      </c>
      <c r="H212" s="32">
        <f t="shared" si="114"/>
        <v>1.3038516044616699E-7</v>
      </c>
      <c r="I212" s="32">
        <f t="shared" si="114"/>
        <v>-3.3527612686157227E-8</v>
      </c>
      <c r="J212" s="32" t="e">
        <f t="shared" si="114"/>
        <v>#DIV/0!</v>
      </c>
      <c r="K212" s="32" t="e">
        <f t="shared" si="114"/>
        <v>#DIV/0!</v>
      </c>
      <c r="L212" s="32" t="e">
        <f t="shared" si="114"/>
        <v>#DIV/0!</v>
      </c>
      <c r="M212" s="32" t="e">
        <f t="shared" si="114"/>
        <v>#DIV/0!</v>
      </c>
      <c r="N212" s="32" t="e">
        <f t="shared" si="114"/>
        <v>#DIV/0!</v>
      </c>
      <c r="O212" s="32" t="e">
        <f t="shared" ref="O212" si="115">SUM(O177:O211)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"/>
      <c r="B213" s="1"/>
      <c r="C213" s="1"/>
      <c r="D213" s="1"/>
      <c r="E213" s="1"/>
      <c r="F213" s="1"/>
      <c r="G213" s="1"/>
      <c r="H213" s="1"/>
      <c r="P213"/>
      <c r="Q213"/>
      <c r="R213"/>
      <c r="S213"/>
      <c r="T213"/>
      <c r="U213"/>
      <c r="V213"/>
      <c r="W213"/>
    </row>
    <row r="214" spans="1:23" s="2" customFormat="1" ht="15" hidden="1">
      <c r="A214" s="5" t="s">
        <v>48</v>
      </c>
      <c r="B214" s="1"/>
      <c r="C214" s="1"/>
      <c r="D214" s="1"/>
      <c r="E214" s="1"/>
      <c r="F214" s="1"/>
      <c r="G214" s="1"/>
      <c r="H214" s="1"/>
      <c r="P214"/>
      <c r="Q214"/>
      <c r="R214"/>
      <c r="S214"/>
      <c r="T214"/>
      <c r="U214"/>
      <c r="V214"/>
      <c r="W214"/>
    </row>
    <row r="215" spans="1:23" s="2" customFormat="1" ht="15" hidden="1">
      <c r="A215" s="49" t="s">
        <v>51</v>
      </c>
      <c r="B215" s="49"/>
      <c r="C215" s="49"/>
      <c r="D215" s="49"/>
      <c r="E215" s="49"/>
      <c r="F215" s="49"/>
      <c r="G215" s="49"/>
      <c r="H215" s="49"/>
      <c r="P215"/>
      <c r="Q215"/>
      <c r="R215"/>
      <c r="S215"/>
      <c r="T215"/>
      <c r="U215"/>
      <c r="V215"/>
      <c r="W215"/>
    </row>
    <row r="216" spans="1:23" s="2" customFormat="1" ht="15" hidden="1">
      <c r="A216" s="1"/>
      <c r="B216" s="1"/>
      <c r="C216" s="1"/>
      <c r="D216" s="1"/>
      <c r="E216" s="1"/>
      <c r="F216" s="1"/>
      <c r="G216" s="1"/>
      <c r="H216" s="1"/>
      <c r="P216"/>
      <c r="Q216"/>
      <c r="R216"/>
      <c r="S216"/>
      <c r="T216"/>
      <c r="U216"/>
      <c r="V216"/>
      <c r="W216"/>
    </row>
    <row r="217" spans="1:23" s="2" customFormat="1" ht="15" hidden="1">
      <c r="A217" s="6" t="s">
        <v>4</v>
      </c>
      <c r="B217" s="7" t="s">
        <v>5</v>
      </c>
      <c r="C217" s="7">
        <f>C176</f>
        <v>2010</v>
      </c>
      <c r="D217" s="7">
        <f t="shared" ref="D217:N217" si="116">D176</f>
        <v>2011</v>
      </c>
      <c r="E217" s="7">
        <f t="shared" si="116"/>
        <v>2012</v>
      </c>
      <c r="F217" s="7">
        <f t="shared" si="116"/>
        <v>2013</v>
      </c>
      <c r="G217" s="7">
        <f t="shared" si="116"/>
        <v>2014</v>
      </c>
      <c r="H217" s="7">
        <f t="shared" si="116"/>
        <v>2015</v>
      </c>
      <c r="I217" s="7">
        <f t="shared" si="116"/>
        <v>2016</v>
      </c>
      <c r="J217" s="7">
        <f t="shared" si="116"/>
        <v>2017</v>
      </c>
      <c r="K217" s="7">
        <f t="shared" si="116"/>
        <v>2018</v>
      </c>
      <c r="L217" s="7">
        <f t="shared" si="116"/>
        <v>2019</v>
      </c>
      <c r="M217" s="7">
        <f t="shared" si="116"/>
        <v>2020</v>
      </c>
      <c r="N217" s="7">
        <f t="shared" si="116"/>
        <v>2021</v>
      </c>
      <c r="O217" s="7">
        <f t="shared" ref="O217" si="117">O176</f>
        <v>2022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8">
        <v>1</v>
      </c>
      <c r="B218" s="9" t="s">
        <v>6</v>
      </c>
      <c r="C218" s="32">
        <f t="shared" ref="C218:N233" si="118">C177^2</f>
        <v>659978968619981.5</v>
      </c>
      <c r="D218" s="32">
        <f t="shared" si="118"/>
        <v>929689185074.03101</v>
      </c>
      <c r="E218" s="32">
        <f t="shared" si="118"/>
        <v>863375372182.3667</v>
      </c>
      <c r="F218" s="32">
        <f t="shared" si="118"/>
        <v>933250884138.22839</v>
      </c>
      <c r="G218" s="32">
        <f t="shared" si="118"/>
        <v>1068170758596.4275</v>
      </c>
      <c r="H218" s="32">
        <f t="shared" si="118"/>
        <v>980724918061.61609</v>
      </c>
      <c r="I218" s="32">
        <f t="shared" si="118"/>
        <v>855715391075.5332</v>
      </c>
      <c r="J218" s="32" t="e">
        <f t="shared" si="118"/>
        <v>#DIV/0!</v>
      </c>
      <c r="K218" s="32" t="e">
        <f t="shared" si="118"/>
        <v>#DIV/0!</v>
      </c>
      <c r="L218" s="32" t="e">
        <f t="shared" si="118"/>
        <v>#DIV/0!</v>
      </c>
      <c r="M218" s="32" t="e">
        <f t="shared" si="118"/>
        <v>#DIV/0!</v>
      </c>
      <c r="N218" s="32" t="e">
        <f t="shared" si="118"/>
        <v>#DIV/0!</v>
      </c>
      <c r="O218" s="32" t="e">
        <f t="shared" ref="O218" si="119">O177^2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2">
        <v>2</v>
      </c>
      <c r="B219" s="9" t="s">
        <v>7</v>
      </c>
      <c r="C219" s="32">
        <f t="shared" si="118"/>
        <v>26882569064049.293</v>
      </c>
      <c r="D219" s="32">
        <f t="shared" si="118"/>
        <v>18681248542309.742</v>
      </c>
      <c r="E219" s="32">
        <f t="shared" si="118"/>
        <v>19567952515740.18</v>
      </c>
      <c r="F219" s="32">
        <f t="shared" si="118"/>
        <v>20529067814998.414</v>
      </c>
      <c r="G219" s="32">
        <f t="shared" si="118"/>
        <v>20711734860321.617</v>
      </c>
      <c r="H219" s="32">
        <f t="shared" si="118"/>
        <v>21998163569730.102</v>
      </c>
      <c r="I219" s="32">
        <f t="shared" si="118"/>
        <v>22803357342411.465</v>
      </c>
      <c r="J219" s="32" t="e">
        <f t="shared" si="118"/>
        <v>#DIV/0!</v>
      </c>
      <c r="K219" s="32" t="e">
        <f t="shared" si="118"/>
        <v>#DIV/0!</v>
      </c>
      <c r="L219" s="32" t="e">
        <f t="shared" si="118"/>
        <v>#DIV/0!</v>
      </c>
      <c r="M219" s="32" t="e">
        <f t="shared" si="118"/>
        <v>#DIV/0!</v>
      </c>
      <c r="N219" s="32" t="e">
        <f t="shared" si="118"/>
        <v>#DIV/0!</v>
      </c>
      <c r="O219" s="32" t="e">
        <f t="shared" ref="O219" si="120">O178^2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3</v>
      </c>
      <c r="B220" s="9" t="s">
        <v>8</v>
      </c>
      <c r="C220" s="32">
        <f t="shared" si="118"/>
        <v>51829203507092.781</v>
      </c>
      <c r="D220" s="32">
        <f t="shared" si="118"/>
        <v>40065088169948.477</v>
      </c>
      <c r="E220" s="32">
        <f t="shared" si="118"/>
        <v>44555300022113.281</v>
      </c>
      <c r="F220" s="32">
        <f t="shared" si="118"/>
        <v>47854499445106.57</v>
      </c>
      <c r="G220" s="32">
        <f t="shared" si="118"/>
        <v>53700730836051.625</v>
      </c>
      <c r="H220" s="32">
        <f t="shared" si="118"/>
        <v>59735431934130.75</v>
      </c>
      <c r="I220" s="32">
        <f t="shared" si="118"/>
        <v>65454975607504.883</v>
      </c>
      <c r="J220" s="32" t="e">
        <f t="shared" si="118"/>
        <v>#DIV/0!</v>
      </c>
      <c r="K220" s="32" t="e">
        <f t="shared" si="118"/>
        <v>#DIV/0!</v>
      </c>
      <c r="L220" s="32" t="e">
        <f t="shared" si="118"/>
        <v>#DIV/0!</v>
      </c>
      <c r="M220" s="32" t="e">
        <f t="shared" si="118"/>
        <v>#DIV/0!</v>
      </c>
      <c r="N220" s="32" t="e">
        <f t="shared" si="118"/>
        <v>#DIV/0!</v>
      </c>
      <c r="O220" s="32" t="e">
        <f t="shared" ref="O220" si="121">O179^2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2">
        <v>4</v>
      </c>
      <c r="B221" s="9" t="s">
        <v>9</v>
      </c>
      <c r="C221" s="32">
        <f t="shared" si="118"/>
        <v>83172697859356.391</v>
      </c>
      <c r="D221" s="32">
        <f t="shared" si="118"/>
        <v>66987814590841.828</v>
      </c>
      <c r="E221" s="32">
        <f t="shared" si="118"/>
        <v>73878435687879.609</v>
      </c>
      <c r="F221" s="32">
        <f t="shared" si="118"/>
        <v>79995814999197.672</v>
      </c>
      <c r="G221" s="32">
        <f t="shared" si="118"/>
        <v>87886021302119.781</v>
      </c>
      <c r="H221" s="32">
        <f t="shared" si="118"/>
        <v>94989215182269.359</v>
      </c>
      <c r="I221" s="32">
        <f t="shared" si="118"/>
        <v>102784987146103.03</v>
      </c>
      <c r="J221" s="32" t="e">
        <f t="shared" si="118"/>
        <v>#DIV/0!</v>
      </c>
      <c r="K221" s="32" t="e">
        <f t="shared" si="118"/>
        <v>#DIV/0!</v>
      </c>
      <c r="L221" s="32" t="e">
        <f t="shared" si="118"/>
        <v>#DIV/0!</v>
      </c>
      <c r="M221" s="32" t="e">
        <f t="shared" si="118"/>
        <v>#DIV/0!</v>
      </c>
      <c r="N221" s="32" t="e">
        <f t="shared" si="118"/>
        <v>#DIV/0!</v>
      </c>
      <c r="O221" s="32" t="e">
        <f t="shared" ref="O221" si="122">O180^2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3">
        <v>5</v>
      </c>
      <c r="B222" s="9" t="s">
        <v>10</v>
      </c>
      <c r="C222" s="32">
        <f t="shared" si="118"/>
        <v>87748314008809.453</v>
      </c>
      <c r="D222" s="32">
        <f t="shared" si="118"/>
        <v>70486884617237.453</v>
      </c>
      <c r="E222" s="32">
        <f t="shared" si="118"/>
        <v>75799586299348.5</v>
      </c>
      <c r="F222" s="32">
        <f t="shared" si="118"/>
        <v>82151825232943.875</v>
      </c>
      <c r="G222" s="32">
        <f t="shared" si="118"/>
        <v>91420451621911.234</v>
      </c>
      <c r="H222" s="32">
        <f t="shared" si="118"/>
        <v>96923932425435.609</v>
      </c>
      <c r="I222" s="32">
        <f t="shared" si="118"/>
        <v>101960293370972.38</v>
      </c>
      <c r="J222" s="32" t="e">
        <f t="shared" si="118"/>
        <v>#DIV/0!</v>
      </c>
      <c r="K222" s="32" t="e">
        <f t="shared" si="118"/>
        <v>#DIV/0!</v>
      </c>
      <c r="L222" s="32" t="e">
        <f t="shared" si="118"/>
        <v>#DIV/0!</v>
      </c>
      <c r="M222" s="32" t="e">
        <f t="shared" si="118"/>
        <v>#DIV/0!</v>
      </c>
      <c r="N222" s="32" t="e">
        <f t="shared" si="118"/>
        <v>#DIV/0!</v>
      </c>
      <c r="O222" s="32" t="e">
        <f t="shared" ref="O222" si="123">O181^2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6</v>
      </c>
      <c r="B223" s="9" t="s">
        <v>11</v>
      </c>
      <c r="C223" s="37">
        <f t="shared" si="118"/>
        <v>59935402046238.539</v>
      </c>
      <c r="D223" s="37">
        <f t="shared" si="118"/>
        <v>45937520117927.43</v>
      </c>
      <c r="E223" s="37">
        <f t="shared" si="118"/>
        <v>49815177706687.398</v>
      </c>
      <c r="F223" s="37">
        <f t="shared" si="118"/>
        <v>54479770560121.023</v>
      </c>
      <c r="G223" s="37">
        <f t="shared" si="118"/>
        <v>60173708313474.531</v>
      </c>
      <c r="H223" s="37">
        <f t="shared" si="118"/>
        <v>66011656083671.617</v>
      </c>
      <c r="I223" s="37">
        <f t="shared" si="118"/>
        <v>70702630987527.156</v>
      </c>
      <c r="J223" s="37" t="e">
        <f t="shared" si="118"/>
        <v>#DIV/0!</v>
      </c>
      <c r="K223" s="37" t="e">
        <f t="shared" si="118"/>
        <v>#DIV/0!</v>
      </c>
      <c r="L223" s="37" t="e">
        <f t="shared" si="118"/>
        <v>#DIV/0!</v>
      </c>
      <c r="M223" s="37" t="e">
        <f t="shared" si="118"/>
        <v>#DIV/0!</v>
      </c>
      <c r="N223" s="37" t="e">
        <f t="shared" si="118"/>
        <v>#DIV/0!</v>
      </c>
      <c r="O223" s="37" t="e">
        <f t="shared" ref="O223" si="124">O182^2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2">
        <v>7</v>
      </c>
      <c r="B224" s="9" t="s">
        <v>12</v>
      </c>
      <c r="C224" s="37">
        <f t="shared" si="118"/>
        <v>64857752758200.281</v>
      </c>
      <c r="D224" s="37">
        <f t="shared" si="118"/>
        <v>50528972197359.25</v>
      </c>
      <c r="E224" s="37">
        <f t="shared" si="118"/>
        <v>55569827677232.281</v>
      </c>
      <c r="F224" s="37">
        <f t="shared" si="118"/>
        <v>60830028168393.094</v>
      </c>
      <c r="G224" s="37">
        <f t="shared" si="118"/>
        <v>69513584447784.148</v>
      </c>
      <c r="H224" s="37">
        <f t="shared" si="118"/>
        <v>75837074657249.328</v>
      </c>
      <c r="I224" s="37">
        <f t="shared" si="118"/>
        <v>83073718777539.125</v>
      </c>
      <c r="J224" s="37" t="e">
        <f t="shared" si="118"/>
        <v>#DIV/0!</v>
      </c>
      <c r="K224" s="37" t="e">
        <f t="shared" si="118"/>
        <v>#DIV/0!</v>
      </c>
      <c r="L224" s="37" t="e">
        <f t="shared" si="118"/>
        <v>#DIV/0!</v>
      </c>
      <c r="M224" s="37" t="e">
        <f t="shared" si="118"/>
        <v>#DIV/0!</v>
      </c>
      <c r="N224" s="37" t="e">
        <f t="shared" si="118"/>
        <v>#DIV/0!</v>
      </c>
      <c r="O224" s="37" t="e">
        <f t="shared" ref="O224" si="125">O183^2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3">
        <v>8</v>
      </c>
      <c r="B225" s="9" t="s">
        <v>13</v>
      </c>
      <c r="C225" s="37">
        <f t="shared" si="118"/>
        <v>61340474479105.844</v>
      </c>
      <c r="D225" s="37">
        <f t="shared" si="118"/>
        <v>48232600411915.211</v>
      </c>
      <c r="E225" s="37">
        <f t="shared" si="118"/>
        <v>51671306338933.859</v>
      </c>
      <c r="F225" s="37">
        <f t="shared" si="118"/>
        <v>57126927541279.836</v>
      </c>
      <c r="G225" s="37">
        <f t="shared" si="118"/>
        <v>62451108970479.57</v>
      </c>
      <c r="H225" s="37">
        <f t="shared" si="118"/>
        <v>67917502862859.492</v>
      </c>
      <c r="I225" s="37">
        <f t="shared" si="118"/>
        <v>75180150884835.75</v>
      </c>
      <c r="J225" s="37" t="e">
        <f t="shared" si="118"/>
        <v>#DIV/0!</v>
      </c>
      <c r="K225" s="37" t="e">
        <f t="shared" si="118"/>
        <v>#DIV/0!</v>
      </c>
      <c r="L225" s="37" t="e">
        <f t="shared" si="118"/>
        <v>#DIV/0!</v>
      </c>
      <c r="M225" s="37" t="e">
        <f t="shared" si="118"/>
        <v>#DIV/0!</v>
      </c>
      <c r="N225" s="37" t="e">
        <f t="shared" si="118"/>
        <v>#DIV/0!</v>
      </c>
      <c r="O225" s="37" t="e">
        <f t="shared" ref="O225" si="126">O184^2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2">
        <v>9</v>
      </c>
      <c r="B226" s="9" t="s">
        <v>14</v>
      </c>
      <c r="C226" s="37">
        <f t="shared" si="118"/>
        <v>27512327299717.301</v>
      </c>
      <c r="D226" s="37">
        <f t="shared" si="118"/>
        <v>18771335595524.754</v>
      </c>
      <c r="E226" s="37">
        <f t="shared" si="118"/>
        <v>19575084732019.832</v>
      </c>
      <c r="F226" s="37">
        <f t="shared" si="118"/>
        <v>20840073262316.156</v>
      </c>
      <c r="G226" s="37">
        <f t="shared" si="118"/>
        <v>22258725422639.387</v>
      </c>
      <c r="H226" s="37">
        <f t="shared" si="118"/>
        <v>23499805751709.801</v>
      </c>
      <c r="I226" s="37">
        <f t="shared" si="118"/>
        <v>24208728432429.645</v>
      </c>
      <c r="J226" s="37" t="e">
        <f t="shared" si="118"/>
        <v>#DIV/0!</v>
      </c>
      <c r="K226" s="37" t="e">
        <f t="shared" si="118"/>
        <v>#DIV/0!</v>
      </c>
      <c r="L226" s="37" t="e">
        <f t="shared" si="118"/>
        <v>#DIV/0!</v>
      </c>
      <c r="M226" s="37" t="e">
        <f t="shared" si="118"/>
        <v>#DIV/0!</v>
      </c>
      <c r="N226" s="37" t="e">
        <f t="shared" si="118"/>
        <v>#DIV/0!</v>
      </c>
      <c r="O226" s="37" t="e">
        <f t="shared" ref="O226" si="127">O185^2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2">
        <v>10</v>
      </c>
      <c r="B227" s="9" t="s">
        <v>15</v>
      </c>
      <c r="C227" s="37">
        <f t="shared" si="118"/>
        <v>24436220789963.582</v>
      </c>
      <c r="D227" s="37">
        <f t="shared" si="118"/>
        <v>16037903563593.441</v>
      </c>
      <c r="E227" s="37">
        <f t="shared" si="118"/>
        <v>16452889335226.082</v>
      </c>
      <c r="F227" s="37">
        <f t="shared" si="118"/>
        <v>16712161059694.721</v>
      </c>
      <c r="G227" s="37">
        <f t="shared" si="118"/>
        <v>17299723951357.523</v>
      </c>
      <c r="H227" s="37">
        <f t="shared" si="118"/>
        <v>17251612304160.832</v>
      </c>
      <c r="I227" s="37">
        <f t="shared" si="118"/>
        <v>18167589024089.789</v>
      </c>
      <c r="J227" s="37" t="e">
        <f t="shared" si="118"/>
        <v>#DIV/0!</v>
      </c>
      <c r="K227" s="37" t="e">
        <f t="shared" si="118"/>
        <v>#DIV/0!</v>
      </c>
      <c r="L227" s="37" t="e">
        <f t="shared" si="118"/>
        <v>#DIV/0!</v>
      </c>
      <c r="M227" s="37" t="e">
        <f t="shared" si="118"/>
        <v>#DIV/0!</v>
      </c>
      <c r="N227" s="37" t="e">
        <f t="shared" si="118"/>
        <v>#DIV/0!</v>
      </c>
      <c r="O227" s="37" t="e">
        <f t="shared" ref="O227" si="128">O186^2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3">
        <v>11</v>
      </c>
      <c r="B228" s="9" t="s">
        <v>16</v>
      </c>
      <c r="C228" s="37">
        <f t="shared" si="118"/>
        <v>24026326031.243561</v>
      </c>
      <c r="D228" s="37">
        <f t="shared" si="118"/>
        <v>448358033115.93658</v>
      </c>
      <c r="E228" s="37">
        <f t="shared" si="118"/>
        <v>515326889256.88434</v>
      </c>
      <c r="F228" s="37">
        <f t="shared" si="118"/>
        <v>776684617994.35107</v>
      </c>
      <c r="G228" s="37">
        <f t="shared" si="118"/>
        <v>890913668189.14124</v>
      </c>
      <c r="H228" s="37">
        <f t="shared" si="118"/>
        <v>1040478940467.3812</v>
      </c>
      <c r="I228" s="37">
        <f t="shared" si="118"/>
        <v>1312641783343.917</v>
      </c>
      <c r="J228" s="37" t="e">
        <f t="shared" si="118"/>
        <v>#DIV/0!</v>
      </c>
      <c r="K228" s="37" t="e">
        <f t="shared" si="118"/>
        <v>#DIV/0!</v>
      </c>
      <c r="L228" s="37" t="e">
        <f t="shared" si="118"/>
        <v>#DIV/0!</v>
      </c>
      <c r="M228" s="37" t="e">
        <f t="shared" si="118"/>
        <v>#DIV/0!</v>
      </c>
      <c r="N228" s="37" t="e">
        <f t="shared" si="118"/>
        <v>#DIV/0!</v>
      </c>
      <c r="O228" s="37" t="e">
        <f t="shared" ref="O228" si="129">O187^2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2">
        <v>12</v>
      </c>
      <c r="B229" s="9" t="s">
        <v>17</v>
      </c>
      <c r="C229" s="37">
        <f t="shared" si="118"/>
        <v>32015197116307.426</v>
      </c>
      <c r="D229" s="37">
        <f t="shared" si="118"/>
        <v>22124091611893.086</v>
      </c>
      <c r="E229" s="37">
        <f t="shared" si="118"/>
        <v>26732652353949.363</v>
      </c>
      <c r="F229" s="37">
        <f t="shared" si="118"/>
        <v>27206634634798.793</v>
      </c>
      <c r="G229" s="37">
        <f t="shared" si="118"/>
        <v>30435438184870.125</v>
      </c>
      <c r="H229" s="37">
        <f t="shared" si="118"/>
        <v>32137460322972.75</v>
      </c>
      <c r="I229" s="37">
        <f t="shared" si="118"/>
        <v>33898922604111.047</v>
      </c>
      <c r="J229" s="37" t="e">
        <f t="shared" si="118"/>
        <v>#DIV/0!</v>
      </c>
      <c r="K229" s="37" t="e">
        <f t="shared" si="118"/>
        <v>#DIV/0!</v>
      </c>
      <c r="L229" s="37" t="e">
        <f t="shared" si="118"/>
        <v>#DIV/0!</v>
      </c>
      <c r="M229" s="37" t="e">
        <f t="shared" si="118"/>
        <v>#DIV/0!</v>
      </c>
      <c r="N229" s="37" t="e">
        <f t="shared" si="118"/>
        <v>#DIV/0!</v>
      </c>
      <c r="O229" s="37" t="e">
        <f t="shared" ref="O229" si="130">O188^2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2">
        <v>13</v>
      </c>
      <c r="B230" s="9" t="s">
        <v>18</v>
      </c>
      <c r="C230" s="37">
        <f t="shared" si="118"/>
        <v>24579233848.720051</v>
      </c>
      <c r="D230" s="37">
        <f t="shared" si="118"/>
        <v>925076961884.24072</v>
      </c>
      <c r="E230" s="37">
        <f t="shared" si="118"/>
        <v>679876933331.41272</v>
      </c>
      <c r="F230" s="37">
        <f t="shared" si="118"/>
        <v>943673112618.85913</v>
      </c>
      <c r="G230" s="37">
        <f t="shared" si="118"/>
        <v>1000656787208.6996</v>
      </c>
      <c r="H230" s="37">
        <f t="shared" si="118"/>
        <v>1047507567148.7635</v>
      </c>
      <c r="I230" s="37">
        <f t="shared" si="118"/>
        <v>961124145430.72559</v>
      </c>
      <c r="J230" s="37" t="e">
        <f t="shared" si="118"/>
        <v>#DIV/0!</v>
      </c>
      <c r="K230" s="37" t="e">
        <f t="shared" si="118"/>
        <v>#DIV/0!</v>
      </c>
      <c r="L230" s="37" t="e">
        <f t="shared" si="118"/>
        <v>#DIV/0!</v>
      </c>
      <c r="M230" s="37" t="e">
        <f t="shared" si="118"/>
        <v>#DIV/0!</v>
      </c>
      <c r="N230" s="37" t="e">
        <f t="shared" si="118"/>
        <v>#DIV/0!</v>
      </c>
      <c r="O230" s="37" t="e">
        <f t="shared" ref="O230" si="131">O189^2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3">
        <v>14</v>
      </c>
      <c r="B231" s="9" t="s">
        <v>19</v>
      </c>
      <c r="C231" s="37">
        <f t="shared" si="118"/>
        <v>2397859623722.2246</v>
      </c>
      <c r="D231" s="37">
        <f t="shared" si="118"/>
        <v>384613265216.23224</v>
      </c>
      <c r="E231" s="37">
        <f t="shared" si="118"/>
        <v>179429369140.43546</v>
      </c>
      <c r="F231" s="37">
        <f t="shared" si="118"/>
        <v>33531141807.184307</v>
      </c>
      <c r="G231" s="37">
        <f t="shared" si="118"/>
        <v>13602622770.503731</v>
      </c>
      <c r="H231" s="37">
        <f t="shared" si="118"/>
        <v>92111213000.059769</v>
      </c>
      <c r="I231" s="37">
        <f t="shared" si="118"/>
        <v>353163612264.47894</v>
      </c>
      <c r="J231" s="37" t="e">
        <f t="shared" si="118"/>
        <v>#DIV/0!</v>
      </c>
      <c r="K231" s="37" t="e">
        <f t="shared" si="118"/>
        <v>#DIV/0!</v>
      </c>
      <c r="L231" s="37" t="e">
        <f t="shared" si="118"/>
        <v>#DIV/0!</v>
      </c>
      <c r="M231" s="37" t="e">
        <f t="shared" si="118"/>
        <v>#DIV/0!</v>
      </c>
      <c r="N231" s="37" t="e">
        <f t="shared" si="118"/>
        <v>#DIV/0!</v>
      </c>
      <c r="O231" s="37" t="e">
        <f t="shared" ref="O231" si="132">O190^2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2">
        <v>15</v>
      </c>
      <c r="B232" s="9" t="s">
        <v>20</v>
      </c>
      <c r="C232" s="37">
        <f t="shared" si="118"/>
        <v>104577970572205.91</v>
      </c>
      <c r="D232" s="37">
        <f t="shared" si="118"/>
        <v>85985680104782.328</v>
      </c>
      <c r="E232" s="37">
        <f t="shared" si="118"/>
        <v>98793306710012.5</v>
      </c>
      <c r="F232" s="37">
        <f t="shared" si="118"/>
        <v>107224115971023.97</v>
      </c>
      <c r="G232" s="37">
        <f t="shared" si="118"/>
        <v>119445082938112.2</v>
      </c>
      <c r="H232" s="37">
        <f t="shared" si="118"/>
        <v>132136640991668.56</v>
      </c>
      <c r="I232" s="37">
        <f t="shared" si="118"/>
        <v>141727308168040.31</v>
      </c>
      <c r="J232" s="37" t="e">
        <f t="shared" si="118"/>
        <v>#DIV/0!</v>
      </c>
      <c r="K232" s="37" t="e">
        <f t="shared" si="118"/>
        <v>#DIV/0!</v>
      </c>
      <c r="L232" s="37" t="e">
        <f t="shared" si="118"/>
        <v>#DIV/0!</v>
      </c>
      <c r="M232" s="37" t="e">
        <f t="shared" si="118"/>
        <v>#DIV/0!</v>
      </c>
      <c r="N232" s="37" t="e">
        <f t="shared" si="118"/>
        <v>#DIV/0!</v>
      </c>
      <c r="O232" s="37" t="e">
        <f t="shared" ref="O232" si="133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2">
        <v>16</v>
      </c>
      <c r="B233" s="9" t="s">
        <v>21</v>
      </c>
      <c r="C233" s="37">
        <f t="shared" si="118"/>
        <v>60115546973011.5</v>
      </c>
      <c r="D233" s="37">
        <f t="shared" si="118"/>
        <v>71116151478803.328</v>
      </c>
      <c r="E233" s="37">
        <f t="shared" si="118"/>
        <v>80190874937901.766</v>
      </c>
      <c r="F233" s="37">
        <f t="shared" si="118"/>
        <v>87222778946362.609</v>
      </c>
      <c r="G233" s="37">
        <f t="shared" si="118"/>
        <v>96086822520579.391</v>
      </c>
      <c r="H233" s="37">
        <f t="shared" si="118"/>
        <v>106104721920760.08</v>
      </c>
      <c r="I233" s="37">
        <f t="shared" si="118"/>
        <v>115342169937448.55</v>
      </c>
      <c r="J233" s="37" t="e">
        <f t="shared" si="118"/>
        <v>#DIV/0!</v>
      </c>
      <c r="K233" s="37" t="e">
        <f t="shared" si="118"/>
        <v>#DIV/0!</v>
      </c>
      <c r="L233" s="37" t="e">
        <f t="shared" si="118"/>
        <v>#DIV/0!</v>
      </c>
      <c r="M233" s="37" t="e">
        <f t="shared" si="118"/>
        <v>#DIV/0!</v>
      </c>
      <c r="N233" s="37" t="e">
        <f t="shared" si="118"/>
        <v>#DIV/0!</v>
      </c>
      <c r="O233" s="37" t="e">
        <f t="shared" ref="O233" si="134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3">
        <v>17</v>
      </c>
      <c r="B234" s="9" t="s">
        <v>22</v>
      </c>
      <c r="C234" s="37">
        <f t="shared" ref="C234:N249" si="135">C193^2</f>
        <v>33990556955763.027</v>
      </c>
      <c r="D234" s="37">
        <f t="shared" si="135"/>
        <v>24451338076455.477</v>
      </c>
      <c r="E234" s="37">
        <f t="shared" si="135"/>
        <v>27706817673547.762</v>
      </c>
      <c r="F234" s="37">
        <f t="shared" si="135"/>
        <v>29998620039970.371</v>
      </c>
      <c r="G234" s="37">
        <f t="shared" si="135"/>
        <v>33307055199906.129</v>
      </c>
      <c r="H234" s="37">
        <f t="shared" si="135"/>
        <v>36390250725162.547</v>
      </c>
      <c r="I234" s="37">
        <f t="shared" si="135"/>
        <v>39317427063340.844</v>
      </c>
      <c r="J234" s="37" t="e">
        <f t="shared" si="135"/>
        <v>#DIV/0!</v>
      </c>
      <c r="K234" s="37" t="e">
        <f t="shared" si="135"/>
        <v>#DIV/0!</v>
      </c>
      <c r="L234" s="37" t="e">
        <f t="shared" si="135"/>
        <v>#DIV/0!</v>
      </c>
      <c r="M234" s="37" t="e">
        <f t="shared" si="135"/>
        <v>#DIV/0!</v>
      </c>
      <c r="N234" s="37" t="e">
        <f t="shared" si="135"/>
        <v>#DIV/0!</v>
      </c>
      <c r="O234" s="37" t="e">
        <f t="shared" ref="O234" si="136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18</v>
      </c>
      <c r="B235" s="9" t="s">
        <v>23</v>
      </c>
      <c r="C235" s="37">
        <f t="shared" si="135"/>
        <v>17824162942128.57</v>
      </c>
      <c r="D235" s="37">
        <f t="shared" si="135"/>
        <v>11000585979426.381</v>
      </c>
      <c r="E235" s="37">
        <f t="shared" si="135"/>
        <v>11672986529512.244</v>
      </c>
      <c r="F235" s="37">
        <f t="shared" si="135"/>
        <v>11638379539441.736</v>
      </c>
      <c r="G235" s="37">
        <f t="shared" si="135"/>
        <v>12108646028390.941</v>
      </c>
      <c r="H235" s="37">
        <f t="shared" si="135"/>
        <v>13620025794606.412</v>
      </c>
      <c r="I235" s="37">
        <f t="shared" si="135"/>
        <v>13647177610905.908</v>
      </c>
      <c r="J235" s="37" t="e">
        <f t="shared" si="135"/>
        <v>#DIV/0!</v>
      </c>
      <c r="K235" s="37" t="e">
        <f t="shared" si="135"/>
        <v>#DIV/0!</v>
      </c>
      <c r="L235" s="37" t="e">
        <f t="shared" si="135"/>
        <v>#DIV/0!</v>
      </c>
      <c r="M235" s="37" t="e">
        <f t="shared" si="135"/>
        <v>#DIV/0!</v>
      </c>
      <c r="N235" s="37" t="e">
        <f t="shared" si="135"/>
        <v>#DIV/0!</v>
      </c>
      <c r="O235" s="37" t="e">
        <f t="shared" ref="O235" si="137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2">
        <v>19</v>
      </c>
      <c r="B236" s="9" t="s">
        <v>24</v>
      </c>
      <c r="C236" s="37">
        <f t="shared" si="135"/>
        <v>2302155284670442</v>
      </c>
      <c r="D236" s="37">
        <f t="shared" si="135"/>
        <v>2310691255422539.5</v>
      </c>
      <c r="E236" s="37">
        <f t="shared" si="135"/>
        <v>2408619779749760</v>
      </c>
      <c r="F236" s="37">
        <f t="shared" si="135"/>
        <v>2512337390233103</v>
      </c>
      <c r="G236" s="37">
        <f t="shared" si="135"/>
        <v>2632232013820559.5</v>
      </c>
      <c r="H236" s="37">
        <f t="shared" si="135"/>
        <v>2772333176700785.5</v>
      </c>
      <c r="I236" s="37">
        <f t="shared" si="135"/>
        <v>2875775153745903.5</v>
      </c>
      <c r="J236" s="37" t="e">
        <f t="shared" si="135"/>
        <v>#DIV/0!</v>
      </c>
      <c r="K236" s="37" t="e">
        <f t="shared" si="135"/>
        <v>#DIV/0!</v>
      </c>
      <c r="L236" s="37" t="e">
        <f t="shared" si="135"/>
        <v>#DIV/0!</v>
      </c>
      <c r="M236" s="37" t="e">
        <f t="shared" si="135"/>
        <v>#DIV/0!</v>
      </c>
      <c r="N236" s="37" t="e">
        <f t="shared" si="135"/>
        <v>#DIV/0!</v>
      </c>
      <c r="O236" s="37" t="e">
        <f t="shared" ref="O236" si="138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3">
        <v>20</v>
      </c>
      <c r="B237" s="9" t="s">
        <v>25</v>
      </c>
      <c r="C237" s="37">
        <f t="shared" si="135"/>
        <v>61246834393156.07</v>
      </c>
      <c r="D237" s="37">
        <f t="shared" si="135"/>
        <v>49063052540977.273</v>
      </c>
      <c r="E237" s="37">
        <f t="shared" si="135"/>
        <v>56633710180760.359</v>
      </c>
      <c r="F237" s="37">
        <f t="shared" si="135"/>
        <v>61765195703139.672</v>
      </c>
      <c r="G237" s="37">
        <f t="shared" si="135"/>
        <v>69796529406111.453</v>
      </c>
      <c r="H237" s="37">
        <f t="shared" si="135"/>
        <v>78535923424795.781</v>
      </c>
      <c r="I237" s="37">
        <f t="shared" si="135"/>
        <v>88195500751511.063</v>
      </c>
      <c r="J237" s="37" t="e">
        <f t="shared" si="135"/>
        <v>#DIV/0!</v>
      </c>
      <c r="K237" s="37" t="e">
        <f t="shared" si="135"/>
        <v>#DIV/0!</v>
      </c>
      <c r="L237" s="37" t="e">
        <f t="shared" si="135"/>
        <v>#DIV/0!</v>
      </c>
      <c r="M237" s="37" t="e">
        <f t="shared" si="135"/>
        <v>#DIV/0!</v>
      </c>
      <c r="N237" s="37" t="e">
        <f t="shared" si="135"/>
        <v>#DIV/0!</v>
      </c>
      <c r="O237" s="37" t="e">
        <f t="shared" ref="O237" si="139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21</v>
      </c>
      <c r="B238" s="9" t="s">
        <v>26</v>
      </c>
      <c r="C238" s="37">
        <f t="shared" si="135"/>
        <v>80116593217296.25</v>
      </c>
      <c r="D238" s="37">
        <f t="shared" si="135"/>
        <v>65008218905603.484</v>
      </c>
      <c r="E238" s="37">
        <f t="shared" si="135"/>
        <v>72542088231061.578</v>
      </c>
      <c r="F238" s="37">
        <f t="shared" si="135"/>
        <v>80948722794254.563</v>
      </c>
      <c r="G238" s="37">
        <f t="shared" si="135"/>
        <v>90173224854427.922</v>
      </c>
      <c r="H238" s="37">
        <f t="shared" si="135"/>
        <v>100973423478343.05</v>
      </c>
      <c r="I238" s="37">
        <f t="shared" si="135"/>
        <v>109195136332195.16</v>
      </c>
      <c r="J238" s="37" t="e">
        <f t="shared" si="135"/>
        <v>#DIV/0!</v>
      </c>
      <c r="K238" s="37" t="e">
        <f t="shared" si="135"/>
        <v>#DIV/0!</v>
      </c>
      <c r="L238" s="37" t="e">
        <f t="shared" si="135"/>
        <v>#DIV/0!</v>
      </c>
      <c r="M238" s="37" t="e">
        <f t="shared" si="135"/>
        <v>#DIV/0!</v>
      </c>
      <c r="N238" s="37" t="e">
        <f t="shared" si="135"/>
        <v>#DIV/0!</v>
      </c>
      <c r="O238" s="37" t="e">
        <f t="shared" ref="O238" si="140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2">
        <v>22</v>
      </c>
      <c r="B239" s="9" t="s">
        <v>27</v>
      </c>
      <c r="C239" s="37">
        <f t="shared" si="135"/>
        <v>10020293933083.117</v>
      </c>
      <c r="D239" s="37">
        <f t="shared" si="135"/>
        <v>14741805250311.691</v>
      </c>
      <c r="E239" s="37">
        <f t="shared" si="135"/>
        <v>16088129022964.799</v>
      </c>
      <c r="F239" s="37">
        <f t="shared" si="135"/>
        <v>17972114454715.398</v>
      </c>
      <c r="G239" s="37">
        <f t="shared" si="135"/>
        <v>19206394649512.727</v>
      </c>
      <c r="H239" s="37">
        <f t="shared" si="135"/>
        <v>21139980125976.816</v>
      </c>
      <c r="I239" s="37">
        <f t="shared" si="135"/>
        <v>22193390422163.68</v>
      </c>
      <c r="J239" s="37" t="e">
        <f t="shared" si="135"/>
        <v>#DIV/0!</v>
      </c>
      <c r="K239" s="37" t="e">
        <f t="shared" si="135"/>
        <v>#DIV/0!</v>
      </c>
      <c r="L239" s="37" t="e">
        <f t="shared" si="135"/>
        <v>#DIV/0!</v>
      </c>
      <c r="M239" s="37" t="e">
        <f t="shared" si="135"/>
        <v>#DIV/0!</v>
      </c>
      <c r="N239" s="37" t="e">
        <f t="shared" si="135"/>
        <v>#DIV/0!</v>
      </c>
      <c r="O239" s="37" t="e">
        <f t="shared" ref="O239" si="141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3">
        <v>23</v>
      </c>
      <c r="B240" s="9" t="s">
        <v>28</v>
      </c>
      <c r="C240" s="37">
        <f t="shared" si="135"/>
        <v>39503121122669.016</v>
      </c>
      <c r="D240" s="37">
        <f t="shared" si="135"/>
        <v>29269742716797.605</v>
      </c>
      <c r="E240" s="37">
        <f t="shared" si="135"/>
        <v>31833824243362.656</v>
      </c>
      <c r="F240" s="37">
        <f t="shared" si="135"/>
        <v>36461383465823.875</v>
      </c>
      <c r="G240" s="37">
        <f t="shared" si="135"/>
        <v>41044447645153.578</v>
      </c>
      <c r="H240" s="37">
        <f t="shared" si="135"/>
        <v>45292594162710.469</v>
      </c>
      <c r="I240" s="37">
        <f t="shared" si="135"/>
        <v>49875816761220.867</v>
      </c>
      <c r="J240" s="37" t="e">
        <f t="shared" si="135"/>
        <v>#DIV/0!</v>
      </c>
      <c r="K240" s="37" t="e">
        <f t="shared" si="135"/>
        <v>#DIV/0!</v>
      </c>
      <c r="L240" s="37" t="e">
        <f t="shared" si="135"/>
        <v>#DIV/0!</v>
      </c>
      <c r="M240" s="37" t="e">
        <f t="shared" si="135"/>
        <v>#DIV/0!</v>
      </c>
      <c r="N240" s="37" t="e">
        <f t="shared" si="135"/>
        <v>#DIV/0!</v>
      </c>
      <c r="O240" s="37" t="e">
        <f t="shared" ref="O240" si="142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24</v>
      </c>
      <c r="B241" s="9" t="s">
        <v>29</v>
      </c>
      <c r="C241" s="37">
        <f t="shared" si="135"/>
        <v>770613742764.271</v>
      </c>
      <c r="D241" s="37">
        <f t="shared" si="135"/>
        <v>2892929818003.2871</v>
      </c>
      <c r="E241" s="37">
        <f t="shared" si="135"/>
        <v>3785144255749.1689</v>
      </c>
      <c r="F241" s="37">
        <f t="shared" si="135"/>
        <v>4109803104068.4727</v>
      </c>
      <c r="G241" s="37">
        <f t="shared" si="135"/>
        <v>5075252114641.6504</v>
      </c>
      <c r="H241" s="37">
        <f t="shared" si="135"/>
        <v>5458727105505.4697</v>
      </c>
      <c r="I241" s="37">
        <f t="shared" si="135"/>
        <v>5895679394953.2324</v>
      </c>
      <c r="J241" s="37" t="e">
        <f t="shared" si="135"/>
        <v>#DIV/0!</v>
      </c>
      <c r="K241" s="37" t="e">
        <f t="shared" si="135"/>
        <v>#DIV/0!</v>
      </c>
      <c r="L241" s="37" t="e">
        <f t="shared" si="135"/>
        <v>#DIV/0!</v>
      </c>
      <c r="M241" s="37" t="e">
        <f t="shared" si="135"/>
        <v>#DIV/0!</v>
      </c>
      <c r="N241" s="37" t="e">
        <f t="shared" si="135"/>
        <v>#DIV/0!</v>
      </c>
      <c r="O241" s="37" t="e">
        <f t="shared" ref="O241" si="143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2">
        <v>25</v>
      </c>
      <c r="B242" s="9" t="s">
        <v>30</v>
      </c>
      <c r="C242" s="37">
        <f t="shared" si="135"/>
        <v>43839469080852.922</v>
      </c>
      <c r="D242" s="37">
        <f t="shared" si="135"/>
        <v>32966852149277.668</v>
      </c>
      <c r="E242" s="37">
        <f t="shared" si="135"/>
        <v>35804371652980.539</v>
      </c>
      <c r="F242" s="37">
        <f t="shared" si="135"/>
        <v>40163406515306.625</v>
      </c>
      <c r="G242" s="37">
        <f t="shared" si="135"/>
        <v>43842666991617.359</v>
      </c>
      <c r="H242" s="37">
        <f t="shared" si="135"/>
        <v>47682838067569.602</v>
      </c>
      <c r="I242" s="37">
        <f t="shared" si="135"/>
        <v>52024683013535.75</v>
      </c>
      <c r="J242" s="37" t="e">
        <f t="shared" si="135"/>
        <v>#DIV/0!</v>
      </c>
      <c r="K242" s="37" t="e">
        <f t="shared" si="135"/>
        <v>#DIV/0!</v>
      </c>
      <c r="L242" s="37" t="e">
        <f t="shared" si="135"/>
        <v>#DIV/0!</v>
      </c>
      <c r="M242" s="37" t="e">
        <f t="shared" si="135"/>
        <v>#DIV/0!</v>
      </c>
      <c r="N242" s="37" t="e">
        <f t="shared" si="135"/>
        <v>#DIV/0!</v>
      </c>
      <c r="O242" s="37" t="e">
        <f t="shared" ref="O242" si="144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3">
        <v>26</v>
      </c>
      <c r="B243" s="9" t="s">
        <v>31</v>
      </c>
      <c r="C243" s="37">
        <f t="shared" si="135"/>
        <v>60197825603130.57</v>
      </c>
      <c r="D243" s="37">
        <f t="shared" si="135"/>
        <v>46844737161536.133</v>
      </c>
      <c r="E243" s="37">
        <f t="shared" si="135"/>
        <v>51506288378675.125</v>
      </c>
      <c r="F243" s="37">
        <f t="shared" si="135"/>
        <v>56658726922258.648</v>
      </c>
      <c r="G243" s="37">
        <f t="shared" si="135"/>
        <v>61298560916118.688</v>
      </c>
      <c r="H243" s="37">
        <f t="shared" si="135"/>
        <v>67087129333741.117</v>
      </c>
      <c r="I243" s="37">
        <f t="shared" si="135"/>
        <v>74273940398890.828</v>
      </c>
      <c r="J243" s="37" t="e">
        <f t="shared" si="135"/>
        <v>#DIV/0!</v>
      </c>
      <c r="K243" s="37" t="e">
        <f t="shared" si="135"/>
        <v>#DIV/0!</v>
      </c>
      <c r="L243" s="37" t="e">
        <f t="shared" si="135"/>
        <v>#DIV/0!</v>
      </c>
      <c r="M243" s="37" t="e">
        <f t="shared" si="135"/>
        <v>#DIV/0!</v>
      </c>
      <c r="N243" s="37" t="e">
        <f t="shared" si="135"/>
        <v>#DIV/0!</v>
      </c>
      <c r="O243" s="37" t="e">
        <f t="shared" ref="O243" si="145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27</v>
      </c>
      <c r="B244" s="9" t="s">
        <v>32</v>
      </c>
      <c r="C244" s="37">
        <f t="shared" si="135"/>
        <v>121758805525250.03</v>
      </c>
      <c r="D244" s="37">
        <f t="shared" si="135"/>
        <v>101129046779629.19</v>
      </c>
      <c r="E244" s="37">
        <f t="shared" si="135"/>
        <v>111567108186239.88</v>
      </c>
      <c r="F244" s="37">
        <f t="shared" si="135"/>
        <v>120170525769288.11</v>
      </c>
      <c r="G244" s="37">
        <f t="shared" si="135"/>
        <v>130915948194395.52</v>
      </c>
      <c r="H244" s="37">
        <f t="shared" si="135"/>
        <v>140566330711849.17</v>
      </c>
      <c r="I244" s="37">
        <f t="shared" si="135"/>
        <v>151386917280523.03</v>
      </c>
      <c r="J244" s="37" t="e">
        <f t="shared" si="135"/>
        <v>#DIV/0!</v>
      </c>
      <c r="K244" s="37" t="e">
        <f t="shared" si="135"/>
        <v>#DIV/0!</v>
      </c>
      <c r="L244" s="37" t="e">
        <f t="shared" si="135"/>
        <v>#DIV/0!</v>
      </c>
      <c r="M244" s="37" t="e">
        <f t="shared" si="135"/>
        <v>#DIV/0!</v>
      </c>
      <c r="N244" s="37" t="e">
        <f t="shared" si="135"/>
        <v>#DIV/0!</v>
      </c>
      <c r="O244" s="37" t="e">
        <f t="shared" ref="O244" si="146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2">
        <v>28</v>
      </c>
      <c r="B245" s="9" t="s">
        <v>33</v>
      </c>
      <c r="C245" s="37">
        <f t="shared" si="135"/>
        <v>83743024894691.766</v>
      </c>
      <c r="D245" s="37">
        <f t="shared" si="135"/>
        <v>66934714502672.07</v>
      </c>
      <c r="E245" s="37">
        <f t="shared" si="135"/>
        <v>71473731798958.797</v>
      </c>
      <c r="F245" s="37">
        <f t="shared" si="135"/>
        <v>76755124747578.984</v>
      </c>
      <c r="G245" s="37">
        <f t="shared" si="135"/>
        <v>80794513099182.625</v>
      </c>
      <c r="H245" s="37">
        <f t="shared" si="135"/>
        <v>87173221903164.297</v>
      </c>
      <c r="I245" s="37">
        <f t="shared" si="135"/>
        <v>93490348571007.203</v>
      </c>
      <c r="J245" s="37" t="e">
        <f t="shared" si="135"/>
        <v>#DIV/0!</v>
      </c>
      <c r="K245" s="37" t="e">
        <f t="shared" si="135"/>
        <v>#DIV/0!</v>
      </c>
      <c r="L245" s="37" t="e">
        <f t="shared" si="135"/>
        <v>#DIV/0!</v>
      </c>
      <c r="M245" s="37" t="e">
        <f t="shared" si="135"/>
        <v>#DIV/0!</v>
      </c>
      <c r="N245" s="37" t="e">
        <f t="shared" si="135"/>
        <v>#DIV/0!</v>
      </c>
      <c r="O245" s="37" t="e">
        <f t="shared" ref="O245" si="147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3">
        <v>29</v>
      </c>
      <c r="B246" s="9" t="s">
        <v>34</v>
      </c>
      <c r="C246" s="37">
        <f t="shared" si="135"/>
        <v>69832411880446.258</v>
      </c>
      <c r="D246" s="37">
        <f t="shared" si="135"/>
        <v>54821041863917.539</v>
      </c>
      <c r="E246" s="37">
        <f t="shared" si="135"/>
        <v>57982352857474.016</v>
      </c>
      <c r="F246" s="37">
        <f t="shared" si="135"/>
        <v>63605537443749.938</v>
      </c>
      <c r="G246" s="37">
        <f t="shared" si="135"/>
        <v>68418538076406.289</v>
      </c>
      <c r="H246" s="37">
        <f t="shared" si="135"/>
        <v>73383538310820.578</v>
      </c>
      <c r="I246" s="37">
        <f t="shared" si="135"/>
        <v>77466132071308.094</v>
      </c>
      <c r="J246" s="37" t="e">
        <f t="shared" si="135"/>
        <v>#DIV/0!</v>
      </c>
      <c r="K246" s="37" t="e">
        <f t="shared" si="135"/>
        <v>#DIV/0!</v>
      </c>
      <c r="L246" s="37" t="e">
        <f t="shared" si="135"/>
        <v>#DIV/0!</v>
      </c>
      <c r="M246" s="37" t="e">
        <f t="shared" si="135"/>
        <v>#DIV/0!</v>
      </c>
      <c r="N246" s="37" t="e">
        <f t="shared" si="135"/>
        <v>#DIV/0!</v>
      </c>
      <c r="O246" s="37" t="e">
        <f t="shared" ref="O246" si="148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30</v>
      </c>
      <c r="B247" s="9" t="s">
        <v>35</v>
      </c>
      <c r="C247" s="37">
        <f t="shared" si="135"/>
        <v>193329003489021.69</v>
      </c>
      <c r="D247" s="37">
        <f t="shared" si="135"/>
        <v>217777465184769.16</v>
      </c>
      <c r="E247" s="37">
        <f t="shared" si="135"/>
        <v>249007143072467.56</v>
      </c>
      <c r="F247" s="37">
        <f t="shared" si="135"/>
        <v>278668109385382.81</v>
      </c>
      <c r="G247" s="37">
        <f t="shared" si="135"/>
        <v>316219407553680.94</v>
      </c>
      <c r="H247" s="37">
        <f t="shared" si="135"/>
        <v>349168334736030.75</v>
      </c>
      <c r="I247" s="37">
        <f t="shared" si="135"/>
        <v>386925218577407.69</v>
      </c>
      <c r="J247" s="37" t="e">
        <f t="shared" si="135"/>
        <v>#DIV/0!</v>
      </c>
      <c r="K247" s="37" t="e">
        <f t="shared" si="135"/>
        <v>#DIV/0!</v>
      </c>
      <c r="L247" s="37" t="e">
        <f t="shared" si="135"/>
        <v>#DIV/0!</v>
      </c>
      <c r="M247" s="37" t="e">
        <f t="shared" si="135"/>
        <v>#DIV/0!</v>
      </c>
      <c r="N247" s="37" t="e">
        <f t="shared" si="135"/>
        <v>#DIV/0!</v>
      </c>
      <c r="O247" s="37" t="e">
        <f t="shared" ref="O247" si="149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2">
        <v>31</v>
      </c>
      <c r="B248" s="9" t="s">
        <v>36</v>
      </c>
      <c r="C248" s="37">
        <f t="shared" si="135"/>
        <v>527061777175267.38</v>
      </c>
      <c r="D248" s="37">
        <f t="shared" si="135"/>
        <v>563986730694735.25</v>
      </c>
      <c r="E248" s="37">
        <f t="shared" si="135"/>
        <v>642683843031653.75</v>
      </c>
      <c r="F248" s="37">
        <f t="shared" si="135"/>
        <v>717885517618185.13</v>
      </c>
      <c r="G248" s="37">
        <f t="shared" si="135"/>
        <v>815031257682661.25</v>
      </c>
      <c r="H248" s="37">
        <f t="shared" si="135"/>
        <v>902308128147231.13</v>
      </c>
      <c r="I248" s="37">
        <f t="shared" si="135"/>
        <v>1003789895082806</v>
      </c>
      <c r="J248" s="37" t="e">
        <f t="shared" si="135"/>
        <v>#DIV/0!</v>
      </c>
      <c r="K248" s="37" t="e">
        <f t="shared" si="135"/>
        <v>#DIV/0!</v>
      </c>
      <c r="L248" s="37" t="e">
        <f t="shared" si="135"/>
        <v>#DIV/0!</v>
      </c>
      <c r="M248" s="37" t="e">
        <f t="shared" si="135"/>
        <v>#DIV/0!</v>
      </c>
      <c r="N248" s="37" t="e">
        <f t="shared" si="135"/>
        <v>#DIV/0!</v>
      </c>
      <c r="O248" s="37" t="e">
        <f t="shared" ref="O248" si="150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3">
        <v>32</v>
      </c>
      <c r="B249" s="9" t="s">
        <v>37</v>
      </c>
      <c r="C249" s="37">
        <f t="shared" si="135"/>
        <v>203992307788837.59</v>
      </c>
      <c r="D249" s="37">
        <f t="shared" si="135"/>
        <v>218153664854538.75</v>
      </c>
      <c r="E249" s="37">
        <f t="shared" si="135"/>
        <v>241611603256561.91</v>
      </c>
      <c r="F249" s="37">
        <f t="shared" si="135"/>
        <v>258431808198058.31</v>
      </c>
      <c r="G249" s="37">
        <f t="shared" si="135"/>
        <v>283911208634140.38</v>
      </c>
      <c r="H249" s="37">
        <f t="shared" si="135"/>
        <v>306120080960510.13</v>
      </c>
      <c r="I249" s="37">
        <f t="shared" si="135"/>
        <v>322780990873278.25</v>
      </c>
      <c r="J249" s="37" t="e">
        <f t="shared" si="135"/>
        <v>#DIV/0!</v>
      </c>
      <c r="K249" s="37" t="e">
        <f t="shared" si="135"/>
        <v>#DIV/0!</v>
      </c>
      <c r="L249" s="37" t="e">
        <f t="shared" si="135"/>
        <v>#DIV/0!</v>
      </c>
      <c r="M249" s="37" t="e">
        <f t="shared" si="135"/>
        <v>#DIV/0!</v>
      </c>
      <c r="N249" s="37" t="e">
        <f t="shared" si="135"/>
        <v>#DIV/0!</v>
      </c>
      <c r="O249" s="37" t="e">
        <f t="shared" ref="O249" si="151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2">
        <v>33</v>
      </c>
      <c r="B250" s="9" t="s">
        <v>38</v>
      </c>
      <c r="C250" s="37">
        <f t="shared" ref="C250:N252" si="152">C209^2</f>
        <v>1014213884603196.1</v>
      </c>
      <c r="D250" s="37">
        <f t="shared" si="152"/>
        <v>1019846547310996</v>
      </c>
      <c r="E250" s="37">
        <f t="shared" si="152"/>
        <v>1117743727952172.6</v>
      </c>
      <c r="F250" s="37">
        <f t="shared" si="152"/>
        <v>1210932556467000.8</v>
      </c>
      <c r="G250" s="37">
        <f t="shared" si="152"/>
        <v>1315662213301269.3</v>
      </c>
      <c r="H250" s="37">
        <f t="shared" si="152"/>
        <v>1441798393554460.8</v>
      </c>
      <c r="I250" s="37">
        <f t="shared" si="152"/>
        <v>1555083686693621</v>
      </c>
      <c r="J250" s="37" t="e">
        <f t="shared" si="152"/>
        <v>#DIV/0!</v>
      </c>
      <c r="K250" s="37" t="e">
        <f t="shared" si="152"/>
        <v>#DIV/0!</v>
      </c>
      <c r="L250" s="37" t="e">
        <f t="shared" si="152"/>
        <v>#DIV/0!</v>
      </c>
      <c r="M250" s="37" t="e">
        <f t="shared" si="152"/>
        <v>#DIV/0!</v>
      </c>
      <c r="N250" s="37" t="e">
        <f t="shared" si="152"/>
        <v>#DIV/0!</v>
      </c>
      <c r="O250" s="37" t="e">
        <f t="shared" ref="O250" si="153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2">
        <v>34</v>
      </c>
      <c r="B251" s="9" t="s">
        <v>39</v>
      </c>
      <c r="C251" s="37">
        <f t="shared" si="152"/>
        <v>12717248257269.307</v>
      </c>
      <c r="D251" s="37">
        <f t="shared" si="152"/>
        <v>7397885036113.0029</v>
      </c>
      <c r="E251" s="37">
        <f t="shared" si="152"/>
        <v>8518994230552.8857</v>
      </c>
      <c r="F251" s="37">
        <f t="shared" si="152"/>
        <v>9021216367992.1895</v>
      </c>
      <c r="G251" s="37">
        <f t="shared" si="152"/>
        <v>9751819468159.8906</v>
      </c>
      <c r="H251" s="37">
        <f t="shared" si="152"/>
        <v>10401322584896.531</v>
      </c>
      <c r="I251" s="37">
        <f t="shared" si="152"/>
        <v>11970982517238.686</v>
      </c>
      <c r="J251" s="37" t="e">
        <f t="shared" si="152"/>
        <v>#DIV/0!</v>
      </c>
      <c r="K251" s="37" t="e">
        <f t="shared" si="152"/>
        <v>#DIV/0!</v>
      </c>
      <c r="L251" s="37" t="e">
        <f t="shared" si="152"/>
        <v>#DIV/0!</v>
      </c>
      <c r="M251" s="37" t="e">
        <f t="shared" si="152"/>
        <v>#DIV/0!</v>
      </c>
      <c r="N251" s="37" t="e">
        <f t="shared" si="152"/>
        <v>#DIV/0!</v>
      </c>
      <c r="O251" s="37" t="e">
        <f t="shared" ref="O251" si="154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3">
        <v>35</v>
      </c>
      <c r="B252" s="9" t="s">
        <v>40</v>
      </c>
      <c r="C252" s="37">
        <f t="shared" si="152"/>
        <v>76884425419614.484</v>
      </c>
      <c r="D252" s="37">
        <f t="shared" si="152"/>
        <v>92715460410191.938</v>
      </c>
      <c r="E252" s="37">
        <f t="shared" si="152"/>
        <v>107959856825502.92</v>
      </c>
      <c r="F252" s="37">
        <f t="shared" si="152"/>
        <v>113505319119263.23</v>
      </c>
      <c r="G252" s="37">
        <f t="shared" si="152"/>
        <v>127701246649513.55</v>
      </c>
      <c r="H252" s="37">
        <f t="shared" si="152"/>
        <v>140630322093662.47</v>
      </c>
      <c r="I252" s="37">
        <f t="shared" si="152"/>
        <v>157841511487526.81</v>
      </c>
      <c r="J252" s="37" t="e">
        <f t="shared" si="152"/>
        <v>#DIV/0!</v>
      </c>
      <c r="K252" s="37" t="e">
        <f t="shared" si="152"/>
        <v>#DIV/0!</v>
      </c>
      <c r="L252" s="37" t="e">
        <f t="shared" si="152"/>
        <v>#DIV/0!</v>
      </c>
      <c r="M252" s="37" t="e">
        <f t="shared" si="152"/>
        <v>#DIV/0!</v>
      </c>
      <c r="N252" s="37" t="e">
        <f t="shared" si="152"/>
        <v>#DIV/0!</v>
      </c>
      <c r="O252" s="37" t="e">
        <f t="shared" ref="O252" si="155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4"/>
      <c r="B253" s="7" t="s">
        <v>50</v>
      </c>
      <c r="C253" s="33">
        <f t="shared" ref="C253:N253" si="156">SUM(C218:C252)</f>
        <v>6300046754972522</v>
      </c>
      <c r="D253" s="33">
        <f t="shared" si="156"/>
        <v>5487336103105918</v>
      </c>
      <c r="E253" s="33">
        <f t="shared" si="156"/>
        <v>5939581904010915</v>
      </c>
      <c r="F253" s="33">
        <f t="shared" si="156"/>
        <v>6365890295281377</v>
      </c>
      <c r="G253" s="33">
        <f t="shared" si="156"/>
        <v>6890847421492315</v>
      </c>
      <c r="H253" s="33">
        <f t="shared" si="156"/>
        <v>7437767782567119</v>
      </c>
      <c r="I253" s="33">
        <f t="shared" si="156"/>
        <v>7949917065864465</v>
      </c>
      <c r="J253" s="33" t="e">
        <f t="shared" si="156"/>
        <v>#DIV/0!</v>
      </c>
      <c r="K253" s="33" t="e">
        <f t="shared" si="156"/>
        <v>#DIV/0!</v>
      </c>
      <c r="L253" s="33" t="e">
        <f t="shared" si="156"/>
        <v>#DIV/0!</v>
      </c>
      <c r="M253" s="33" t="e">
        <f t="shared" si="156"/>
        <v>#DIV/0!</v>
      </c>
      <c r="N253" s="33" t="e">
        <f t="shared" si="156"/>
        <v>#DIV/0!</v>
      </c>
      <c r="O253" s="33" t="e">
        <f t="shared" ref="O253" si="157">SUM(O218:O252)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"/>
      <c r="B254" s="1"/>
      <c r="C254" s="1"/>
      <c r="D254" s="1"/>
      <c r="E254" s="1"/>
      <c r="F254" s="1"/>
      <c r="G254" s="1"/>
      <c r="H254" s="1"/>
      <c r="P254"/>
      <c r="Q254"/>
      <c r="R254"/>
      <c r="S254"/>
      <c r="T254"/>
      <c r="U254"/>
      <c r="V254"/>
      <c r="W254"/>
    </row>
    <row r="255" spans="1:23" s="2" customFormat="1" ht="15" hidden="1">
      <c r="A255" s="5" t="s">
        <v>52</v>
      </c>
      <c r="B255" s="1"/>
      <c r="C255" s="1"/>
      <c r="D255" s="1"/>
      <c r="E255" s="1"/>
      <c r="F255" s="1"/>
      <c r="G255" s="1"/>
      <c r="H255" s="1"/>
      <c r="P255"/>
      <c r="Q255"/>
      <c r="R255"/>
      <c r="S255"/>
      <c r="T255"/>
      <c r="U255"/>
      <c r="V255"/>
      <c r="W255"/>
    </row>
    <row r="256" spans="1:23" s="2" customFormat="1" ht="15" hidden="1">
      <c r="A256" s="49" t="s">
        <v>53</v>
      </c>
      <c r="B256" s="49"/>
      <c r="C256" s="49"/>
      <c r="D256" s="49"/>
      <c r="E256" s="49"/>
      <c r="F256" s="49"/>
      <c r="G256" s="49"/>
      <c r="H256" s="49"/>
      <c r="P256"/>
      <c r="Q256"/>
      <c r="R256"/>
      <c r="S256"/>
      <c r="T256"/>
      <c r="U256"/>
      <c r="V256"/>
      <c r="W256"/>
    </row>
    <row r="257" spans="1:23" s="2" customFormat="1" ht="15" hidden="1">
      <c r="A257" s="1"/>
      <c r="B257" s="1"/>
      <c r="C257" s="1"/>
      <c r="D257" s="1"/>
      <c r="E257" s="1"/>
      <c r="F257" s="1"/>
      <c r="G257" s="1"/>
      <c r="H257" s="1"/>
      <c r="P257"/>
      <c r="Q257"/>
      <c r="R257"/>
      <c r="S257"/>
      <c r="T257"/>
      <c r="U257"/>
      <c r="V257"/>
      <c r="W257"/>
    </row>
    <row r="258" spans="1:23" s="2" customFormat="1" ht="15" hidden="1">
      <c r="A258" s="6" t="s">
        <v>4</v>
      </c>
      <c r="B258" s="7" t="s">
        <v>5</v>
      </c>
      <c r="C258" s="7">
        <f>C217</f>
        <v>2010</v>
      </c>
      <c r="D258" s="7">
        <f t="shared" ref="D258:N258" si="158">D217</f>
        <v>2011</v>
      </c>
      <c r="E258" s="7">
        <f t="shared" si="158"/>
        <v>2012</v>
      </c>
      <c r="F258" s="7">
        <f t="shared" si="158"/>
        <v>2013</v>
      </c>
      <c r="G258" s="7">
        <f t="shared" si="158"/>
        <v>2014</v>
      </c>
      <c r="H258" s="7">
        <f t="shared" si="158"/>
        <v>2015</v>
      </c>
      <c r="I258" s="7">
        <f t="shared" si="158"/>
        <v>2016</v>
      </c>
      <c r="J258" s="7">
        <f t="shared" si="158"/>
        <v>2017</v>
      </c>
      <c r="K258" s="7">
        <f t="shared" si="158"/>
        <v>2018</v>
      </c>
      <c r="L258" s="7">
        <f t="shared" si="158"/>
        <v>2019</v>
      </c>
      <c r="M258" s="7">
        <f t="shared" si="158"/>
        <v>2020</v>
      </c>
      <c r="N258" s="7">
        <f t="shared" si="158"/>
        <v>2021</v>
      </c>
      <c r="O258" s="7">
        <f t="shared" ref="O258" si="159">O217</f>
        <v>2022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8">
        <v>1</v>
      </c>
      <c r="B259" s="9" t="s">
        <v>6</v>
      </c>
      <c r="C259" s="34">
        <f t="shared" ref="C259:N274" si="160">C136/C$171</f>
        <v>5.1559385634900749E-2</v>
      </c>
      <c r="D259" s="34">
        <f t="shared" si="160"/>
        <v>5.1476909195020237E-2</v>
      </c>
      <c r="E259" s="34">
        <f t="shared" si="160"/>
        <v>5.1393736246556736E-2</v>
      </c>
      <c r="F259" s="34">
        <f t="shared" si="160"/>
        <v>5.130979867448221E-2</v>
      </c>
      <c r="G259" s="34">
        <f t="shared" si="160"/>
        <v>5.1225154572101958E-2</v>
      </c>
      <c r="H259" s="34">
        <f t="shared" si="160"/>
        <v>5.1139778042446897E-2</v>
      </c>
      <c r="I259" s="34">
        <f t="shared" si="160"/>
        <v>5.1053649382951448E-2</v>
      </c>
      <c r="J259" s="34">
        <f t="shared" si="160"/>
        <v>5.0966827385039083E-2</v>
      </c>
      <c r="K259" s="34">
        <f t="shared" si="160"/>
        <v>5.0879265740567586E-2</v>
      </c>
      <c r="L259" s="34">
        <f t="shared" si="160"/>
        <v>5.0791015435977124E-2</v>
      </c>
      <c r="M259" s="34">
        <f t="shared" si="160"/>
        <v>5.0709458461052161E-2</v>
      </c>
      <c r="N259" s="34">
        <f t="shared" si="160"/>
        <v>5.0709498787011163E-2</v>
      </c>
      <c r="O259" s="34">
        <f t="shared" ref="O259" si="161">O136/O$171</f>
        <v>5.0709498787011163E-2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2">
        <v>2</v>
      </c>
      <c r="B260" s="9" t="s">
        <v>7</v>
      </c>
      <c r="C260" s="34">
        <f t="shared" si="160"/>
        <v>4.6988017714230848E-2</v>
      </c>
      <c r="D260" s="34">
        <f t="shared" si="160"/>
        <v>4.7093150791708345E-2</v>
      </c>
      <c r="E260" s="34">
        <f t="shared" si="160"/>
        <v>4.7197691368556421E-2</v>
      </c>
      <c r="F260" s="34">
        <f t="shared" si="160"/>
        <v>4.7301693191342281E-2</v>
      </c>
      <c r="G260" s="34">
        <f t="shared" si="160"/>
        <v>4.7405115186315544E-2</v>
      </c>
      <c r="H260" s="34">
        <f t="shared" si="160"/>
        <v>4.7507925687891583E-2</v>
      </c>
      <c r="I260" s="34">
        <f t="shared" si="160"/>
        <v>4.761018699609703E-2</v>
      </c>
      <c r="J260" s="34">
        <f t="shared" si="160"/>
        <v>4.7711863416139533E-2</v>
      </c>
      <c r="K260" s="34">
        <f t="shared" si="160"/>
        <v>4.7812912629379929E-2</v>
      </c>
      <c r="L260" s="34">
        <f t="shared" si="160"/>
        <v>4.7913390673377756E-2</v>
      </c>
      <c r="M260" s="34">
        <f t="shared" si="160"/>
        <v>4.8004924364297839E-2</v>
      </c>
      <c r="N260" s="34">
        <f t="shared" si="160"/>
        <v>4.8004932565320367E-2</v>
      </c>
      <c r="O260" s="34">
        <f t="shared" ref="O260" si="162">O137/O$171</f>
        <v>4.8004932565320367E-2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3</v>
      </c>
      <c r="B261" s="9" t="s">
        <v>8</v>
      </c>
      <c r="C261" s="34">
        <f t="shared" si="160"/>
        <v>2.5380471185934537E-2</v>
      </c>
      <c r="D261" s="34">
        <f t="shared" si="160"/>
        <v>2.5465448421255674E-2</v>
      </c>
      <c r="E261" s="34">
        <f t="shared" si="160"/>
        <v>2.5550301306056608E-2</v>
      </c>
      <c r="F261" s="34">
        <f t="shared" si="160"/>
        <v>2.5634969688269289E-2</v>
      </c>
      <c r="G261" s="34">
        <f t="shared" si="160"/>
        <v>2.5719489485895686E-2</v>
      </c>
      <c r="H261" s="34">
        <f t="shared" si="160"/>
        <v>2.5803879094018059E-2</v>
      </c>
      <c r="I261" s="34">
        <f t="shared" si="160"/>
        <v>2.5888086096193308E-2</v>
      </c>
      <c r="J261" s="34">
        <f t="shared" si="160"/>
        <v>2.5972130545816426E-2</v>
      </c>
      <c r="K261" s="34">
        <f t="shared" si="160"/>
        <v>2.605598556669635E-2</v>
      </c>
      <c r="L261" s="34">
        <f t="shared" si="160"/>
        <v>2.6139689515195578E-2</v>
      </c>
      <c r="M261" s="34">
        <f t="shared" si="160"/>
        <v>2.6216255201047894E-2</v>
      </c>
      <c r="N261" s="34">
        <f t="shared" si="160"/>
        <v>2.6216249162638507E-2</v>
      </c>
      <c r="O261" s="34">
        <f t="shared" ref="O261" si="163">O138/O$171</f>
        <v>2.6216249162638507E-2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2">
        <v>4</v>
      </c>
      <c r="B262" s="9" t="s">
        <v>9</v>
      </c>
      <c r="C262" s="34">
        <f t="shared" si="160"/>
        <v>2.698222587790166E-2</v>
      </c>
      <c r="D262" s="34">
        <f t="shared" si="160"/>
        <v>2.6969151131307614E-2</v>
      </c>
      <c r="E262" s="34">
        <f t="shared" si="160"/>
        <v>2.6955621238438626E-2</v>
      </c>
      <c r="F262" s="34">
        <f t="shared" si="160"/>
        <v>2.6941627070461178E-2</v>
      </c>
      <c r="G262" s="34">
        <f t="shared" si="160"/>
        <v>2.6927222379455312E-2</v>
      </c>
      <c r="H262" s="34">
        <f t="shared" si="160"/>
        <v>2.6912342328198398E-2</v>
      </c>
      <c r="I262" s="34">
        <f t="shared" si="160"/>
        <v>2.6897021951775575E-2</v>
      </c>
      <c r="J262" s="34">
        <f t="shared" si="160"/>
        <v>2.6881234915605321E-2</v>
      </c>
      <c r="K262" s="34">
        <f t="shared" si="160"/>
        <v>2.6864998968344024E-2</v>
      </c>
      <c r="L262" s="34">
        <f t="shared" si="160"/>
        <v>2.6848333801747146E-2</v>
      </c>
      <c r="M262" s="34">
        <f t="shared" si="160"/>
        <v>2.6832665398642243E-2</v>
      </c>
      <c r="N262" s="34">
        <f t="shared" si="160"/>
        <v>2.6832665638761074E-2</v>
      </c>
      <c r="O262" s="34">
        <f t="shared" ref="O262" si="164">O139/O$171</f>
        <v>2.6832665638761074E-2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3">
        <v>5</v>
      </c>
      <c r="B263" s="9" t="s">
        <v>10</v>
      </c>
      <c r="C263" s="34">
        <f t="shared" si="160"/>
        <v>3.7703720732794765E-2</v>
      </c>
      <c r="D263" s="34">
        <f t="shared" si="160"/>
        <v>3.7512132987687102E-2</v>
      </c>
      <c r="E263" s="34">
        <f t="shared" si="160"/>
        <v>3.7320876101442725E-2</v>
      </c>
      <c r="F263" s="34">
        <f t="shared" si="160"/>
        <v>3.712997996848838E-2</v>
      </c>
      <c r="G263" s="34">
        <f t="shared" si="160"/>
        <v>3.6939409677025588E-2</v>
      </c>
      <c r="H263" s="34">
        <f t="shared" si="160"/>
        <v>3.6749215937087396E-2</v>
      </c>
      <c r="I263" s="34">
        <f t="shared" si="160"/>
        <v>3.6559372655026415E-2</v>
      </c>
      <c r="J263" s="34">
        <f t="shared" si="160"/>
        <v>3.6369910465813123E-2</v>
      </c>
      <c r="K263" s="34">
        <f t="shared" si="160"/>
        <v>3.6180785647426807E-2</v>
      </c>
      <c r="L263" s="34">
        <f t="shared" si="160"/>
        <v>3.5992050127245968E-2</v>
      </c>
      <c r="M263" s="34">
        <f t="shared" si="160"/>
        <v>3.5819358491800103E-2</v>
      </c>
      <c r="N263" s="34">
        <f t="shared" si="160"/>
        <v>3.581935114772529E-2</v>
      </c>
      <c r="O263" s="34">
        <f t="shared" ref="O263" si="165">O140/O$171</f>
        <v>3.581935114772529E-2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6</v>
      </c>
      <c r="B264" s="9" t="s">
        <v>11</v>
      </c>
      <c r="C264" s="34">
        <f t="shared" si="160"/>
        <v>2.280777361542476E-2</v>
      </c>
      <c r="D264" s="34">
        <f t="shared" si="160"/>
        <v>2.2671440702707692E-2</v>
      </c>
      <c r="E264" s="34">
        <f t="shared" si="160"/>
        <v>2.2535557341722291E-2</v>
      </c>
      <c r="F264" s="34">
        <f t="shared" si="160"/>
        <v>2.2400102950872403E-2</v>
      </c>
      <c r="G264" s="34">
        <f t="shared" si="160"/>
        <v>2.2265119442637368E-2</v>
      </c>
      <c r="H264" s="34">
        <f t="shared" si="160"/>
        <v>2.2130533127627132E-2</v>
      </c>
      <c r="I264" s="34">
        <f t="shared" si="160"/>
        <v>2.1996409343139501E-2</v>
      </c>
      <c r="J264" s="34">
        <f t="shared" si="160"/>
        <v>2.1862706973286253E-2</v>
      </c>
      <c r="K264" s="34">
        <f t="shared" si="160"/>
        <v>2.172946180491421E-2</v>
      </c>
      <c r="L264" s="34">
        <f t="shared" si="160"/>
        <v>2.1596648479822979E-2</v>
      </c>
      <c r="M264" s="34">
        <f t="shared" si="160"/>
        <v>2.1475291542630365E-2</v>
      </c>
      <c r="N264" s="34">
        <f t="shared" si="160"/>
        <v>2.1475278997917555E-2</v>
      </c>
      <c r="O264" s="34">
        <f t="shared" ref="O264" si="166">O141/O$171</f>
        <v>2.1475278997917555E-2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2">
        <v>7</v>
      </c>
      <c r="B265" s="9" t="s">
        <v>12</v>
      </c>
      <c r="C265" s="34">
        <f t="shared" si="160"/>
        <v>2.3815259765652901E-2</v>
      </c>
      <c r="D265" s="34">
        <f t="shared" si="160"/>
        <v>2.3765761721357522E-2</v>
      </c>
      <c r="E265" s="34">
        <f t="shared" si="160"/>
        <v>2.3715937150675007E-2</v>
      </c>
      <c r="F265" s="34">
        <f t="shared" si="160"/>
        <v>2.3665825466763452E-2</v>
      </c>
      <c r="G265" s="34">
        <f t="shared" si="160"/>
        <v>2.361543344562738E-2</v>
      </c>
      <c r="H265" s="34">
        <f t="shared" si="160"/>
        <v>2.3564762017814884E-2</v>
      </c>
      <c r="I265" s="34">
        <f t="shared" si="160"/>
        <v>2.3513769799040758E-2</v>
      </c>
      <c r="J265" s="34">
        <f t="shared" si="160"/>
        <v>2.3462492508944457E-2</v>
      </c>
      <c r="K265" s="34">
        <f t="shared" si="160"/>
        <v>2.3410963180181071E-2</v>
      </c>
      <c r="L265" s="34">
        <f t="shared" si="160"/>
        <v>2.3359123191283943E-2</v>
      </c>
      <c r="M265" s="34">
        <f t="shared" si="160"/>
        <v>2.3311336064857184E-2</v>
      </c>
      <c r="N265" s="34">
        <f t="shared" si="160"/>
        <v>2.3311329854481738E-2</v>
      </c>
      <c r="O265" s="34">
        <f t="shared" ref="O265" si="167">O142/O$171</f>
        <v>2.3311329854481738E-2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3">
        <v>8</v>
      </c>
      <c r="B266" s="9" t="s">
        <v>13</v>
      </c>
      <c r="C266" s="34">
        <f t="shared" si="160"/>
        <v>3.5610505476398394E-2</v>
      </c>
      <c r="D266" s="34">
        <f t="shared" si="160"/>
        <v>3.5701170756369353E-2</v>
      </c>
      <c r="E266" s="34">
        <f t="shared" si="160"/>
        <v>3.5791461130619824E-2</v>
      </c>
      <c r="F266" s="34">
        <f t="shared" si="160"/>
        <v>3.5881371643222332E-2</v>
      </c>
      <c r="G266" s="34">
        <f t="shared" si="160"/>
        <v>3.5970897950934576E-2</v>
      </c>
      <c r="H266" s="34">
        <f t="shared" si="160"/>
        <v>3.6060020227037227E-2</v>
      </c>
      <c r="I266" s="34">
        <f t="shared" si="160"/>
        <v>3.6148754497352609E-2</v>
      </c>
      <c r="J266" s="34">
        <f t="shared" si="160"/>
        <v>3.6237117137898546E-2</v>
      </c>
      <c r="K266" s="34">
        <f t="shared" si="160"/>
        <v>3.6325071458604342E-2</v>
      </c>
      <c r="L266" s="34">
        <f t="shared" si="160"/>
        <v>3.6412585079045802E-2</v>
      </c>
      <c r="M266" s="34">
        <f t="shared" si="160"/>
        <v>3.6492465704713484E-2</v>
      </c>
      <c r="N266" s="34">
        <f t="shared" si="160"/>
        <v>3.6492478309704549E-2</v>
      </c>
      <c r="O266" s="34">
        <f t="shared" ref="O266" si="168">O143/O$171</f>
        <v>3.6492478309704549E-2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2">
        <v>9</v>
      </c>
      <c r="B267" s="9" t="s">
        <v>14</v>
      </c>
      <c r="C267" s="34">
        <f t="shared" si="160"/>
        <v>2.9020033719735463E-2</v>
      </c>
      <c r="D267" s="34">
        <f t="shared" si="160"/>
        <v>2.8993415384446594E-2</v>
      </c>
      <c r="E267" s="34">
        <f t="shared" si="160"/>
        <v>2.8966297540834636E-2</v>
      </c>
      <c r="F267" s="34">
        <f t="shared" si="160"/>
        <v>2.8938736069254456E-2</v>
      </c>
      <c r="G267" s="34">
        <f t="shared" si="160"/>
        <v>2.8910722546866018E-2</v>
      </c>
      <c r="H267" s="34">
        <f t="shared" si="160"/>
        <v>2.8882253119443913E-2</v>
      </c>
      <c r="I267" s="34">
        <f t="shared" si="160"/>
        <v>2.8853275916854076E-2</v>
      </c>
      <c r="J267" s="34">
        <f t="shared" si="160"/>
        <v>2.8823882848853295E-2</v>
      </c>
      <c r="K267" s="34">
        <f t="shared" si="160"/>
        <v>2.8793998356496375E-2</v>
      </c>
      <c r="L267" s="34">
        <f t="shared" si="160"/>
        <v>2.876367400566587E-2</v>
      </c>
      <c r="M267" s="34">
        <f t="shared" si="160"/>
        <v>2.8735474053287226E-2</v>
      </c>
      <c r="N267" s="34">
        <f t="shared" si="160"/>
        <v>2.8735480298957519E-2</v>
      </c>
      <c r="O267" s="34">
        <f t="shared" ref="O267" si="169">O144/O$171</f>
        <v>2.8735480298957519E-2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2">
        <v>10</v>
      </c>
      <c r="B268" s="9" t="s">
        <v>15</v>
      </c>
      <c r="C268" s="34">
        <f t="shared" si="160"/>
        <v>3.5928441548284298E-2</v>
      </c>
      <c r="D268" s="34">
        <f t="shared" si="160"/>
        <v>3.5825745770907885E-2</v>
      </c>
      <c r="E268" s="34">
        <f t="shared" si="160"/>
        <v>3.5722727661670235E-2</v>
      </c>
      <c r="F268" s="34">
        <f t="shared" si="160"/>
        <v>3.561940747951501E-2</v>
      </c>
      <c r="G268" s="34">
        <f t="shared" si="160"/>
        <v>3.5515772747705295E-2</v>
      </c>
      <c r="H268" s="34">
        <f t="shared" si="160"/>
        <v>3.5411847323847223E-2</v>
      </c>
      <c r="I268" s="34">
        <f t="shared" si="160"/>
        <v>3.5307656624256452E-2</v>
      </c>
      <c r="J268" s="34">
        <f t="shared" si="160"/>
        <v>3.5203137164441622E-2</v>
      </c>
      <c r="K268" s="34">
        <f t="shared" si="160"/>
        <v>3.5098331370634117E-2</v>
      </c>
      <c r="L268" s="34">
        <f t="shared" si="160"/>
        <v>3.4993252518401692E-2</v>
      </c>
      <c r="M268" s="34">
        <f t="shared" si="160"/>
        <v>3.4896673240864699E-2</v>
      </c>
      <c r="N268" s="34">
        <f t="shared" si="160"/>
        <v>3.4896684632862759E-2</v>
      </c>
      <c r="O268" s="34">
        <f t="shared" ref="O268" si="170">O145/O$171</f>
        <v>3.4896684632862759E-2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3">
        <v>11</v>
      </c>
      <c r="B269" s="9" t="s">
        <v>16</v>
      </c>
      <c r="C269" s="34">
        <f t="shared" si="160"/>
        <v>2.5089982602071827E-2</v>
      </c>
      <c r="D269" s="34">
        <f t="shared" si="160"/>
        <v>2.5128273036283479E-2</v>
      </c>
      <c r="E269" s="34">
        <f t="shared" si="160"/>
        <v>2.5166168878387307E-2</v>
      </c>
      <c r="F269" s="34">
        <f t="shared" si="160"/>
        <v>2.5203698411391862E-2</v>
      </c>
      <c r="G269" s="34">
        <f t="shared" si="160"/>
        <v>2.5240889602771235E-2</v>
      </c>
      <c r="H269" s="34">
        <f t="shared" si="160"/>
        <v>2.527767606646586E-2</v>
      </c>
      <c r="I269" s="34">
        <f t="shared" si="160"/>
        <v>2.5314102716282278E-2</v>
      </c>
      <c r="J269" s="34">
        <f t="shared" si="160"/>
        <v>2.5350152782464424E-2</v>
      </c>
      <c r="K269" s="34">
        <f t="shared" si="160"/>
        <v>2.5385789780109233E-2</v>
      </c>
      <c r="L269" s="34">
        <f t="shared" si="160"/>
        <v>2.5421073047004746E-2</v>
      </c>
      <c r="M269" s="34">
        <f t="shared" si="160"/>
        <v>2.5453068906606396E-2</v>
      </c>
      <c r="N269" s="34">
        <f t="shared" si="160"/>
        <v>2.545307566966331E-2</v>
      </c>
      <c r="O269" s="34">
        <f t="shared" ref="O269" si="171">O146/O$171</f>
        <v>2.545307566966331E-2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2">
        <v>12</v>
      </c>
      <c r="B270" s="9" t="s">
        <v>17</v>
      </c>
      <c r="C270" s="34">
        <f t="shared" si="160"/>
        <v>3.1074079457050895E-2</v>
      </c>
      <c r="D270" s="34">
        <f t="shared" si="160"/>
        <v>3.08267666736768E-2</v>
      </c>
      <c r="E270" s="34">
        <f t="shared" si="160"/>
        <v>3.0580898816520197E-2</v>
      </c>
      <c r="F270" s="34">
        <f t="shared" si="160"/>
        <v>3.0336468783811202E-2</v>
      </c>
      <c r="G270" s="34">
        <f t="shared" si="160"/>
        <v>3.0093499807570645E-2</v>
      </c>
      <c r="H270" s="34">
        <f t="shared" si="160"/>
        <v>2.9851985820860717E-2</v>
      </c>
      <c r="I270" s="34">
        <f t="shared" si="160"/>
        <v>2.9611862310673611E-2</v>
      </c>
      <c r="J270" s="34">
        <f t="shared" si="160"/>
        <v>2.9373198347564716E-2</v>
      </c>
      <c r="K270" s="34">
        <f t="shared" si="160"/>
        <v>2.9135978098880334E-2</v>
      </c>
      <c r="L270" s="34">
        <f t="shared" si="160"/>
        <v>2.8900156628287703E-2</v>
      </c>
      <c r="M270" s="34">
        <f t="shared" si="160"/>
        <v>2.8685231109973466E-2</v>
      </c>
      <c r="N270" s="34">
        <f t="shared" si="160"/>
        <v>2.8685214710079648E-2</v>
      </c>
      <c r="O270" s="34">
        <f t="shared" ref="O270" si="172">O147/O$171</f>
        <v>2.8685214710079648E-2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2">
        <v>13</v>
      </c>
      <c r="B271" s="9" t="s">
        <v>18</v>
      </c>
      <c r="C271" s="34">
        <f t="shared" si="160"/>
        <v>2.4556213832650008E-2</v>
      </c>
      <c r="D271" s="34">
        <f t="shared" si="160"/>
        <v>2.4613579850256112E-2</v>
      </c>
      <c r="E271" s="34">
        <f t="shared" si="160"/>
        <v>2.4670646304874099E-2</v>
      </c>
      <c r="F271" s="34">
        <f t="shared" si="160"/>
        <v>2.4727411435328889E-2</v>
      </c>
      <c r="G271" s="34">
        <f t="shared" si="160"/>
        <v>2.4783905330932804E-2</v>
      </c>
      <c r="H271" s="34">
        <f t="shared" si="160"/>
        <v>2.4840109922290188E-2</v>
      </c>
      <c r="I271" s="34">
        <f t="shared" si="160"/>
        <v>2.4896009106164529E-2</v>
      </c>
      <c r="J271" s="34">
        <f t="shared" si="160"/>
        <v>2.4951616938007182E-2</v>
      </c>
      <c r="K271" s="34">
        <f t="shared" si="160"/>
        <v>2.5006930783231789E-2</v>
      </c>
      <c r="L271" s="34">
        <f t="shared" si="160"/>
        <v>2.5061950629958508E-2</v>
      </c>
      <c r="M271" s="34">
        <f t="shared" si="160"/>
        <v>2.511208391578245E-2</v>
      </c>
      <c r="N271" s="34">
        <f t="shared" si="160"/>
        <v>2.5112071447693059E-2</v>
      </c>
      <c r="O271" s="34">
        <f t="shared" ref="O271" si="173">O148/O$171</f>
        <v>2.5112071447693059E-2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3">
        <v>14</v>
      </c>
      <c r="B272" s="9" t="s">
        <v>19</v>
      </c>
      <c r="C272" s="34">
        <f t="shared" si="160"/>
        <v>2.7354960843612157E-2</v>
      </c>
      <c r="D272" s="34">
        <f t="shared" si="160"/>
        <v>2.7269968217105738E-2</v>
      </c>
      <c r="E272" s="34">
        <f t="shared" si="160"/>
        <v>2.718478573865642E-2</v>
      </c>
      <c r="F272" s="34">
        <f t="shared" si="160"/>
        <v>2.7099419275336451E-2</v>
      </c>
      <c r="G272" s="34">
        <f t="shared" si="160"/>
        <v>2.7013842372786614E-2</v>
      </c>
      <c r="H272" s="34">
        <f t="shared" si="160"/>
        <v>2.6928098601376519E-2</v>
      </c>
      <c r="I272" s="34">
        <f t="shared" si="160"/>
        <v>2.6842160263128419E-2</v>
      </c>
      <c r="J272" s="34">
        <f t="shared" si="160"/>
        <v>2.6756047590510264E-2</v>
      </c>
      <c r="K272" s="34">
        <f t="shared" si="160"/>
        <v>2.6669759511531013E-2</v>
      </c>
      <c r="L272" s="34">
        <f t="shared" si="160"/>
        <v>2.6583296750601778E-2</v>
      </c>
      <c r="M272" s="34">
        <f t="shared" si="160"/>
        <v>2.6503878295100987E-2</v>
      </c>
      <c r="N272" s="34">
        <f t="shared" si="160"/>
        <v>2.6503873179487533E-2</v>
      </c>
      <c r="O272" s="34">
        <f t="shared" ref="O272" si="174">O149/O$171</f>
        <v>2.6503873179487533E-2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2">
        <v>15</v>
      </c>
      <c r="B273" s="9" t="s">
        <v>20</v>
      </c>
      <c r="C273" s="34">
        <f t="shared" si="160"/>
        <v>4.1046869612389583E-2</v>
      </c>
      <c r="D273" s="34">
        <f t="shared" si="160"/>
        <v>4.0985658181851584E-2</v>
      </c>
      <c r="E273" s="34">
        <f t="shared" si="160"/>
        <v>4.0923824830785126E-2</v>
      </c>
      <c r="F273" s="34">
        <f t="shared" si="160"/>
        <v>4.0861411308917975E-2</v>
      </c>
      <c r="G273" s="34">
        <f t="shared" si="160"/>
        <v>4.0798394974691773E-2</v>
      </c>
      <c r="H273" s="34">
        <f t="shared" si="160"/>
        <v>4.0734799763191373E-2</v>
      </c>
      <c r="I273" s="34">
        <f t="shared" si="160"/>
        <v>4.0670589996799941E-2</v>
      </c>
      <c r="J273" s="34">
        <f t="shared" si="160"/>
        <v>4.0605799421289168E-2</v>
      </c>
      <c r="K273" s="34">
        <f t="shared" si="160"/>
        <v>4.0540429278872005E-2</v>
      </c>
      <c r="L273" s="34">
        <f t="shared" si="160"/>
        <v>4.0474452865569881E-2</v>
      </c>
      <c r="M273" s="34">
        <f t="shared" si="160"/>
        <v>4.0413484291915887E-2</v>
      </c>
      <c r="N273" s="34">
        <f t="shared" si="160"/>
        <v>4.0413471782239849E-2</v>
      </c>
      <c r="O273" s="34">
        <f t="shared" ref="O273" si="175">O150/O$171</f>
        <v>4.0413471782239849E-2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2">
        <v>16</v>
      </c>
      <c r="B274" s="9" t="s">
        <v>21</v>
      </c>
      <c r="C274" s="34">
        <f t="shared" si="160"/>
        <v>2.630391741950824E-2</v>
      </c>
      <c r="D274" s="34">
        <f t="shared" si="160"/>
        <v>2.6236371936725587E-2</v>
      </c>
      <c r="E274" s="34">
        <f t="shared" si="160"/>
        <v>2.6168584904288011E-2</v>
      </c>
      <c r="F274" s="34">
        <f t="shared" si="160"/>
        <v>2.610050098076017E-2</v>
      </c>
      <c r="G274" s="34">
        <f t="shared" si="160"/>
        <v>2.6032191127881802E-2</v>
      </c>
      <c r="H274" s="34">
        <f t="shared" si="160"/>
        <v>2.5963576141687941E-2</v>
      </c>
      <c r="I274" s="34">
        <f t="shared" si="160"/>
        <v>2.5894717041457391E-2</v>
      </c>
      <c r="J274" s="34">
        <f t="shared" si="160"/>
        <v>2.582562147511255E-2</v>
      </c>
      <c r="K274" s="34">
        <f t="shared" si="160"/>
        <v>2.5756260067034492E-2</v>
      </c>
      <c r="L274" s="34">
        <f t="shared" si="160"/>
        <v>2.5686636579789455E-2</v>
      </c>
      <c r="M274" s="34">
        <f t="shared" si="160"/>
        <v>2.5622604099472136E-2</v>
      </c>
      <c r="N274" s="34">
        <f t="shared" si="160"/>
        <v>2.5622590971541629E-2</v>
      </c>
      <c r="O274" s="34">
        <f t="shared" ref="O274" si="176">O151/O$171</f>
        <v>2.5622590971541629E-2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3">
        <v>17</v>
      </c>
      <c r="B275" s="9" t="s">
        <v>22</v>
      </c>
      <c r="C275" s="34">
        <f t="shared" ref="C275:N290" si="177">C152/C$171</f>
        <v>1.80527925689241E-2</v>
      </c>
      <c r="D275" s="34">
        <f t="shared" si="177"/>
        <v>1.8075113822207025E-2</v>
      </c>
      <c r="E275" s="34">
        <f t="shared" si="177"/>
        <v>1.8097134875203334E-2</v>
      </c>
      <c r="F275" s="34">
        <f t="shared" si="177"/>
        <v>1.8118898008091692E-2</v>
      </c>
      <c r="G275" s="34">
        <f t="shared" si="177"/>
        <v>1.8140381862775404E-2</v>
      </c>
      <c r="H275" s="34">
        <f t="shared" si="177"/>
        <v>1.816155302365707E-2</v>
      </c>
      <c r="I275" s="34">
        <f t="shared" si="177"/>
        <v>1.8182458528676445E-2</v>
      </c>
      <c r="J275" s="34">
        <f t="shared" si="177"/>
        <v>1.820309741995968E-2</v>
      </c>
      <c r="K275" s="34">
        <f t="shared" si="177"/>
        <v>1.822341601504773E-2</v>
      </c>
      <c r="L275" s="34">
        <f t="shared" si="177"/>
        <v>1.8243486918866857E-2</v>
      </c>
      <c r="M275" s="34">
        <f t="shared" si="177"/>
        <v>1.8261596014187472E-2</v>
      </c>
      <c r="N275" s="34">
        <f t="shared" si="177"/>
        <v>1.8261580952684632E-2</v>
      </c>
      <c r="O275" s="34">
        <f t="shared" ref="O275" si="178">O152/O$171</f>
        <v>1.8261580952684632E-2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18</v>
      </c>
      <c r="B276" s="9" t="s">
        <v>23</v>
      </c>
      <c r="C276" s="34">
        <f t="shared" si="177"/>
        <v>3.7173058621877322E-2</v>
      </c>
      <c r="D276" s="34">
        <f t="shared" si="177"/>
        <v>3.713592027097011E-2</v>
      </c>
      <c r="E276" s="34">
        <f t="shared" si="177"/>
        <v>3.7098159334217888E-2</v>
      </c>
      <c r="F276" s="34">
        <f t="shared" si="177"/>
        <v>3.705984658472565E-2</v>
      </c>
      <c r="G276" s="34">
        <f t="shared" si="177"/>
        <v>3.7020925109091093E-2</v>
      </c>
      <c r="H276" s="34">
        <f t="shared" si="177"/>
        <v>3.6981448337973691E-2</v>
      </c>
      <c r="I276" s="34">
        <f t="shared" si="177"/>
        <v>3.6941340124672407E-2</v>
      </c>
      <c r="J276" s="34">
        <f t="shared" si="177"/>
        <v>3.6900678539616288E-2</v>
      </c>
      <c r="K276" s="34">
        <f t="shared" si="177"/>
        <v>3.6859432282558349E-2</v>
      </c>
      <c r="L276" s="34">
        <f t="shared" si="177"/>
        <v>3.6817604307239203E-2</v>
      </c>
      <c r="M276" s="34">
        <f t="shared" si="177"/>
        <v>3.6778730046765462E-2</v>
      </c>
      <c r="N276" s="34">
        <f t="shared" si="177"/>
        <v>3.6778714626247128E-2</v>
      </c>
      <c r="O276" s="34">
        <f t="shared" ref="O276" si="179">O153/O$171</f>
        <v>3.6778714626247128E-2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2">
        <v>19</v>
      </c>
      <c r="B277" s="9" t="s">
        <v>24</v>
      </c>
      <c r="C277" s="34">
        <f t="shared" si="177"/>
        <v>2.2776194591864821E-2</v>
      </c>
      <c r="D277" s="34">
        <f t="shared" si="177"/>
        <v>2.2899190364463883E-2</v>
      </c>
      <c r="E277" s="34">
        <f t="shared" si="177"/>
        <v>2.3022472350501054E-2</v>
      </c>
      <c r="F277" s="34">
        <f t="shared" si="177"/>
        <v>2.31460412409604E-2</v>
      </c>
      <c r="G277" s="34">
        <f t="shared" si="177"/>
        <v>2.3269867251788031E-2</v>
      </c>
      <c r="H277" s="34">
        <f t="shared" si="177"/>
        <v>2.3393953972724573E-2</v>
      </c>
      <c r="I277" s="34">
        <f t="shared" si="177"/>
        <v>2.3518305115377041E-2</v>
      </c>
      <c r="J277" s="34">
        <f t="shared" si="177"/>
        <v>2.3642916870909143E-2</v>
      </c>
      <c r="K277" s="34">
        <f t="shared" si="177"/>
        <v>2.3767794046110003E-2</v>
      </c>
      <c r="L277" s="34">
        <f t="shared" si="177"/>
        <v>2.3892913634558255E-2</v>
      </c>
      <c r="M277" s="34">
        <f t="shared" si="177"/>
        <v>2.4007819988335115E-2</v>
      </c>
      <c r="N277" s="34">
        <f t="shared" si="177"/>
        <v>2.4007832057178432E-2</v>
      </c>
      <c r="O277" s="34">
        <f t="shared" ref="O277" si="180">O154/O$171</f>
        <v>2.4007832057178432E-2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3">
        <v>20</v>
      </c>
      <c r="B278" s="9" t="s">
        <v>25</v>
      </c>
      <c r="C278" s="34">
        <f t="shared" si="177"/>
        <v>3.1360884889078518E-2</v>
      </c>
      <c r="D278" s="34">
        <f t="shared" si="177"/>
        <v>3.1609012291082504E-2</v>
      </c>
      <c r="E278" s="34">
        <f t="shared" si="177"/>
        <v>3.1858566340534189E-2</v>
      </c>
      <c r="F278" s="34">
        <f t="shared" si="177"/>
        <v>3.2109574855033948E-2</v>
      </c>
      <c r="G278" s="34">
        <f t="shared" si="177"/>
        <v>3.2362004645654904E-2</v>
      </c>
      <c r="H278" s="34">
        <f t="shared" si="177"/>
        <v>3.261583073569304E-2</v>
      </c>
      <c r="I278" s="34">
        <f t="shared" si="177"/>
        <v>3.2871128298187606E-2</v>
      </c>
      <c r="J278" s="34">
        <f t="shared" si="177"/>
        <v>3.3127851763992591E-2</v>
      </c>
      <c r="K278" s="34">
        <f t="shared" si="177"/>
        <v>3.3386009253617017E-2</v>
      </c>
      <c r="L278" s="34">
        <f t="shared" si="177"/>
        <v>3.3645583399724219E-2</v>
      </c>
      <c r="M278" s="34">
        <f t="shared" si="177"/>
        <v>3.3884804449492822E-2</v>
      </c>
      <c r="N278" s="34">
        <f t="shared" si="177"/>
        <v>3.3884804407188149E-2</v>
      </c>
      <c r="O278" s="34">
        <f t="shared" ref="O278" si="181">O155/O$171</f>
        <v>3.3884804407188149E-2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21</v>
      </c>
      <c r="B279" s="9" t="s">
        <v>26</v>
      </c>
      <c r="C279" s="34">
        <f t="shared" si="177"/>
        <v>3.1513335347643737E-2</v>
      </c>
      <c r="D279" s="34">
        <f t="shared" si="177"/>
        <v>3.1623364251282794E-2</v>
      </c>
      <c r="E279" s="34">
        <f t="shared" si="177"/>
        <v>3.1733232575065114E-2</v>
      </c>
      <c r="F279" s="34">
        <f t="shared" si="177"/>
        <v>3.1842928805536422E-2</v>
      </c>
      <c r="G279" s="34">
        <f t="shared" si="177"/>
        <v>3.19524738878059E-2</v>
      </c>
      <c r="H279" s="34">
        <f t="shared" si="177"/>
        <v>3.2061850214589772E-2</v>
      </c>
      <c r="I279" s="34">
        <f t="shared" si="177"/>
        <v>3.2171063124127951E-2</v>
      </c>
      <c r="J279" s="34">
        <f t="shared" si="177"/>
        <v>3.2280094171043106E-2</v>
      </c>
      <c r="K279" s="34">
        <f t="shared" si="177"/>
        <v>3.2388964471855984E-2</v>
      </c>
      <c r="L279" s="34">
        <f t="shared" si="177"/>
        <v>3.249760566989756E-2</v>
      </c>
      <c r="M279" s="34">
        <f t="shared" si="177"/>
        <v>3.2597047240441081E-2</v>
      </c>
      <c r="N279" s="34">
        <f t="shared" si="177"/>
        <v>3.2597049360592413E-2</v>
      </c>
      <c r="O279" s="34">
        <f t="shared" ref="O279" si="182">O156/O$171</f>
        <v>3.2597049360592413E-2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2">
        <v>22</v>
      </c>
      <c r="B280" s="9" t="s">
        <v>27</v>
      </c>
      <c r="C280" s="34">
        <f t="shared" si="177"/>
        <v>2.6966244201678122E-2</v>
      </c>
      <c r="D280" s="34">
        <f t="shared" si="177"/>
        <v>2.7142235771323138E-2</v>
      </c>
      <c r="E280" s="34">
        <f t="shared" si="177"/>
        <v>2.7318885880017407E-2</v>
      </c>
      <c r="F280" s="34">
        <f t="shared" si="177"/>
        <v>2.7496240730419737E-2</v>
      </c>
      <c r="G280" s="34">
        <f t="shared" si="177"/>
        <v>2.7674284373595655E-2</v>
      </c>
      <c r="H280" s="34">
        <f t="shared" si="177"/>
        <v>2.7853010669131258E-2</v>
      </c>
      <c r="I280" s="34">
        <f t="shared" si="177"/>
        <v>2.8032414938030846E-2</v>
      </c>
      <c r="J280" s="34">
        <f t="shared" si="177"/>
        <v>2.8212472441877592E-2</v>
      </c>
      <c r="K280" s="34">
        <f t="shared" si="177"/>
        <v>2.8393235505854899E-2</v>
      </c>
      <c r="L280" s="34">
        <f t="shared" si="177"/>
        <v>2.8574636127634633E-2</v>
      </c>
      <c r="M280" s="34">
        <f t="shared" si="177"/>
        <v>2.8741526675837625E-2</v>
      </c>
      <c r="N280" s="34">
        <f t="shared" si="177"/>
        <v>2.8741524504736698E-2</v>
      </c>
      <c r="O280" s="34">
        <f t="shared" ref="O280" si="183">O157/O$171</f>
        <v>2.8741524504736698E-2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3">
        <v>23</v>
      </c>
      <c r="B281" s="9" t="s">
        <v>28</v>
      </c>
      <c r="C281" s="34">
        <f t="shared" si="177"/>
        <v>2.1407407260318576E-2</v>
      </c>
      <c r="D281" s="34">
        <f t="shared" si="177"/>
        <v>2.1456244285926511E-2</v>
      </c>
      <c r="E281" s="34">
        <f t="shared" si="177"/>
        <v>2.1504872929793334E-2</v>
      </c>
      <c r="F281" s="34">
        <f t="shared" si="177"/>
        <v>2.1553219407023979E-2</v>
      </c>
      <c r="G281" s="34">
        <f t="shared" si="177"/>
        <v>2.1601305910621905E-2</v>
      </c>
      <c r="H281" s="34">
        <f t="shared" si="177"/>
        <v>2.1649119346738636E-2</v>
      </c>
      <c r="I281" s="34">
        <f t="shared" si="177"/>
        <v>2.1696703128420546E-2</v>
      </c>
      <c r="J281" s="34">
        <f t="shared" si="177"/>
        <v>2.1744003453873412E-2</v>
      </c>
      <c r="K281" s="34">
        <f t="shared" si="177"/>
        <v>2.1791041149822454E-2</v>
      </c>
      <c r="L281" s="34">
        <f t="shared" si="177"/>
        <v>2.1837777070640673E-2</v>
      </c>
      <c r="M281" s="34">
        <f t="shared" si="177"/>
        <v>2.1880415804052152E-2</v>
      </c>
      <c r="N281" s="34">
        <f t="shared" si="177"/>
        <v>2.1880425811830119E-2</v>
      </c>
      <c r="O281" s="34">
        <f t="shared" ref="O281" si="184">O158/O$171</f>
        <v>2.1880425811830119E-2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24</v>
      </c>
      <c r="B282" s="9" t="s">
        <v>29</v>
      </c>
      <c r="C282" s="34">
        <f t="shared" si="177"/>
        <v>2.7501838533313852E-2</v>
      </c>
      <c r="D282" s="34">
        <f t="shared" si="177"/>
        <v>2.7534076178036004E-2</v>
      </c>
      <c r="E282" s="34">
        <f t="shared" si="177"/>
        <v>2.7565868992102449E-2</v>
      </c>
      <c r="F282" s="34">
        <f t="shared" si="177"/>
        <v>2.7597249252907057E-2</v>
      </c>
      <c r="G282" s="34">
        <f t="shared" si="177"/>
        <v>2.7628185774016285E-2</v>
      </c>
      <c r="H282" s="34">
        <f t="shared" si="177"/>
        <v>2.7658693762267216E-2</v>
      </c>
      <c r="I282" s="34">
        <f t="shared" si="177"/>
        <v>2.768879434995921E-2</v>
      </c>
      <c r="J282" s="34">
        <f t="shared" si="177"/>
        <v>2.7718425152178504E-2</v>
      </c>
      <c r="K282" s="34">
        <f t="shared" si="177"/>
        <v>2.7747615532498063E-2</v>
      </c>
      <c r="L282" s="34">
        <f t="shared" si="177"/>
        <v>2.7776366084362489E-2</v>
      </c>
      <c r="M282" s="34">
        <f t="shared" si="177"/>
        <v>2.7802320235797821E-2</v>
      </c>
      <c r="N282" s="34">
        <f t="shared" si="177"/>
        <v>2.7802328937335186E-2</v>
      </c>
      <c r="O282" s="34">
        <f t="shared" ref="O282" si="185">O159/O$171</f>
        <v>2.7802328937335186E-2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2">
        <v>25</v>
      </c>
      <c r="B283" s="9" t="s">
        <v>30</v>
      </c>
      <c r="C283" s="34">
        <f t="shared" si="177"/>
        <v>2.1396902270736769E-2</v>
      </c>
      <c r="D283" s="34">
        <f t="shared" si="177"/>
        <v>2.1441350140563097E-2</v>
      </c>
      <c r="E283" s="34">
        <f t="shared" si="177"/>
        <v>2.1485529730814454E-2</v>
      </c>
      <c r="F283" s="34">
        <f t="shared" si="177"/>
        <v>2.1529430365711588E-2</v>
      </c>
      <c r="G283" s="34">
        <f t="shared" si="177"/>
        <v>2.1573041765835372E-2</v>
      </c>
      <c r="H283" s="34">
        <f t="shared" si="177"/>
        <v>2.1616382707446244E-2</v>
      </c>
      <c r="I283" s="34">
        <f t="shared" si="177"/>
        <v>2.1659450978375645E-2</v>
      </c>
      <c r="J283" s="34">
        <f t="shared" si="177"/>
        <v>2.1702232782651456E-2</v>
      </c>
      <c r="K283" s="34">
        <f t="shared" si="177"/>
        <v>2.1744747898604855E-2</v>
      </c>
      <c r="L283" s="34">
        <f t="shared" si="177"/>
        <v>2.178695610769027E-2</v>
      </c>
      <c r="M283" s="34">
        <f t="shared" si="177"/>
        <v>2.1825386348007205E-2</v>
      </c>
      <c r="N283" s="34">
        <f t="shared" si="177"/>
        <v>2.1825380366341164E-2</v>
      </c>
      <c r="O283" s="34">
        <f t="shared" ref="O283" si="186">O160/O$171</f>
        <v>2.1825380366341164E-2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3">
        <v>26</v>
      </c>
      <c r="B284" s="9" t="s">
        <v>31</v>
      </c>
      <c r="C284" s="34">
        <f t="shared" si="177"/>
        <v>2.5833594943871649E-2</v>
      </c>
      <c r="D284" s="34">
        <f t="shared" si="177"/>
        <v>2.5841948177176673E-2</v>
      </c>
      <c r="E284" s="34">
        <f t="shared" si="177"/>
        <v>2.5849882673493089E-2</v>
      </c>
      <c r="F284" s="34">
        <f t="shared" si="177"/>
        <v>2.5857390897667452E-2</v>
      </c>
      <c r="G284" s="34">
        <f t="shared" si="177"/>
        <v>2.5864433818134313E-2</v>
      </c>
      <c r="H284" s="34">
        <f t="shared" si="177"/>
        <v>2.5871047270514431E-2</v>
      </c>
      <c r="I284" s="34">
        <f t="shared" si="177"/>
        <v>2.5877232615029933E-2</v>
      </c>
      <c r="J284" s="34">
        <f t="shared" si="177"/>
        <v>2.5882978217685981E-2</v>
      </c>
      <c r="K284" s="34">
        <f t="shared" si="177"/>
        <v>2.5888304575541064E-2</v>
      </c>
      <c r="L284" s="34">
        <f t="shared" si="177"/>
        <v>2.5893172229951696E-2</v>
      </c>
      <c r="M284" s="34">
        <f t="shared" si="177"/>
        <v>2.5897226407332788E-2</v>
      </c>
      <c r="N284" s="34">
        <f t="shared" si="177"/>
        <v>2.5897232281079253E-2</v>
      </c>
      <c r="O284" s="34">
        <f t="shared" ref="O284" si="187">O161/O$171</f>
        <v>2.5897232281079253E-2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27</v>
      </c>
      <c r="B285" s="9" t="s">
        <v>32</v>
      </c>
      <c r="C285" s="34">
        <f t="shared" si="177"/>
        <v>4.0827449845240366E-2</v>
      </c>
      <c r="D285" s="34">
        <f t="shared" si="177"/>
        <v>4.0637320161168049E-2</v>
      </c>
      <c r="E285" s="34">
        <f t="shared" si="177"/>
        <v>4.0447391358398858E-2</v>
      </c>
      <c r="F285" s="34">
        <f t="shared" si="177"/>
        <v>4.0257669482525717E-2</v>
      </c>
      <c r="G285" s="34">
        <f t="shared" si="177"/>
        <v>4.0068190636583532E-2</v>
      </c>
      <c r="H285" s="34">
        <f t="shared" si="177"/>
        <v>3.9878876317838055E-2</v>
      </c>
      <c r="I285" s="34">
        <f t="shared" si="177"/>
        <v>3.9689835658590016E-2</v>
      </c>
      <c r="J285" s="34">
        <f t="shared" si="177"/>
        <v>3.9500965167468441E-2</v>
      </c>
      <c r="K285" s="34">
        <f t="shared" si="177"/>
        <v>3.9312353211168653E-2</v>
      </c>
      <c r="L285" s="34">
        <f t="shared" si="177"/>
        <v>3.9123965521646528E-2</v>
      </c>
      <c r="M285" s="34">
        <f t="shared" si="177"/>
        <v>3.8951498019449117E-2</v>
      </c>
      <c r="N285" s="34">
        <f t="shared" si="177"/>
        <v>3.8951483252723879E-2</v>
      </c>
      <c r="O285" s="34">
        <f t="shared" ref="O285" si="188">O162/O$171</f>
        <v>3.8951483252723879E-2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2">
        <v>28</v>
      </c>
      <c r="B286" s="9" t="s">
        <v>33</v>
      </c>
      <c r="C286" s="34">
        <f t="shared" si="177"/>
        <v>4.474305660222902E-2</v>
      </c>
      <c r="D286" s="34">
        <f t="shared" si="177"/>
        <v>4.4575179107679316E-2</v>
      </c>
      <c r="E286" s="34">
        <f t="shared" si="177"/>
        <v>4.440718875855857E-2</v>
      </c>
      <c r="F286" s="34">
        <f t="shared" si="177"/>
        <v>4.4239107197279547E-2</v>
      </c>
      <c r="G286" s="34">
        <f t="shared" si="177"/>
        <v>4.4070891390628066E-2</v>
      </c>
      <c r="H286" s="34">
        <f t="shared" si="177"/>
        <v>4.3902563959954462E-2</v>
      </c>
      <c r="I286" s="34">
        <f t="shared" si="177"/>
        <v>4.3734149264892469E-2</v>
      </c>
      <c r="J286" s="34">
        <f t="shared" si="177"/>
        <v>4.356562554307717E-2</v>
      </c>
      <c r="K286" s="34">
        <f t="shared" si="177"/>
        <v>4.3397033571958989E-2</v>
      </c>
      <c r="L286" s="34">
        <f t="shared" si="177"/>
        <v>4.322835444292436E-2</v>
      </c>
      <c r="M286" s="34">
        <f t="shared" si="177"/>
        <v>4.3073642783543052E-2</v>
      </c>
      <c r="N286" s="34">
        <f t="shared" si="177"/>
        <v>4.3073631594124424E-2</v>
      </c>
      <c r="O286" s="34">
        <f t="shared" ref="O286" si="189">O163/O$171</f>
        <v>4.3073631594124424E-2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3">
        <v>29</v>
      </c>
      <c r="B287" s="9" t="s">
        <v>34</v>
      </c>
      <c r="C287" s="34">
        <f t="shared" si="177"/>
        <v>5.4917106984799603E-2</v>
      </c>
      <c r="D287" s="34">
        <f t="shared" si="177"/>
        <v>5.4780985579086602E-2</v>
      </c>
      <c r="E287" s="34">
        <f t="shared" si="177"/>
        <v>5.4644473590879719E-2</v>
      </c>
      <c r="F287" s="34">
        <f t="shared" si="177"/>
        <v>5.4507368497374697E-2</v>
      </c>
      <c r="G287" s="34">
        <f t="shared" si="177"/>
        <v>5.436959582146917E-2</v>
      </c>
      <c r="H287" s="34">
        <f t="shared" si="177"/>
        <v>5.4231428768180212E-2</v>
      </c>
      <c r="I287" s="34">
        <f t="shared" si="177"/>
        <v>5.4092530274565863E-2</v>
      </c>
      <c r="J287" s="34">
        <f t="shared" si="177"/>
        <v>5.3953087483839195E-2</v>
      </c>
      <c r="K287" s="34">
        <f t="shared" si="177"/>
        <v>5.3812984026622407E-2</v>
      </c>
      <c r="L287" s="34">
        <f t="shared" si="177"/>
        <v>5.3672387509068262E-2</v>
      </c>
      <c r="M287" s="34">
        <f t="shared" si="177"/>
        <v>5.3543135759366506E-2</v>
      </c>
      <c r="N287" s="34">
        <f t="shared" si="177"/>
        <v>5.3543121137201284E-2</v>
      </c>
      <c r="O287" s="34">
        <f t="shared" ref="O287" si="190">O164/O$171</f>
        <v>5.3543121137201284E-2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30</v>
      </c>
      <c r="B288" s="9" t="s">
        <v>35</v>
      </c>
      <c r="C288" s="34">
        <f t="shared" si="177"/>
        <v>3.803959215274716E-3</v>
      </c>
      <c r="D288" s="34">
        <f t="shared" si="177"/>
        <v>3.7885347739384477E-3</v>
      </c>
      <c r="E288" s="34">
        <f t="shared" si="177"/>
        <v>3.7730990034472822E-3</v>
      </c>
      <c r="F288" s="34">
        <f t="shared" si="177"/>
        <v>3.7576562277274309E-3</v>
      </c>
      <c r="G288" s="34">
        <f t="shared" si="177"/>
        <v>3.7422420909392082E-3</v>
      </c>
      <c r="H288" s="34">
        <f t="shared" si="177"/>
        <v>3.7267980246027616E-3</v>
      </c>
      <c r="I288" s="34">
        <f t="shared" si="177"/>
        <v>3.7113588311320001E-3</v>
      </c>
      <c r="J288" s="34">
        <f t="shared" si="177"/>
        <v>3.6959250995755133E-3</v>
      </c>
      <c r="K288" s="34">
        <f t="shared" si="177"/>
        <v>3.6804998875757519E-3</v>
      </c>
      <c r="L288" s="34">
        <f t="shared" si="177"/>
        <v>3.6650864475109421E-3</v>
      </c>
      <c r="M288" s="34">
        <f t="shared" si="177"/>
        <v>3.6509357462545461E-3</v>
      </c>
      <c r="N288" s="34">
        <f t="shared" si="177"/>
        <v>3.6509469929012343E-3</v>
      </c>
      <c r="O288" s="34">
        <f t="shared" ref="O288" si="191">O165/O$171</f>
        <v>3.6509469929012343E-3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2">
        <v>31</v>
      </c>
      <c r="B289" s="9" t="s">
        <v>36</v>
      </c>
      <c r="C289" s="34">
        <f t="shared" si="177"/>
        <v>1.5865961201102077E-2</v>
      </c>
      <c r="D289" s="34">
        <f t="shared" si="177"/>
        <v>1.5821600924802042E-2</v>
      </c>
      <c r="E289" s="34">
        <f t="shared" si="177"/>
        <v>1.5777094438071175E-2</v>
      </c>
      <c r="F289" s="34">
        <f t="shared" si="177"/>
        <v>1.5732433263988699E-2</v>
      </c>
      <c r="G289" s="34">
        <f t="shared" si="177"/>
        <v>1.5687640174560872E-2</v>
      </c>
      <c r="H289" s="34">
        <f t="shared" si="177"/>
        <v>1.5642715018044699E-2</v>
      </c>
      <c r="I289" s="34">
        <f t="shared" si="177"/>
        <v>1.559767227547674E-2</v>
      </c>
      <c r="J289" s="34">
        <f t="shared" si="177"/>
        <v>1.5552467781642258E-2</v>
      </c>
      <c r="K289" s="34">
        <f t="shared" si="177"/>
        <v>1.550715173253114E-2</v>
      </c>
      <c r="L289" s="34">
        <f t="shared" si="177"/>
        <v>1.5461681814627364E-2</v>
      </c>
      <c r="M289" s="34">
        <f t="shared" si="177"/>
        <v>1.5419889726775663E-2</v>
      </c>
      <c r="N289" s="34">
        <f t="shared" si="177"/>
        <v>1.5419879102932547E-2</v>
      </c>
      <c r="O289" s="34">
        <f t="shared" ref="O289" si="192">O166/O$171</f>
        <v>1.5419879102932547E-2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3">
        <v>32</v>
      </c>
      <c r="B290" s="9" t="s">
        <v>37</v>
      </c>
      <c r="C290" s="34">
        <f t="shared" si="177"/>
        <v>4.9013462976861674E-3</v>
      </c>
      <c r="D290" s="34">
        <f t="shared" si="177"/>
        <v>4.9367553764515975E-3</v>
      </c>
      <c r="E290" s="34">
        <f t="shared" si="177"/>
        <v>4.972313815675004E-3</v>
      </c>
      <c r="F290" s="34">
        <f t="shared" si="177"/>
        <v>5.0080677117099719E-3</v>
      </c>
      <c r="G290" s="34">
        <f t="shared" si="177"/>
        <v>5.0439682329918379E-3</v>
      </c>
      <c r="H290" s="34">
        <f t="shared" si="177"/>
        <v>5.0800484590145124E-3</v>
      </c>
      <c r="I290" s="34">
        <f t="shared" si="177"/>
        <v>5.1163059979808774E-3</v>
      </c>
      <c r="J290" s="34">
        <f t="shared" si="177"/>
        <v>5.1527551887979792E-3</v>
      </c>
      <c r="K290" s="34">
        <f t="shared" si="177"/>
        <v>5.1893491843082529E-3</v>
      </c>
      <c r="L290" s="34">
        <f t="shared" si="177"/>
        <v>5.2261354776620807E-3</v>
      </c>
      <c r="M290" s="34">
        <f t="shared" si="177"/>
        <v>5.2599760421141476E-3</v>
      </c>
      <c r="N290" s="34">
        <f t="shared" si="177"/>
        <v>5.259970079331126E-3</v>
      </c>
      <c r="O290" s="34">
        <f t="shared" ref="O290" si="193">O167/O$171</f>
        <v>5.259970079331126E-3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2">
        <v>33</v>
      </c>
      <c r="B291" s="9" t="s">
        <v>38</v>
      </c>
      <c r="C291" s="34">
        <f t="shared" ref="C291:N293" si="194">C168/C$171</f>
        <v>4.3654541111629031E-2</v>
      </c>
      <c r="D291" s="34">
        <f t="shared" si="194"/>
        <v>4.4082237114666613E-2</v>
      </c>
      <c r="E291" s="34">
        <f t="shared" si="194"/>
        <v>4.4513369898437724E-2</v>
      </c>
      <c r="F291" s="34">
        <f t="shared" si="194"/>
        <v>4.4947938379043831E-2</v>
      </c>
      <c r="G291" s="34">
        <f t="shared" si="194"/>
        <v>4.5386009128594043E-2</v>
      </c>
      <c r="H291" s="34">
        <f t="shared" si="194"/>
        <v>4.5827559956542821E-2</v>
      </c>
      <c r="I291" s="34">
        <f t="shared" si="194"/>
        <v>4.6272644013418407E-2</v>
      </c>
      <c r="J291" s="34">
        <f t="shared" si="194"/>
        <v>4.6721212721039719E-2</v>
      </c>
      <c r="K291" s="34">
        <f t="shared" si="194"/>
        <v>4.7173351168766336E-2</v>
      </c>
      <c r="L291" s="34">
        <f t="shared" si="194"/>
        <v>4.7629059618625992E-2</v>
      </c>
      <c r="M291" s="34">
        <f t="shared" si="194"/>
        <v>4.8049917583970952E-2</v>
      </c>
      <c r="N291" s="34">
        <f t="shared" si="194"/>
        <v>4.8049955730818335E-2</v>
      </c>
      <c r="O291" s="34">
        <f t="shared" ref="O291" si="195">O168/O$171</f>
        <v>4.8049955730818335E-2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2">
        <v>34</v>
      </c>
      <c r="B292" s="9" t="s">
        <v>39</v>
      </c>
      <c r="C292" s="34">
        <f t="shared" si="194"/>
        <v>8.4885440206143772E-3</v>
      </c>
      <c r="D292" s="34">
        <f t="shared" si="194"/>
        <v>8.5093728824878721E-3</v>
      </c>
      <c r="E292" s="34">
        <f t="shared" si="194"/>
        <v>8.5301284140666799E-3</v>
      </c>
      <c r="F292" s="34">
        <f t="shared" si="194"/>
        <v>8.550768439812808E-3</v>
      </c>
      <c r="G292" s="34">
        <f t="shared" si="194"/>
        <v>8.5713145965685619E-3</v>
      </c>
      <c r="H292" s="34">
        <f t="shared" si="194"/>
        <v>8.5917513838370645E-3</v>
      </c>
      <c r="I292" s="34">
        <f t="shared" si="194"/>
        <v>8.6121278299865663E-3</v>
      </c>
      <c r="J292" s="34">
        <f t="shared" si="194"/>
        <v>8.6323767901577073E-3</v>
      </c>
      <c r="K292" s="34">
        <f t="shared" si="194"/>
        <v>8.6525504148263679E-3</v>
      </c>
      <c r="L292" s="34">
        <f t="shared" si="194"/>
        <v>8.6725771973059623E-3</v>
      </c>
      <c r="M292" s="34">
        <f t="shared" si="194"/>
        <v>8.6908866063708113E-3</v>
      </c>
      <c r="N292" s="34">
        <f t="shared" si="194"/>
        <v>8.6908894791994668E-3</v>
      </c>
      <c r="O292" s="34">
        <f t="shared" ref="O292" si="196">O169/O$171</f>
        <v>8.6908894791994668E-3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3">
        <v>35</v>
      </c>
      <c r="B293" s="9" t="s">
        <v>40</v>
      </c>
      <c r="C293" s="34">
        <f t="shared" si="194"/>
        <v>7.5939224535761128E-3</v>
      </c>
      <c r="D293" s="34">
        <f t="shared" si="194"/>
        <v>7.5746137680204008E-3</v>
      </c>
      <c r="E293" s="34">
        <f t="shared" si="194"/>
        <v>7.5552184806384108E-3</v>
      </c>
      <c r="F293" s="34">
        <f t="shared" si="194"/>
        <v>7.535748254241836E-3</v>
      </c>
      <c r="G293" s="34">
        <f t="shared" si="194"/>
        <v>7.5161828771462555E-3</v>
      </c>
      <c r="H293" s="34">
        <f t="shared" si="194"/>
        <v>7.4965648499641839E-3</v>
      </c>
      <c r="I293" s="34">
        <f t="shared" si="194"/>
        <v>7.476859955906091E-3</v>
      </c>
      <c r="J293" s="34">
        <f t="shared" si="194"/>
        <v>7.4570934938283052E-3</v>
      </c>
      <c r="K293" s="34">
        <f t="shared" si="194"/>
        <v>7.4372438278280046E-3</v>
      </c>
      <c r="L293" s="34">
        <f t="shared" si="194"/>
        <v>7.4173210910867433E-3</v>
      </c>
      <c r="M293" s="34">
        <f t="shared" si="194"/>
        <v>7.3989913798611397E-3</v>
      </c>
      <c r="N293" s="34">
        <f t="shared" si="194"/>
        <v>7.3990021694689831E-3</v>
      </c>
      <c r="O293" s="34">
        <f t="shared" ref="O293" si="197">O170/O$171</f>
        <v>7.3990021694689831E-3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4"/>
      <c r="B294" s="7" t="s">
        <v>50</v>
      </c>
      <c r="C294" s="36">
        <f t="shared" ref="C294:H294" si="198">C171/C$27</f>
        <v>17.058925279650857</v>
      </c>
      <c r="D294" s="36">
        <f t="shared" si="198"/>
        <v>16.967730867970925</v>
      </c>
      <c r="E294" s="36">
        <f t="shared" si="198"/>
        <v>16.881529314051043</v>
      </c>
      <c r="F294" s="36">
        <f t="shared" si="198"/>
        <v>16.799997236422463</v>
      </c>
      <c r="G294" s="36">
        <f t="shared" si="198"/>
        <v>16.721668398390655</v>
      </c>
      <c r="H294" s="36">
        <f t="shared" si="198"/>
        <v>16.650461985492402</v>
      </c>
      <c r="I294" s="36">
        <f>I171/I$27</f>
        <v>16.573740535418246</v>
      </c>
      <c r="J294" s="36">
        <f t="shared" ref="J294:N294" si="199">J171/J$27</f>
        <v>16.500779776827461</v>
      </c>
      <c r="K294" s="36">
        <f t="shared" si="199"/>
        <v>16.432001392727795</v>
      </c>
      <c r="L294" s="36">
        <f t="shared" si="199"/>
        <v>16.442815204466928</v>
      </c>
      <c r="M294" s="36">
        <f t="shared" si="199"/>
        <v>15.618963763408031</v>
      </c>
      <c r="N294" s="36">
        <f t="shared" si="199"/>
        <v>15.502178247735584</v>
      </c>
      <c r="O294" s="36">
        <f t="shared" ref="O294" si="200">O171/O$27</f>
        <v>15.368689774539002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"/>
      <c r="B295" s="1"/>
      <c r="C295" s="1"/>
      <c r="D295" s="1"/>
      <c r="E295" s="1"/>
      <c r="F295" s="1"/>
      <c r="G295" s="1"/>
      <c r="H295" s="1"/>
      <c r="P295"/>
      <c r="Q295"/>
      <c r="R295"/>
      <c r="S295"/>
      <c r="T295"/>
      <c r="U295"/>
      <c r="V295"/>
      <c r="W295"/>
    </row>
    <row r="296" spans="1:23" s="2" customFormat="1" ht="15" hidden="1">
      <c r="A296" s="5" t="s">
        <v>54</v>
      </c>
      <c r="B296" s="1"/>
      <c r="C296" s="1"/>
      <c r="D296" s="1"/>
      <c r="E296" s="1"/>
      <c r="F296" s="1"/>
      <c r="G296" s="1"/>
      <c r="H296" s="1"/>
      <c r="P296"/>
      <c r="Q296"/>
      <c r="R296"/>
      <c r="S296"/>
      <c r="T296"/>
      <c r="U296"/>
      <c r="V296"/>
      <c r="W296"/>
    </row>
    <row r="297" spans="1:23" s="2" customFormat="1" ht="15" hidden="1">
      <c r="A297" s="49" t="s">
        <v>55</v>
      </c>
      <c r="B297" s="49"/>
      <c r="C297" s="49"/>
      <c r="D297" s="49"/>
      <c r="E297" s="49"/>
      <c r="F297" s="49"/>
      <c r="G297" s="49"/>
      <c r="H297" s="49"/>
      <c r="P297"/>
      <c r="Q297"/>
      <c r="R297"/>
      <c r="S297"/>
      <c r="T297"/>
      <c r="U297"/>
      <c r="V297"/>
      <c r="W297"/>
    </row>
    <row r="298" spans="1:23" s="2" customFormat="1" ht="15" hidden="1">
      <c r="A298" s="1"/>
      <c r="B298" s="1"/>
      <c r="C298" s="1"/>
      <c r="D298" s="1"/>
      <c r="E298" s="1"/>
      <c r="F298" s="1"/>
      <c r="G298" s="1"/>
      <c r="H298" s="1"/>
      <c r="P298"/>
      <c r="Q298"/>
      <c r="R298"/>
      <c r="S298"/>
      <c r="T298"/>
      <c r="U298"/>
      <c r="V298"/>
      <c r="W298"/>
    </row>
    <row r="299" spans="1:23" s="2" customFormat="1" ht="15" hidden="1">
      <c r="A299" s="6" t="s">
        <v>4</v>
      </c>
      <c r="B299" s="7" t="s">
        <v>5</v>
      </c>
      <c r="C299" s="7">
        <f>C258</f>
        <v>2010</v>
      </c>
      <c r="D299" s="7">
        <f t="shared" ref="D299:N299" si="201">D258</f>
        <v>2011</v>
      </c>
      <c r="E299" s="7">
        <f t="shared" si="201"/>
        <v>2012</v>
      </c>
      <c r="F299" s="7">
        <f t="shared" si="201"/>
        <v>2013</v>
      </c>
      <c r="G299" s="7">
        <f t="shared" si="201"/>
        <v>2014</v>
      </c>
      <c r="H299" s="7">
        <f t="shared" si="201"/>
        <v>2015</v>
      </c>
      <c r="I299" s="7">
        <f t="shared" si="201"/>
        <v>2016</v>
      </c>
      <c r="J299" s="7">
        <f t="shared" si="201"/>
        <v>2017</v>
      </c>
      <c r="K299" s="7">
        <f t="shared" si="201"/>
        <v>2018</v>
      </c>
      <c r="L299" s="7">
        <f t="shared" si="201"/>
        <v>2019</v>
      </c>
      <c r="M299" s="7">
        <f t="shared" si="201"/>
        <v>2020</v>
      </c>
      <c r="N299" s="7">
        <f t="shared" si="201"/>
        <v>2021</v>
      </c>
      <c r="O299" s="7">
        <f t="shared" ref="O299" si="202">O258</f>
        <v>2022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8">
        <v>1</v>
      </c>
      <c r="B300" s="9" t="s">
        <v>6</v>
      </c>
      <c r="C300" s="32">
        <f t="shared" ref="C300:N315" si="203">C218*C259</f>
        <v>34028110154001.688</v>
      </c>
      <c r="D300" s="32">
        <f t="shared" si="203"/>
        <v>47857525759.648254</v>
      </c>
      <c r="E300" s="32">
        <f t="shared" si="203"/>
        <v>44372086159.71331</v>
      </c>
      <c r="F300" s="32">
        <f t="shared" si="203"/>
        <v>47884914977.915024</v>
      </c>
      <c r="G300" s="32">
        <f t="shared" si="203"/>
        <v>54717212218.501404</v>
      </c>
      <c r="H300" s="32">
        <f t="shared" si="203"/>
        <v>50154054630.367966</v>
      </c>
      <c r="I300" s="32">
        <f t="shared" si="203"/>
        <v>43687393547.565453</v>
      </c>
      <c r="J300" s="32" t="e">
        <f t="shared" si="203"/>
        <v>#DIV/0!</v>
      </c>
      <c r="K300" s="32" t="e">
        <f t="shared" si="203"/>
        <v>#DIV/0!</v>
      </c>
      <c r="L300" s="32" t="e">
        <f t="shared" si="203"/>
        <v>#DIV/0!</v>
      </c>
      <c r="M300" s="32" t="e">
        <f t="shared" si="203"/>
        <v>#DIV/0!</v>
      </c>
      <c r="N300" s="32" t="e">
        <f t="shared" si="203"/>
        <v>#DIV/0!</v>
      </c>
      <c r="O300" s="32" t="e">
        <f t="shared" ref="O300" si="204">O218*O259</f>
        <v>#DIV/0!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2">
        <v>2</v>
      </c>
      <c r="B301" s="9" t="s">
        <v>7</v>
      </c>
      <c r="C301" s="32">
        <f t="shared" si="203"/>
        <v>1263158631385.5823</v>
      </c>
      <c r="D301" s="32">
        <f t="shared" si="203"/>
        <v>879758854580.37439</v>
      </c>
      <c r="E301" s="32">
        <f t="shared" si="203"/>
        <v>923562183552.47217</v>
      </c>
      <c r="F301" s="32">
        <f t="shared" si="203"/>
        <v>971059667289.31445</v>
      </c>
      <c r="G301" s="32">
        <f t="shared" si="203"/>
        <v>981842176761.97339</v>
      </c>
      <c r="H301" s="32">
        <f t="shared" si="203"/>
        <v>1045087120140.8215</v>
      </c>
      <c r="I301" s="32">
        <f t="shared" si="203"/>
        <v>1085672107211.0321</v>
      </c>
      <c r="J301" s="32" t="e">
        <f t="shared" si="203"/>
        <v>#DIV/0!</v>
      </c>
      <c r="K301" s="32" t="e">
        <f t="shared" si="203"/>
        <v>#DIV/0!</v>
      </c>
      <c r="L301" s="32" t="e">
        <f t="shared" si="203"/>
        <v>#DIV/0!</v>
      </c>
      <c r="M301" s="32" t="e">
        <f t="shared" si="203"/>
        <v>#DIV/0!</v>
      </c>
      <c r="N301" s="32" t="e">
        <f t="shared" si="203"/>
        <v>#DIV/0!</v>
      </c>
      <c r="O301" s="32" t="e">
        <f t="shared" ref="O301" si="205">O219*O260</f>
        <v>#DIV/0!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3</v>
      </c>
      <c r="B302" s="9" t="s">
        <v>8</v>
      </c>
      <c r="C302" s="32">
        <f t="shared" si="203"/>
        <v>1315449606201.7056</v>
      </c>
      <c r="D302" s="32">
        <f t="shared" si="203"/>
        <v>1020275436284.8838</v>
      </c>
      <c r="E302" s="32">
        <f t="shared" si="203"/>
        <v>1138401340346.7449</v>
      </c>
      <c r="F302" s="32">
        <f t="shared" si="203"/>
        <v>1226748642722.6064</v>
      </c>
      <c r="G302" s="32">
        <f t="shared" si="203"/>
        <v>1381155382122.7441</v>
      </c>
      <c r="H302" s="32">
        <f t="shared" si="203"/>
        <v>1541405863257.2551</v>
      </c>
      <c r="I302" s="32">
        <f t="shared" si="203"/>
        <v>1694504043951.3193</v>
      </c>
      <c r="J302" s="32" t="e">
        <f t="shared" si="203"/>
        <v>#DIV/0!</v>
      </c>
      <c r="K302" s="32" t="e">
        <f t="shared" si="203"/>
        <v>#DIV/0!</v>
      </c>
      <c r="L302" s="32" t="e">
        <f t="shared" si="203"/>
        <v>#DIV/0!</v>
      </c>
      <c r="M302" s="32" t="e">
        <f t="shared" si="203"/>
        <v>#DIV/0!</v>
      </c>
      <c r="N302" s="32" t="e">
        <f t="shared" si="203"/>
        <v>#DIV/0!</v>
      </c>
      <c r="O302" s="32" t="e">
        <f t="shared" ref="O302" si="206">O220*O261</f>
        <v>#DIV/0!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2">
        <v>4</v>
      </c>
      <c r="B303" s="9" t="s">
        <v>9</v>
      </c>
      <c r="C303" s="32">
        <f t="shared" si="203"/>
        <v>2244184520515.6221</v>
      </c>
      <c r="D303" s="32">
        <f t="shared" si="203"/>
        <v>1806604495656.4265</v>
      </c>
      <c r="E303" s="32">
        <f t="shared" si="203"/>
        <v>1991439130090.8296</v>
      </c>
      <c r="F303" s="32">
        <f t="shared" si="203"/>
        <v>2155217414905.9883</v>
      </c>
      <c r="G303" s="32">
        <f t="shared" si="203"/>
        <v>2366526439647.7261</v>
      </c>
      <c r="H303" s="32">
        <f t="shared" si="203"/>
        <v>2556382276472.1338</v>
      </c>
      <c r="I303" s="32">
        <f t="shared" si="203"/>
        <v>2764610055581.7036</v>
      </c>
      <c r="J303" s="32" t="e">
        <f t="shared" si="203"/>
        <v>#DIV/0!</v>
      </c>
      <c r="K303" s="32" t="e">
        <f t="shared" si="203"/>
        <v>#DIV/0!</v>
      </c>
      <c r="L303" s="32" t="e">
        <f t="shared" si="203"/>
        <v>#DIV/0!</v>
      </c>
      <c r="M303" s="32" t="e">
        <f t="shared" si="203"/>
        <v>#DIV/0!</v>
      </c>
      <c r="N303" s="32" t="e">
        <f t="shared" si="203"/>
        <v>#DIV/0!</v>
      </c>
      <c r="O303" s="32" t="e">
        <f t="shared" ref="O303" si="207">O221*O262</f>
        <v>#DIV/0!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3">
        <v>5</v>
      </c>
      <c r="B304" s="9" t="s">
        <v>10</v>
      </c>
      <c r="C304" s="33">
        <f t="shared" si="203"/>
        <v>3308437926161.7344</v>
      </c>
      <c r="D304" s="33">
        <f t="shared" si="203"/>
        <v>2644113389649.5679</v>
      </c>
      <c r="E304" s="33">
        <f t="shared" si="203"/>
        <v>2828906968818.6011</v>
      </c>
      <c r="F304" s="33">
        <f t="shared" si="203"/>
        <v>3050295625273.9644</v>
      </c>
      <c r="G304" s="33">
        <f t="shared" si="203"/>
        <v>3377017515320.4775</v>
      </c>
      <c r="H304" s="33">
        <f t="shared" si="203"/>
        <v>3561878522174</v>
      </c>
      <c r="I304" s="33">
        <f t="shared" si="203"/>
        <v>3727604361365.1982</v>
      </c>
      <c r="J304" s="33" t="e">
        <f t="shared" si="203"/>
        <v>#DIV/0!</v>
      </c>
      <c r="K304" s="33" t="e">
        <f t="shared" si="203"/>
        <v>#DIV/0!</v>
      </c>
      <c r="L304" s="33" t="e">
        <f t="shared" si="203"/>
        <v>#DIV/0!</v>
      </c>
      <c r="M304" s="33" t="e">
        <f t="shared" si="203"/>
        <v>#DIV/0!</v>
      </c>
      <c r="N304" s="33" t="e">
        <f t="shared" si="203"/>
        <v>#DIV/0!</v>
      </c>
      <c r="O304" s="33" t="e">
        <f t="shared" ref="O304" si="208">O222*O263</f>
        <v>#DIV/0!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6</v>
      </c>
      <c r="B305" s="9" t="s">
        <v>11</v>
      </c>
      <c r="C305" s="37">
        <f t="shared" si="203"/>
        <v>1366993081420.0745</v>
      </c>
      <c r="D305" s="37">
        <f t="shared" si="203"/>
        <v>1041469763383.0333</v>
      </c>
      <c r="E305" s="37">
        <f t="shared" si="203"/>
        <v>1122612793697.1399</v>
      </c>
      <c r="F305" s="37">
        <f t="shared" si="203"/>
        <v>1220352469286.6184</v>
      </c>
      <c r="G305" s="37">
        <f t="shared" si="203"/>
        <v>1339774802905.9316</v>
      </c>
      <c r="H305" s="37">
        <f t="shared" si="203"/>
        <v>1460873141769.2239</v>
      </c>
      <c r="I305" s="37">
        <f t="shared" si="203"/>
        <v>1555204012838.5867</v>
      </c>
      <c r="J305" s="37" t="e">
        <f t="shared" si="203"/>
        <v>#DIV/0!</v>
      </c>
      <c r="K305" s="37" t="e">
        <f t="shared" si="203"/>
        <v>#DIV/0!</v>
      </c>
      <c r="L305" s="37" t="e">
        <f t="shared" si="203"/>
        <v>#DIV/0!</v>
      </c>
      <c r="M305" s="37" t="e">
        <f t="shared" si="203"/>
        <v>#DIV/0!</v>
      </c>
      <c r="N305" s="37" t="e">
        <f t="shared" si="203"/>
        <v>#DIV/0!</v>
      </c>
      <c r="O305" s="37" t="e">
        <f t="shared" ref="O305" si="209">O223*O264</f>
        <v>#DIV/0!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2">
        <v>7</v>
      </c>
      <c r="B306" s="9" t="s">
        <v>12</v>
      </c>
      <c r="C306" s="37">
        <f t="shared" si="203"/>
        <v>1544604229753.0305</v>
      </c>
      <c r="D306" s="37">
        <f t="shared" si="203"/>
        <v>1200859513267.5391</v>
      </c>
      <c r="E306" s="37">
        <f t="shared" si="203"/>
        <v>1317890540667.0813</v>
      </c>
      <c r="F306" s="37">
        <f t="shared" si="203"/>
        <v>1439592829771.4954</v>
      </c>
      <c r="G306" s="37">
        <f t="shared" si="203"/>
        <v>1641593427093.645</v>
      </c>
      <c r="H306" s="37">
        <f t="shared" si="203"/>
        <v>1787082616425.3408</v>
      </c>
      <c r="I306" s="37">
        <f t="shared" si="203"/>
        <v>1953376299685.3044</v>
      </c>
      <c r="J306" s="37" t="e">
        <f t="shared" si="203"/>
        <v>#DIV/0!</v>
      </c>
      <c r="K306" s="37" t="e">
        <f t="shared" si="203"/>
        <v>#DIV/0!</v>
      </c>
      <c r="L306" s="37" t="e">
        <f t="shared" si="203"/>
        <v>#DIV/0!</v>
      </c>
      <c r="M306" s="37" t="e">
        <f t="shared" si="203"/>
        <v>#DIV/0!</v>
      </c>
      <c r="N306" s="37" t="e">
        <f t="shared" si="203"/>
        <v>#DIV/0!</v>
      </c>
      <c r="O306" s="37" t="e">
        <f t="shared" ref="O306" si="210">O224*O265</f>
        <v>#DIV/0!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3">
        <v>8</v>
      </c>
      <c r="B307" s="9" t="s">
        <v>13</v>
      </c>
      <c r="C307" s="37">
        <f t="shared" si="203"/>
        <v>2184365302363.0745</v>
      </c>
      <c r="D307" s="37">
        <f t="shared" si="203"/>
        <v>1721960303329.5159</v>
      </c>
      <c r="E307" s="37">
        <f t="shared" si="203"/>
        <v>1849391552398.301</v>
      </c>
      <c r="F307" s="37">
        <f t="shared" si="203"/>
        <v>2049792517944.0952</v>
      </c>
      <c r="G307" s="37">
        <f t="shared" si="203"/>
        <v>2246422467699.8154</v>
      </c>
      <c r="H307" s="37">
        <f t="shared" si="203"/>
        <v>2449106527004.5723</v>
      </c>
      <c r="I307" s="37">
        <f t="shared" si="203"/>
        <v>2717668817409.854</v>
      </c>
      <c r="J307" s="37" t="e">
        <f t="shared" si="203"/>
        <v>#DIV/0!</v>
      </c>
      <c r="K307" s="37" t="e">
        <f t="shared" si="203"/>
        <v>#DIV/0!</v>
      </c>
      <c r="L307" s="37" t="e">
        <f t="shared" si="203"/>
        <v>#DIV/0!</v>
      </c>
      <c r="M307" s="37" t="e">
        <f t="shared" si="203"/>
        <v>#DIV/0!</v>
      </c>
      <c r="N307" s="37" t="e">
        <f t="shared" si="203"/>
        <v>#DIV/0!</v>
      </c>
      <c r="O307" s="37" t="e">
        <f t="shared" ref="O307" si="211">O225*O266</f>
        <v>#DIV/0!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2">
        <v>9</v>
      </c>
      <c r="B308" s="9" t="s">
        <v>14</v>
      </c>
      <c r="C308" s="37">
        <f t="shared" si="203"/>
        <v>798408665946.19458</v>
      </c>
      <c r="D308" s="37">
        <f t="shared" si="203"/>
        <v>544245130241.8974</v>
      </c>
      <c r="E308" s="37">
        <f t="shared" si="203"/>
        <v>567017728734.73572</v>
      </c>
      <c r="F308" s="37">
        <f t="shared" si="203"/>
        <v>603085379802.09387</v>
      </c>
      <c r="G308" s="37">
        <f t="shared" si="203"/>
        <v>643515834940.80029</v>
      </c>
      <c r="H308" s="37">
        <f t="shared" si="203"/>
        <v>678727337978.64636</v>
      </c>
      <c r="I308" s="37">
        <f t="shared" si="203"/>
        <v>698501121057.08276</v>
      </c>
      <c r="J308" s="37" t="e">
        <f t="shared" si="203"/>
        <v>#DIV/0!</v>
      </c>
      <c r="K308" s="37" t="e">
        <f t="shared" si="203"/>
        <v>#DIV/0!</v>
      </c>
      <c r="L308" s="37" t="e">
        <f t="shared" si="203"/>
        <v>#DIV/0!</v>
      </c>
      <c r="M308" s="37" t="e">
        <f t="shared" si="203"/>
        <v>#DIV/0!</v>
      </c>
      <c r="N308" s="37" t="e">
        <f t="shared" si="203"/>
        <v>#DIV/0!</v>
      </c>
      <c r="O308" s="37" t="e">
        <f t="shared" ref="O308" si="212">O226*O267</f>
        <v>#DIV/0!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2">
        <v>10</v>
      </c>
      <c r="B309" s="9" t="s">
        <v>15</v>
      </c>
      <c r="C309" s="37">
        <f t="shared" si="203"/>
        <v>877955330313.17615</v>
      </c>
      <c r="D309" s="37">
        <f t="shared" si="203"/>
        <v>574569855767.63623</v>
      </c>
      <c r="E309" s="37">
        <f t="shared" si="203"/>
        <v>587742084969.88</v>
      </c>
      <c r="F309" s="37">
        <f t="shared" si="203"/>
        <v>595277274648.54968</v>
      </c>
      <c r="G309" s="37">
        <f t="shared" si="203"/>
        <v>614413064454.44812</v>
      </c>
      <c r="H309" s="37">
        <f t="shared" si="203"/>
        <v>610911461005.14758</v>
      </c>
      <c r="I309" s="37">
        <f t="shared" si="203"/>
        <v>641454994953.17261</v>
      </c>
      <c r="J309" s="37" t="e">
        <f t="shared" si="203"/>
        <v>#DIV/0!</v>
      </c>
      <c r="K309" s="37" t="e">
        <f t="shared" si="203"/>
        <v>#DIV/0!</v>
      </c>
      <c r="L309" s="37" t="e">
        <f t="shared" si="203"/>
        <v>#DIV/0!</v>
      </c>
      <c r="M309" s="37" t="e">
        <f t="shared" si="203"/>
        <v>#DIV/0!</v>
      </c>
      <c r="N309" s="37" t="e">
        <f t="shared" si="203"/>
        <v>#DIV/0!</v>
      </c>
      <c r="O309" s="37" t="e">
        <f t="shared" ref="O309" si="213">O227*O268</f>
        <v>#DIV/0!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3">
        <v>11</v>
      </c>
      <c r="B310" s="9" t="s">
        <v>16</v>
      </c>
      <c r="C310" s="37">
        <f t="shared" si="203"/>
        <v>602820102.11560643</v>
      </c>
      <c r="D310" s="37">
        <f t="shared" si="203"/>
        <v>11266463074.148285</v>
      </c>
      <c r="E310" s="37">
        <f t="shared" si="203"/>
        <v>12968803522.612745</v>
      </c>
      <c r="F310" s="37">
        <f t="shared" si="203"/>
        <v>19575324872.69672</v>
      </c>
      <c r="G310" s="37">
        <f t="shared" si="203"/>
        <v>22487453544.362076</v>
      </c>
      <c r="H310" s="37">
        <f t="shared" si="203"/>
        <v>26300889611.114079</v>
      </c>
      <c r="I310" s="37">
        <f t="shared" si="203"/>
        <v>33228348933.251862</v>
      </c>
      <c r="J310" s="37" t="e">
        <f t="shared" si="203"/>
        <v>#DIV/0!</v>
      </c>
      <c r="K310" s="37" t="e">
        <f t="shared" si="203"/>
        <v>#DIV/0!</v>
      </c>
      <c r="L310" s="37" t="e">
        <f t="shared" si="203"/>
        <v>#DIV/0!</v>
      </c>
      <c r="M310" s="37" t="e">
        <f t="shared" si="203"/>
        <v>#DIV/0!</v>
      </c>
      <c r="N310" s="37" t="e">
        <f t="shared" si="203"/>
        <v>#DIV/0!</v>
      </c>
      <c r="O310" s="37" t="e">
        <f t="shared" ref="O310" si="214">O228*O269</f>
        <v>#DIV/0!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2">
        <v>12</v>
      </c>
      <c r="B311" s="9" t="s">
        <v>17</v>
      </c>
      <c r="C311" s="37">
        <f t="shared" si="203"/>
        <v>994842779025.28357</v>
      </c>
      <c r="D311" s="37">
        <f t="shared" si="203"/>
        <v>682014209986.87817</v>
      </c>
      <c r="E311" s="37">
        <f t="shared" si="203"/>
        <v>817508536733.33594</v>
      </c>
      <c r="F311" s="37">
        <f t="shared" si="203"/>
        <v>825353222311.13025</v>
      </c>
      <c r="G311" s="37">
        <f t="shared" si="203"/>
        <v>915908853159.71741</v>
      </c>
      <c r="H311" s="37">
        <f t="shared" si="203"/>
        <v>959367009879.85645</v>
      </c>
      <c r="I311" s="37">
        <f t="shared" si="203"/>
        <v>1003810228633.1177</v>
      </c>
      <c r="J311" s="37" t="e">
        <f t="shared" si="203"/>
        <v>#DIV/0!</v>
      </c>
      <c r="K311" s="37" t="e">
        <f t="shared" si="203"/>
        <v>#DIV/0!</v>
      </c>
      <c r="L311" s="37" t="e">
        <f t="shared" si="203"/>
        <v>#DIV/0!</v>
      </c>
      <c r="M311" s="37" t="e">
        <f t="shared" si="203"/>
        <v>#DIV/0!</v>
      </c>
      <c r="N311" s="37" t="e">
        <f t="shared" si="203"/>
        <v>#DIV/0!</v>
      </c>
      <c r="O311" s="37" t="e">
        <f t="shared" ref="O311" si="215">O229*O270</f>
        <v>#DIV/0!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2">
        <v>13</v>
      </c>
      <c r="B312" s="9" t="s">
        <v>18</v>
      </c>
      <c r="C312" s="37">
        <f t="shared" si="203"/>
        <v>603572922.23187864</v>
      </c>
      <c r="D312" s="37">
        <f t="shared" si="203"/>
        <v>22769455668.970089</v>
      </c>
      <c r="E312" s="37">
        <f t="shared" si="203"/>
        <v>16773003353.061752</v>
      </c>
      <c r="F312" s="37">
        <f t="shared" si="203"/>
        <v>23334593316.183983</v>
      </c>
      <c r="G312" s="37">
        <f t="shared" si="203"/>
        <v>24800183082.935783</v>
      </c>
      <c r="H312" s="37">
        <f t="shared" si="203"/>
        <v>26020203112.406055</v>
      </c>
      <c r="I312" s="37">
        <f t="shared" si="203"/>
        <v>23928155476.797947</v>
      </c>
      <c r="J312" s="37" t="e">
        <f t="shared" si="203"/>
        <v>#DIV/0!</v>
      </c>
      <c r="K312" s="37" t="e">
        <f t="shared" si="203"/>
        <v>#DIV/0!</v>
      </c>
      <c r="L312" s="37" t="e">
        <f t="shared" si="203"/>
        <v>#DIV/0!</v>
      </c>
      <c r="M312" s="37" t="e">
        <f t="shared" si="203"/>
        <v>#DIV/0!</v>
      </c>
      <c r="N312" s="37" t="e">
        <f t="shared" si="203"/>
        <v>#DIV/0!</v>
      </c>
      <c r="O312" s="37" t="e">
        <f t="shared" ref="O312" si="216">O230*O271</f>
        <v>#DIV/0!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3">
        <v>14</v>
      </c>
      <c r="B313" s="9" t="s">
        <v>19</v>
      </c>
      <c r="C313" s="37">
        <f t="shared" si="203"/>
        <v>65593356115.400032</v>
      </c>
      <c r="D313" s="37">
        <f t="shared" si="203"/>
        <v>10488391518.323914</v>
      </c>
      <c r="E313" s="37">
        <f t="shared" si="203"/>
        <v>4877748955.305028</v>
      </c>
      <c r="F313" s="37">
        <f t="shared" si="203"/>
        <v>908674470.61365032</v>
      </c>
      <c r="G313" s="37">
        <f t="shared" si="203"/>
        <v>367459107.37886572</v>
      </c>
      <c r="H313" s="37">
        <f t="shared" si="203"/>
        <v>2480379825.958004</v>
      </c>
      <c r="I313" s="37">
        <f t="shared" si="203"/>
        <v>9479674279.5084896</v>
      </c>
      <c r="J313" s="37" t="e">
        <f t="shared" si="203"/>
        <v>#DIV/0!</v>
      </c>
      <c r="K313" s="37" t="e">
        <f t="shared" si="203"/>
        <v>#DIV/0!</v>
      </c>
      <c r="L313" s="37" t="e">
        <f t="shared" si="203"/>
        <v>#DIV/0!</v>
      </c>
      <c r="M313" s="37" t="e">
        <f t="shared" si="203"/>
        <v>#DIV/0!</v>
      </c>
      <c r="N313" s="37" t="e">
        <f t="shared" si="203"/>
        <v>#DIV/0!</v>
      </c>
      <c r="O313" s="37" t="e">
        <f t="shared" ref="O313" si="217">O231*O272</f>
        <v>#DIV/0!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2">
        <v>15</v>
      </c>
      <c r="B314" s="9" t="s">
        <v>20</v>
      </c>
      <c r="C314" s="37">
        <f t="shared" si="203"/>
        <v>4292598322405.6509</v>
      </c>
      <c r="D314" s="37">
        <f t="shared" si="203"/>
        <v>3524179693308.6445</v>
      </c>
      <c r="E314" s="37">
        <f t="shared" si="203"/>
        <v>4042999978254.5806</v>
      </c>
      <c r="F314" s="37">
        <f t="shared" si="203"/>
        <v>4381328704927.1313</v>
      </c>
      <c r="G314" s="37">
        <f t="shared" si="203"/>
        <v>4873167671493.9189</v>
      </c>
      <c r="H314" s="37">
        <f t="shared" si="203"/>
        <v>5382559612176.3242</v>
      </c>
      <c r="I314" s="37">
        <f t="shared" si="203"/>
        <v>5764133241852.4834</v>
      </c>
      <c r="J314" s="37" t="e">
        <f t="shared" si="203"/>
        <v>#DIV/0!</v>
      </c>
      <c r="K314" s="37" t="e">
        <f t="shared" si="203"/>
        <v>#DIV/0!</v>
      </c>
      <c r="L314" s="37" t="e">
        <f t="shared" si="203"/>
        <v>#DIV/0!</v>
      </c>
      <c r="M314" s="37" t="e">
        <f t="shared" si="203"/>
        <v>#DIV/0!</v>
      </c>
      <c r="N314" s="37" t="e">
        <f t="shared" si="203"/>
        <v>#DIV/0!</v>
      </c>
      <c r="O314" s="37" t="e">
        <f t="shared" ref="O314" si="218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2">
        <v>16</v>
      </c>
      <c r="B315" s="9" t="s">
        <v>21</v>
      </c>
      <c r="C315" s="37">
        <f t="shared" si="203"/>
        <v>1581274383206.6631</v>
      </c>
      <c r="D315" s="37">
        <f t="shared" si="203"/>
        <v>1865829800906.4016</v>
      </c>
      <c r="E315" s="37">
        <f t="shared" si="203"/>
        <v>2098481719361.624</v>
      </c>
      <c r="F315" s="37">
        <f t="shared" si="203"/>
        <v>2276558227434.1646</v>
      </c>
      <c r="G315" s="37">
        <f t="shared" si="203"/>
        <v>2501350528726.5801</v>
      </c>
      <c r="H315" s="37">
        <f t="shared" si="203"/>
        <v>2754858026582.2798</v>
      </c>
      <c r="I315" s="37">
        <f t="shared" si="203"/>
        <v>2986752853477.9233</v>
      </c>
      <c r="J315" s="37" t="e">
        <f t="shared" si="203"/>
        <v>#DIV/0!</v>
      </c>
      <c r="K315" s="37" t="e">
        <f t="shared" si="203"/>
        <v>#DIV/0!</v>
      </c>
      <c r="L315" s="37" t="e">
        <f t="shared" si="203"/>
        <v>#DIV/0!</v>
      </c>
      <c r="M315" s="37" t="e">
        <f t="shared" si="203"/>
        <v>#DIV/0!</v>
      </c>
      <c r="N315" s="37" t="e">
        <f t="shared" si="203"/>
        <v>#DIV/0!</v>
      </c>
      <c r="O315" s="37" t="e">
        <f t="shared" ref="O315" si="219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3">
        <v>17</v>
      </c>
      <c r="B316" s="9" t="s">
        <v>22</v>
      </c>
      <c r="C316" s="37">
        <f t="shared" ref="C316:N331" si="220">C234*C275</f>
        <v>613624474024.59021</v>
      </c>
      <c r="D316" s="37">
        <f t="shared" si="220"/>
        <v>441960718837.19733</v>
      </c>
      <c r="E316" s="37">
        <f t="shared" si="220"/>
        <v>501414016400.86133</v>
      </c>
      <c r="F316" s="37">
        <f t="shared" si="220"/>
        <v>543541936887.71869</v>
      </c>
      <c r="G316" s="37">
        <f t="shared" si="220"/>
        <v>604202700050.8363</v>
      </c>
      <c r="H316" s="37">
        <f t="shared" si="220"/>
        <v>660903468089.21472</v>
      </c>
      <c r="I316" s="37">
        <f t="shared" si="220"/>
        <v>714887487033.45581</v>
      </c>
      <c r="J316" s="37" t="e">
        <f t="shared" si="220"/>
        <v>#DIV/0!</v>
      </c>
      <c r="K316" s="37" t="e">
        <f t="shared" si="220"/>
        <v>#DIV/0!</v>
      </c>
      <c r="L316" s="37" t="e">
        <f t="shared" si="220"/>
        <v>#DIV/0!</v>
      </c>
      <c r="M316" s="37" t="e">
        <f t="shared" si="220"/>
        <v>#DIV/0!</v>
      </c>
      <c r="N316" s="37" t="e">
        <f t="shared" si="220"/>
        <v>#DIV/0!</v>
      </c>
      <c r="O316" s="37" t="e">
        <f t="shared" ref="O316" si="221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18</v>
      </c>
      <c r="B317" s="9" t="s">
        <v>23</v>
      </c>
      <c r="C317" s="37">
        <f t="shared" si="220"/>
        <v>662578653933.63867</v>
      </c>
      <c r="D317" s="37">
        <f t="shared" si="220"/>
        <v>408516883865.92975</v>
      </c>
      <c r="E317" s="37">
        <f t="shared" si="220"/>
        <v>433046314178.02435</v>
      </c>
      <c r="F317" s="37">
        <f t="shared" si="220"/>
        <v>431316560226.52069</v>
      </c>
      <c r="G317" s="37">
        <f t="shared" si="220"/>
        <v>448273277789.55432</v>
      </c>
      <c r="H317" s="37">
        <f t="shared" si="220"/>
        <v>503688280285.10608</v>
      </c>
      <c r="I317" s="37">
        <f t="shared" si="220"/>
        <v>504145029866.28937</v>
      </c>
      <c r="J317" s="37" t="e">
        <f t="shared" si="220"/>
        <v>#DIV/0!</v>
      </c>
      <c r="K317" s="37" t="e">
        <f t="shared" si="220"/>
        <v>#DIV/0!</v>
      </c>
      <c r="L317" s="37" t="e">
        <f t="shared" si="220"/>
        <v>#DIV/0!</v>
      </c>
      <c r="M317" s="37" t="e">
        <f t="shared" si="220"/>
        <v>#DIV/0!</v>
      </c>
      <c r="N317" s="37" t="e">
        <f t="shared" si="220"/>
        <v>#DIV/0!</v>
      </c>
      <c r="O317" s="37" t="e">
        <f t="shared" ref="O317" si="222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2">
        <v>19</v>
      </c>
      <c r="B318" s="9" t="s">
        <v>24</v>
      </c>
      <c r="C318" s="37">
        <f t="shared" si="220"/>
        <v>52434336744343.938</v>
      </c>
      <c r="D318" s="37">
        <f t="shared" si="220"/>
        <v>52912958931422.766</v>
      </c>
      <c r="E318" s="37">
        <f t="shared" si="220"/>
        <v>55452382282158.789</v>
      </c>
      <c r="F318" s="37">
        <f t="shared" si="220"/>
        <v>58150664845542.227</v>
      </c>
      <c r="G318" s="37">
        <f t="shared" si="220"/>
        <v>61251689537511.094</v>
      </c>
      <c r="H318" s="37">
        <f t="shared" si="220"/>
        <v>64855834732795.477</v>
      </c>
      <c r="I318" s="37">
        <f t="shared" si="220"/>
        <v>67633357509016.477</v>
      </c>
      <c r="J318" s="37" t="e">
        <f t="shared" si="220"/>
        <v>#DIV/0!</v>
      </c>
      <c r="K318" s="37" t="e">
        <f t="shared" si="220"/>
        <v>#DIV/0!</v>
      </c>
      <c r="L318" s="37" t="e">
        <f t="shared" si="220"/>
        <v>#DIV/0!</v>
      </c>
      <c r="M318" s="37" t="e">
        <f t="shared" si="220"/>
        <v>#DIV/0!</v>
      </c>
      <c r="N318" s="37" t="e">
        <f t="shared" si="220"/>
        <v>#DIV/0!</v>
      </c>
      <c r="O318" s="37" t="e">
        <f t="shared" ref="O318" si="223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3">
        <v>20</v>
      </c>
      <c r="B319" s="9" t="s">
        <v>25</v>
      </c>
      <c r="C319" s="37">
        <f t="shared" si="220"/>
        <v>1920754923224.2227</v>
      </c>
      <c r="D319" s="37">
        <f t="shared" si="220"/>
        <v>1550834630805.7773</v>
      </c>
      <c r="E319" s="37">
        <f t="shared" si="220"/>
        <v>1804268812904.3403</v>
      </c>
      <c r="F319" s="37">
        <f t="shared" si="220"/>
        <v>1983254174865.7844</v>
      </c>
      <c r="G319" s="37">
        <f t="shared" si="220"/>
        <v>2258755608891.168</v>
      </c>
      <c r="H319" s="37">
        <f t="shared" si="220"/>
        <v>2561514385094.4893</v>
      </c>
      <c r="I319" s="37">
        <f t="shared" si="220"/>
        <v>2899085620525.8218</v>
      </c>
      <c r="J319" s="37" t="e">
        <f t="shared" si="220"/>
        <v>#DIV/0!</v>
      </c>
      <c r="K319" s="37" t="e">
        <f t="shared" si="220"/>
        <v>#DIV/0!</v>
      </c>
      <c r="L319" s="37" t="e">
        <f t="shared" si="220"/>
        <v>#DIV/0!</v>
      </c>
      <c r="M319" s="37" t="e">
        <f t="shared" si="220"/>
        <v>#DIV/0!</v>
      </c>
      <c r="N319" s="37" t="e">
        <f t="shared" si="220"/>
        <v>#DIV/0!</v>
      </c>
      <c r="O319" s="37" t="e">
        <f t="shared" ref="O319" si="224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21</v>
      </c>
      <c r="B320" s="9" t="s">
        <v>26</v>
      </c>
      <c r="C320" s="37">
        <f t="shared" si="220"/>
        <v>2524741068967.4165</v>
      </c>
      <c r="D320" s="37">
        <f t="shared" si="220"/>
        <v>2055778585779.0276</v>
      </c>
      <c r="E320" s="37">
        <f t="shared" si="220"/>
        <v>2301994957317.1709</v>
      </c>
      <c r="F320" s="37">
        <f t="shared" si="220"/>
        <v>2577644416836.5513</v>
      </c>
      <c r="G320" s="37">
        <f t="shared" si="220"/>
        <v>2881257612540.3584</v>
      </c>
      <c r="H320" s="37">
        <f t="shared" si="220"/>
        <v>3237394779216.9771</v>
      </c>
      <c r="I320" s="37">
        <f t="shared" si="220"/>
        <v>3512923623790.8076</v>
      </c>
      <c r="J320" s="37" t="e">
        <f t="shared" si="220"/>
        <v>#DIV/0!</v>
      </c>
      <c r="K320" s="37" t="e">
        <f t="shared" si="220"/>
        <v>#DIV/0!</v>
      </c>
      <c r="L320" s="37" t="e">
        <f t="shared" si="220"/>
        <v>#DIV/0!</v>
      </c>
      <c r="M320" s="37" t="e">
        <f t="shared" si="220"/>
        <v>#DIV/0!</v>
      </c>
      <c r="N320" s="37" t="e">
        <f t="shared" si="220"/>
        <v>#DIV/0!</v>
      </c>
      <c r="O320" s="37" t="e">
        <f t="shared" ref="O320" si="225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2">
        <v>22</v>
      </c>
      <c r="B321" s="9" t="s">
        <v>27</v>
      </c>
      <c r="C321" s="37">
        <f t="shared" si="220"/>
        <v>270209693172.11307</v>
      </c>
      <c r="D321" s="37">
        <f t="shared" si="220"/>
        <v>400125553798.88922</v>
      </c>
      <c r="E321" s="37">
        <f t="shared" si="220"/>
        <v>439509760801.37128</v>
      </c>
      <c r="F321" s="37">
        <f t="shared" si="220"/>
        <v>494165585481.51086</v>
      </c>
      <c r="G321" s="37">
        <f t="shared" si="220"/>
        <v>531523227322.12122</v>
      </c>
      <c r="H321" s="37">
        <f t="shared" si="220"/>
        <v>588812091994.05505</v>
      </c>
      <c r="I321" s="37">
        <f t="shared" si="220"/>
        <v>622134329195.81189</v>
      </c>
      <c r="J321" s="37" t="e">
        <f t="shared" si="220"/>
        <v>#DIV/0!</v>
      </c>
      <c r="K321" s="37" t="e">
        <f t="shared" si="220"/>
        <v>#DIV/0!</v>
      </c>
      <c r="L321" s="37" t="e">
        <f t="shared" si="220"/>
        <v>#DIV/0!</v>
      </c>
      <c r="M321" s="37" t="e">
        <f t="shared" si="220"/>
        <v>#DIV/0!</v>
      </c>
      <c r="N321" s="37" t="e">
        <f t="shared" si="220"/>
        <v>#DIV/0!</v>
      </c>
      <c r="O321" s="37" t="e">
        <f t="shared" ref="O321" si="226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3">
        <v>23</v>
      </c>
      <c r="B322" s="9" t="s">
        <v>28</v>
      </c>
      <c r="C322" s="37">
        <f t="shared" si="220"/>
        <v>845659401926.66882</v>
      </c>
      <c r="D322" s="37">
        <f t="shared" si="220"/>
        <v>628018749917.82776</v>
      </c>
      <c r="E322" s="37">
        <f t="shared" si="220"/>
        <v>684582345222.88831</v>
      </c>
      <c r="F322" s="37">
        <f t="shared" si="220"/>
        <v>785860197722.53833</v>
      </c>
      <c r="G322" s="37">
        <f t="shared" si="220"/>
        <v>886613669515.46729</v>
      </c>
      <c r="H322" s="37">
        <f t="shared" si="220"/>
        <v>980544776551.91663</v>
      </c>
      <c r="I322" s="37">
        <f t="shared" si="220"/>
        <v>1082140789555.7107</v>
      </c>
      <c r="J322" s="37" t="e">
        <f t="shared" si="220"/>
        <v>#DIV/0!</v>
      </c>
      <c r="K322" s="37" t="e">
        <f t="shared" si="220"/>
        <v>#DIV/0!</v>
      </c>
      <c r="L322" s="37" t="e">
        <f t="shared" si="220"/>
        <v>#DIV/0!</v>
      </c>
      <c r="M322" s="37" t="e">
        <f t="shared" si="220"/>
        <v>#DIV/0!</v>
      </c>
      <c r="N322" s="37" t="e">
        <f t="shared" si="220"/>
        <v>#DIV/0!</v>
      </c>
      <c r="O322" s="37" t="e">
        <f t="shared" ref="O322" si="227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24</v>
      </c>
      <c r="B323" s="9" t="s">
        <v>29</v>
      </c>
      <c r="C323" s="37">
        <f t="shared" si="220"/>
        <v>21193294725.055637</v>
      </c>
      <c r="D323" s="37">
        <f t="shared" si="220"/>
        <v>79654149986.614334</v>
      </c>
      <c r="E323" s="37">
        <f t="shared" si="220"/>
        <v>104340790670.19072</v>
      </c>
      <c r="F323" s="37">
        <f t="shared" si="220"/>
        <v>113419260643.34875</v>
      </c>
      <c r="G323" s="37">
        <f t="shared" si="220"/>
        <v>140220008273.28851</v>
      </c>
      <c r="H323" s="37">
        <f t="shared" si="220"/>
        <v>150981261342.9631</v>
      </c>
      <c r="I323" s="37">
        <f t="shared" si="220"/>
        <v>163244254320.15201</v>
      </c>
      <c r="J323" s="37" t="e">
        <f t="shared" si="220"/>
        <v>#DIV/0!</v>
      </c>
      <c r="K323" s="37" t="e">
        <f t="shared" si="220"/>
        <v>#DIV/0!</v>
      </c>
      <c r="L323" s="37" t="e">
        <f t="shared" si="220"/>
        <v>#DIV/0!</v>
      </c>
      <c r="M323" s="37" t="e">
        <f t="shared" si="220"/>
        <v>#DIV/0!</v>
      </c>
      <c r="N323" s="37" t="e">
        <f t="shared" si="220"/>
        <v>#DIV/0!</v>
      </c>
      <c r="O323" s="37" t="e">
        <f t="shared" ref="O323" si="228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2">
        <v>25</v>
      </c>
      <c r="B324" s="9" t="s">
        <v>30</v>
      </c>
      <c r="C324" s="37">
        <f t="shared" si="220"/>
        <v>938028835523.99622</v>
      </c>
      <c r="D324" s="37">
        <f t="shared" si="220"/>
        <v>706853819964.83752</v>
      </c>
      <c r="E324" s="37">
        <f t="shared" si="220"/>
        <v>769275891643.24365</v>
      </c>
      <c r="F324" s="37">
        <f t="shared" si="220"/>
        <v>864695263821.06104</v>
      </c>
      <c r="G324" s="37">
        <f t="shared" si="220"/>
        <v>945819686135.77319</v>
      </c>
      <c r="H324" s="37">
        <f t="shared" si="220"/>
        <v>1030730476245.771</v>
      </c>
      <c r="I324" s="37">
        <f t="shared" si="220"/>
        <v>1126826071397.2097</v>
      </c>
      <c r="J324" s="37" t="e">
        <f t="shared" si="220"/>
        <v>#DIV/0!</v>
      </c>
      <c r="K324" s="37" t="e">
        <f t="shared" si="220"/>
        <v>#DIV/0!</v>
      </c>
      <c r="L324" s="37" t="e">
        <f t="shared" si="220"/>
        <v>#DIV/0!</v>
      </c>
      <c r="M324" s="37" t="e">
        <f t="shared" si="220"/>
        <v>#DIV/0!</v>
      </c>
      <c r="N324" s="37" t="e">
        <f t="shared" si="220"/>
        <v>#DIV/0!</v>
      </c>
      <c r="O324" s="37" t="e">
        <f t="shared" ref="O324" si="229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3">
        <v>26</v>
      </c>
      <c r="B325" s="9" t="s">
        <v>31</v>
      </c>
      <c r="C325" s="37">
        <f t="shared" si="220"/>
        <v>1555126243133.1011</v>
      </c>
      <c r="D325" s="37">
        <f t="shared" si="220"/>
        <v>1210559270101.8789</v>
      </c>
      <c r="E325" s="37">
        <f t="shared" si="220"/>
        <v>1331431511535.8525</v>
      </c>
      <c r="F325" s="37">
        <f t="shared" si="220"/>
        <v>1465046849793.0366</v>
      </c>
      <c r="G325" s="37">
        <f t="shared" si="220"/>
        <v>1585452571961.8264</v>
      </c>
      <c r="H325" s="37">
        <f t="shared" si="220"/>
        <v>1735614294236.3318</v>
      </c>
      <c r="I325" s="37">
        <f t="shared" si="220"/>
        <v>1922004032936.967</v>
      </c>
      <c r="J325" s="37" t="e">
        <f t="shared" si="220"/>
        <v>#DIV/0!</v>
      </c>
      <c r="K325" s="37" t="e">
        <f t="shared" si="220"/>
        <v>#DIV/0!</v>
      </c>
      <c r="L325" s="37" t="e">
        <f t="shared" si="220"/>
        <v>#DIV/0!</v>
      </c>
      <c r="M325" s="37" t="e">
        <f t="shared" si="220"/>
        <v>#DIV/0!</v>
      </c>
      <c r="N325" s="37" t="e">
        <f t="shared" si="220"/>
        <v>#DIV/0!</v>
      </c>
      <c r="O325" s="37" t="e">
        <f t="shared" ref="O325" si="230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27</v>
      </c>
      <c r="B326" s="9" t="s">
        <v>32</v>
      </c>
      <c r="C326" s="37">
        <f t="shared" si="220"/>
        <v>4971101525798.5215</v>
      </c>
      <c r="D326" s="37">
        <f t="shared" si="220"/>
        <v>4109613451577.5317</v>
      </c>
      <c r="E326" s="37">
        <f t="shared" si="220"/>
        <v>4512598487533.6689</v>
      </c>
      <c r="F326" s="37">
        <f t="shared" si="220"/>
        <v>4837785307961.3398</v>
      </c>
      <c r="G326" s="37">
        <f t="shared" si="220"/>
        <v>5245565169622.1328</v>
      </c>
      <c r="H326" s="37">
        <f t="shared" si="220"/>
        <v>5605627316910.1543</v>
      </c>
      <c r="I326" s="37">
        <f t="shared" si="220"/>
        <v>6008521867724.5205</v>
      </c>
      <c r="J326" s="37" t="e">
        <f t="shared" si="220"/>
        <v>#DIV/0!</v>
      </c>
      <c r="K326" s="37" t="e">
        <f t="shared" si="220"/>
        <v>#DIV/0!</v>
      </c>
      <c r="L326" s="37" t="e">
        <f t="shared" si="220"/>
        <v>#DIV/0!</v>
      </c>
      <c r="M326" s="37" t="e">
        <f t="shared" si="220"/>
        <v>#DIV/0!</v>
      </c>
      <c r="N326" s="37" t="e">
        <f t="shared" si="220"/>
        <v>#DIV/0!</v>
      </c>
      <c r="O326" s="37" t="e">
        <f t="shared" ref="O326" si="231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2">
        <v>28</v>
      </c>
      <c r="B327" s="9" t="s">
        <v>33</v>
      </c>
      <c r="C327" s="37">
        <f t="shared" si="220"/>
        <v>3746918902905.0674</v>
      </c>
      <c r="D327" s="37">
        <f t="shared" si="220"/>
        <v>2983626887477.9878</v>
      </c>
      <c r="E327" s="37">
        <f t="shared" si="220"/>
        <v>3173947499274.9531</v>
      </c>
      <c r="F327" s="37">
        <f t="shared" si="220"/>
        <v>3395578191648.7109</v>
      </c>
      <c r="G327" s="37">
        <f t="shared" si="220"/>
        <v>3560686211752.7539</v>
      </c>
      <c r="H327" s="37">
        <f t="shared" si="220"/>
        <v>3827127950198.9736</v>
      </c>
      <c r="I327" s="37">
        <f t="shared" si="220"/>
        <v>4088720859231.2554</v>
      </c>
      <c r="J327" s="37" t="e">
        <f t="shared" si="220"/>
        <v>#DIV/0!</v>
      </c>
      <c r="K327" s="37" t="e">
        <f t="shared" si="220"/>
        <v>#DIV/0!</v>
      </c>
      <c r="L327" s="37" t="e">
        <f t="shared" si="220"/>
        <v>#DIV/0!</v>
      </c>
      <c r="M327" s="37" t="e">
        <f t="shared" si="220"/>
        <v>#DIV/0!</v>
      </c>
      <c r="N327" s="37" t="e">
        <f t="shared" si="220"/>
        <v>#DIV/0!</v>
      </c>
      <c r="O327" s="37" t="e">
        <f t="shared" ref="O327" si="232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3">
        <v>29</v>
      </c>
      <c r="B328" s="9" t="s">
        <v>34</v>
      </c>
      <c r="C328" s="37">
        <f t="shared" si="220"/>
        <v>3834994034245.0581</v>
      </c>
      <c r="D328" s="37">
        <f t="shared" si="220"/>
        <v>3003150703777.7695</v>
      </c>
      <c r="E328" s="37">
        <f t="shared" si="220"/>
        <v>3168415149457.3081</v>
      </c>
      <c r="F328" s="37">
        <f t="shared" si="220"/>
        <v>3466970467920.042</v>
      </c>
      <c r="G328" s="37">
        <f t="shared" si="220"/>
        <v>3719888261910.0088</v>
      </c>
      <c r="H328" s="37">
        <f t="shared" si="220"/>
        <v>3979694130660.29</v>
      </c>
      <c r="I328" s="37">
        <f t="shared" si="220"/>
        <v>4190339094320.7505</v>
      </c>
      <c r="J328" s="37" t="e">
        <f t="shared" si="220"/>
        <v>#DIV/0!</v>
      </c>
      <c r="K328" s="37" t="e">
        <f t="shared" si="220"/>
        <v>#DIV/0!</v>
      </c>
      <c r="L328" s="37" t="e">
        <f t="shared" si="220"/>
        <v>#DIV/0!</v>
      </c>
      <c r="M328" s="37" t="e">
        <f t="shared" si="220"/>
        <v>#DIV/0!</v>
      </c>
      <c r="N328" s="37" t="e">
        <f t="shared" si="220"/>
        <v>#DIV/0!</v>
      </c>
      <c r="O328" s="37" t="e">
        <f t="shared" ref="O328" si="233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30</v>
      </c>
      <c r="B329" s="9" t="s">
        <v>35</v>
      </c>
      <c r="C329" s="37">
        <f t="shared" si="220"/>
        <v>735415644401.94177</v>
      </c>
      <c r="D329" s="37">
        <f t="shared" si="220"/>
        <v>825057499832.6676</v>
      </c>
      <c r="E329" s="37">
        <f t="shared" si="220"/>
        <v>939528603377.98218</v>
      </c>
      <c r="F329" s="37">
        <f t="shared" si="220"/>
        <v>1047138956701.0127</v>
      </c>
      <c r="G329" s="37">
        <f t="shared" si="220"/>
        <v>1183369576919.2446</v>
      </c>
      <c r="H329" s="37">
        <f t="shared" si="220"/>
        <v>1301279860148.0752</v>
      </c>
      <c r="I329" s="37">
        <f t="shared" si="220"/>
        <v>1436018326954.9414</v>
      </c>
      <c r="J329" s="37" t="e">
        <f t="shared" si="220"/>
        <v>#DIV/0!</v>
      </c>
      <c r="K329" s="37" t="e">
        <f t="shared" si="220"/>
        <v>#DIV/0!</v>
      </c>
      <c r="L329" s="37" t="e">
        <f t="shared" si="220"/>
        <v>#DIV/0!</v>
      </c>
      <c r="M329" s="37" t="e">
        <f t="shared" si="220"/>
        <v>#DIV/0!</v>
      </c>
      <c r="N329" s="37" t="e">
        <f t="shared" si="220"/>
        <v>#DIV/0!</v>
      </c>
      <c r="O329" s="37" t="e">
        <f t="shared" ref="O329" si="234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2">
        <v>31</v>
      </c>
      <c r="B330" s="9" t="s">
        <v>36</v>
      </c>
      <c r="C330" s="37">
        <f t="shared" si="220"/>
        <v>8362341707246.7002</v>
      </c>
      <c r="D330" s="37">
        <f t="shared" si="220"/>
        <v>8923172979935.9043</v>
      </c>
      <c r="E330" s="37">
        <f t="shared" si="220"/>
        <v>10139683685332.912</v>
      </c>
      <c r="F330" s="37">
        <f t="shared" si="220"/>
        <v>11294085997112.082</v>
      </c>
      <c r="G330" s="37">
        <f t="shared" si="220"/>
        <v>12785917101545.391</v>
      </c>
      <c r="H330" s="37">
        <f t="shared" si="220"/>
        <v>14114548907072.494</v>
      </c>
      <c r="I330" s="37">
        <f t="shared" si="220"/>
        <v>15656785816936.789</v>
      </c>
      <c r="J330" s="37" t="e">
        <f t="shared" si="220"/>
        <v>#DIV/0!</v>
      </c>
      <c r="K330" s="37" t="e">
        <f t="shared" si="220"/>
        <v>#DIV/0!</v>
      </c>
      <c r="L330" s="37" t="e">
        <f t="shared" si="220"/>
        <v>#DIV/0!</v>
      </c>
      <c r="M330" s="37" t="e">
        <f t="shared" si="220"/>
        <v>#DIV/0!</v>
      </c>
      <c r="N330" s="37" t="e">
        <f t="shared" si="220"/>
        <v>#DIV/0!</v>
      </c>
      <c r="O330" s="37" t="e">
        <f t="shared" ref="O330" si="235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3">
        <v>32</v>
      </c>
      <c r="B331" s="9" t="s">
        <v>37</v>
      </c>
      <c r="C331" s="37">
        <f t="shared" si="220"/>
        <v>999836942537.27625</v>
      </c>
      <c r="D331" s="37">
        <f t="shared" si="220"/>
        <v>1076971277863.264</v>
      </c>
      <c r="E331" s="37">
        <f t="shared" si="220"/>
        <v>1201368712899.9905</v>
      </c>
      <c r="F331" s="37">
        <f t="shared" si="220"/>
        <v>1294243994315.5203</v>
      </c>
      <c r="G331" s="37">
        <f t="shared" si="220"/>
        <v>1432039117340.9221</v>
      </c>
      <c r="H331" s="37">
        <f t="shared" si="220"/>
        <v>1555104845556.8372</v>
      </c>
      <c r="I331" s="37">
        <f t="shared" si="220"/>
        <v>1651446319639.1643</v>
      </c>
      <c r="J331" s="37" t="e">
        <f t="shared" si="220"/>
        <v>#DIV/0!</v>
      </c>
      <c r="K331" s="37" t="e">
        <f t="shared" si="220"/>
        <v>#DIV/0!</v>
      </c>
      <c r="L331" s="37" t="e">
        <f t="shared" si="220"/>
        <v>#DIV/0!</v>
      </c>
      <c r="M331" s="37" t="e">
        <f t="shared" si="220"/>
        <v>#DIV/0!</v>
      </c>
      <c r="N331" s="37" t="e">
        <f t="shared" si="220"/>
        <v>#DIV/0!</v>
      </c>
      <c r="O331" s="37" t="e">
        <f t="shared" ref="O331" si="236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2">
        <v>33</v>
      </c>
      <c r="B332" s="9" t="s">
        <v>38</v>
      </c>
      <c r="C332" s="37">
        <f t="shared" ref="C332:N334" si="237">C250*C291</f>
        <v>44275041721395.203</v>
      </c>
      <c r="D332" s="37">
        <f t="shared" si="237"/>
        <v>44957117319137.391</v>
      </c>
      <c r="E332" s="37">
        <f t="shared" si="237"/>
        <v>49754540013993.805</v>
      </c>
      <c r="F332" s="37">
        <f t="shared" si="237"/>
        <v>54428921929256.766</v>
      </c>
      <c r="G332" s="37">
        <f t="shared" si="237"/>
        <v>59712657223037.648</v>
      </c>
      <c r="H332" s="37">
        <f t="shared" si="237"/>
        <v>66074102325864.172</v>
      </c>
      <c r="I332" s="37">
        <f t="shared" si="237"/>
        <v>71957833845448.203</v>
      </c>
      <c r="J332" s="37" t="e">
        <f t="shared" si="237"/>
        <v>#DIV/0!</v>
      </c>
      <c r="K332" s="37" t="e">
        <f t="shared" si="237"/>
        <v>#DIV/0!</v>
      </c>
      <c r="L332" s="37" t="e">
        <f t="shared" si="237"/>
        <v>#DIV/0!</v>
      </c>
      <c r="M332" s="37" t="e">
        <f t="shared" si="237"/>
        <v>#DIV/0!</v>
      </c>
      <c r="N332" s="37" t="e">
        <f t="shared" si="237"/>
        <v>#DIV/0!</v>
      </c>
      <c r="O332" s="37" t="e">
        <f t="shared" ref="O332" si="238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2">
        <v>34</v>
      </c>
      <c r="B333" s="9" t="s">
        <v>39</v>
      </c>
      <c r="C333" s="37">
        <f t="shared" si="237"/>
        <v>107950921652.91199</v>
      </c>
      <c r="D333" s="37">
        <f t="shared" si="237"/>
        <v>62951362314.062798</v>
      </c>
      <c r="E333" s="37">
        <f t="shared" si="237"/>
        <v>72668114745.30928</v>
      </c>
      <c r="F333" s="37">
        <f t="shared" si="237"/>
        <v>77138332208.150345</v>
      </c>
      <c r="G333" s="37">
        <f t="shared" si="237"/>
        <v>83585912550.540344</v>
      </c>
      <c r="H333" s="37">
        <f t="shared" si="237"/>
        <v>89365577712.520477</v>
      </c>
      <c r="I333" s="37">
        <f t="shared" si="237"/>
        <v>103095631688.99393</v>
      </c>
      <c r="J333" s="37" t="e">
        <f t="shared" si="237"/>
        <v>#DIV/0!</v>
      </c>
      <c r="K333" s="37" t="e">
        <f t="shared" si="237"/>
        <v>#DIV/0!</v>
      </c>
      <c r="L333" s="37" t="e">
        <f t="shared" si="237"/>
        <v>#DIV/0!</v>
      </c>
      <c r="M333" s="37" t="e">
        <f t="shared" si="237"/>
        <v>#DIV/0!</v>
      </c>
      <c r="N333" s="37" t="e">
        <f t="shared" si="237"/>
        <v>#DIV/0!</v>
      </c>
      <c r="O333" s="37" t="e">
        <f t="shared" ref="O333" si="239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3">
        <v>35</v>
      </c>
      <c r="B334" s="9" t="s">
        <v>40</v>
      </c>
      <c r="C334" s="37">
        <f t="shared" si="237"/>
        <v>583854364524.30847</v>
      </c>
      <c r="D334" s="37">
        <f t="shared" si="237"/>
        <v>702283802931.39026</v>
      </c>
      <c r="E334" s="37">
        <f t="shared" si="237"/>
        <v>815660305455.11658</v>
      </c>
      <c r="F334" s="37">
        <f t="shared" si="237"/>
        <v>855347510400.15039</v>
      </c>
      <c r="G334" s="37">
        <f t="shared" si="237"/>
        <v>959825923457.30432</v>
      </c>
      <c r="H334" s="37">
        <f t="shared" si="237"/>
        <v>1054244329446.4917</v>
      </c>
      <c r="I334" s="37">
        <f t="shared" si="237"/>
        <v>1180158876620.7805</v>
      </c>
      <c r="J334" s="37" t="e">
        <f t="shared" si="237"/>
        <v>#DIV/0!</v>
      </c>
      <c r="K334" s="37" t="e">
        <f t="shared" si="237"/>
        <v>#DIV/0!</v>
      </c>
      <c r="L334" s="37" t="e">
        <f t="shared" si="237"/>
        <v>#DIV/0!</v>
      </c>
      <c r="M334" s="37" t="e">
        <f t="shared" si="237"/>
        <v>#DIV/0!</v>
      </c>
      <c r="N334" s="37" t="e">
        <f t="shared" si="237"/>
        <v>#DIV/0!</v>
      </c>
      <c r="O334" s="37" t="e">
        <f t="shared" ref="O334" si="240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4"/>
      <c r="B335" s="7" t="s">
        <v>50</v>
      </c>
      <c r="C335" s="33">
        <f t="shared" ref="C335:I335" si="241">(SUM(C300:C334))</f>
        <v>185270891779520.97</v>
      </c>
      <c r="D335" s="33">
        <f t="shared" si="241"/>
        <v>144637468861712.59</v>
      </c>
      <c r="E335" s="33">
        <f t="shared" si="241"/>
        <v>156965603454519.81</v>
      </c>
      <c r="F335" s="33">
        <f t="shared" si="241"/>
        <v>168993185263298.63</v>
      </c>
      <c r="G335" s="33">
        <f t="shared" si="241"/>
        <v>183202402870408.38</v>
      </c>
      <c r="H335" s="33">
        <f t="shared" si="241"/>
        <v>198800308831467.81</v>
      </c>
      <c r="I335" s="33">
        <f t="shared" si="241"/>
        <v>213157285096458</v>
      </c>
      <c r="J335" s="33" t="e">
        <f t="shared" ref="J335:N335" si="242">(SUM(J300:J334))</f>
        <v>#DIV/0!</v>
      </c>
      <c r="K335" s="33" t="e">
        <f t="shared" si="242"/>
        <v>#DIV/0!</v>
      </c>
      <c r="L335" s="33" t="e">
        <f t="shared" si="242"/>
        <v>#DIV/0!</v>
      </c>
      <c r="M335" s="33" t="e">
        <f t="shared" si="242"/>
        <v>#DIV/0!</v>
      </c>
      <c r="N335" s="33" t="e">
        <f t="shared" si="242"/>
        <v>#DIV/0!</v>
      </c>
      <c r="O335" s="33" t="e">
        <f t="shared" ref="O335" si="243">(SUM(O300:O334))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"/>
      <c r="B336" s="1"/>
      <c r="C336" s="1"/>
      <c r="D336" s="1"/>
      <c r="E336" s="1"/>
      <c r="F336" s="1"/>
      <c r="G336" s="1"/>
      <c r="H336" s="1"/>
      <c r="P336"/>
      <c r="Q336"/>
      <c r="R336"/>
      <c r="S336"/>
      <c r="T336"/>
      <c r="U336"/>
      <c r="V336"/>
      <c r="W336"/>
    </row>
    <row r="337" spans="1:23" s="2" customFormat="1" ht="15" hidden="1">
      <c r="A337" s="1"/>
      <c r="B337" s="1"/>
      <c r="C337" s="1"/>
      <c r="D337" s="1"/>
      <c r="E337" s="1"/>
      <c r="F337" s="1"/>
      <c r="G337" s="1"/>
      <c r="H337" s="1"/>
      <c r="P337"/>
      <c r="Q337"/>
      <c r="R337"/>
      <c r="S337"/>
      <c r="T337"/>
      <c r="U337"/>
      <c r="V337"/>
      <c r="W337"/>
    </row>
    <row r="338" spans="1:23" s="2" customFormat="1" ht="15" hidden="1">
      <c r="A338" s="1"/>
      <c r="B338" s="51" t="s">
        <v>56</v>
      </c>
      <c r="C338" s="7">
        <f>C299</f>
        <v>2010</v>
      </c>
      <c r="D338" s="7">
        <f t="shared" ref="D338:N338" si="244">D299</f>
        <v>2011</v>
      </c>
      <c r="E338" s="7">
        <f t="shared" si="244"/>
        <v>2012</v>
      </c>
      <c r="F338" s="7">
        <f t="shared" si="244"/>
        <v>2013</v>
      </c>
      <c r="G338" s="7">
        <f t="shared" si="244"/>
        <v>2014</v>
      </c>
      <c r="H338" s="7">
        <f t="shared" si="244"/>
        <v>2015</v>
      </c>
      <c r="I338" s="7">
        <f t="shared" si="244"/>
        <v>2016</v>
      </c>
      <c r="J338" s="7">
        <f t="shared" si="244"/>
        <v>2017</v>
      </c>
      <c r="K338" s="7">
        <f t="shared" si="244"/>
        <v>2018</v>
      </c>
      <c r="L338" s="7">
        <f t="shared" si="244"/>
        <v>2019</v>
      </c>
      <c r="M338" s="7">
        <f t="shared" si="244"/>
        <v>2020</v>
      </c>
      <c r="N338" s="7">
        <f t="shared" si="244"/>
        <v>2021</v>
      </c>
      <c r="O338" s="7">
        <f t="shared" ref="O338" si="245">O299</f>
        <v>2022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"/>
      <c r="B339" s="52"/>
      <c r="C339" s="38">
        <f t="shared" ref="C339:H339" si="246">SQRT(C335)/C130*100</f>
        <v>68.182704550641503</v>
      </c>
      <c r="D339" s="38">
        <f t="shared" si="246"/>
        <v>63.480026863794627</v>
      </c>
      <c r="E339" s="38">
        <f t="shared" si="246"/>
        <v>63.093042978638294</v>
      </c>
      <c r="F339" s="38">
        <f t="shared" si="246"/>
        <v>62.760451653276952</v>
      </c>
      <c r="G339" s="38">
        <f t="shared" si="246"/>
        <v>62.376907145187289</v>
      </c>
      <c r="H339" s="38">
        <f t="shared" si="246"/>
        <v>62.271781693432835</v>
      </c>
      <c r="I339" s="38">
        <f>SQRT(I335)/I130*100</f>
        <v>61.717725546184866</v>
      </c>
      <c r="J339" s="38" t="e">
        <f t="shared" ref="J339:N339" si="247">SQRT(J335)/J130*100</f>
        <v>#DIV/0!</v>
      </c>
      <c r="K339" s="38" t="e">
        <f t="shared" si="247"/>
        <v>#DIV/0!</v>
      </c>
      <c r="L339" s="38" t="e">
        <f t="shared" si="247"/>
        <v>#DIV/0!</v>
      </c>
      <c r="M339" s="38" t="e">
        <f t="shared" si="247"/>
        <v>#DIV/0!</v>
      </c>
      <c r="N339" s="38" t="e">
        <f t="shared" si="247"/>
        <v>#DIV/0!</v>
      </c>
      <c r="O339" s="38" t="e">
        <f t="shared" ref="O339" si="248">SQRT(O335)/O130*100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C340" s="39"/>
      <c r="D340" s="39"/>
      <c r="E340" s="39"/>
      <c r="F340" s="39"/>
      <c r="G340" s="39"/>
      <c r="H340" s="39"/>
      <c r="P340"/>
      <c r="Q340"/>
      <c r="R340"/>
      <c r="S340"/>
      <c r="T340"/>
      <c r="U340"/>
      <c r="V340"/>
      <c r="W340"/>
    </row>
    <row r="341" spans="1:23" s="2" customFormat="1" ht="15" hidden="1">
      <c r="P341"/>
      <c r="Q341"/>
      <c r="R341"/>
      <c r="S341"/>
      <c r="T341"/>
      <c r="U341"/>
      <c r="V341"/>
      <c r="W341"/>
    </row>
    <row r="342" spans="1:23" s="2" customFormat="1" ht="15">
      <c r="P342"/>
      <c r="Q342"/>
      <c r="R342"/>
      <c r="S342"/>
      <c r="T342"/>
      <c r="U342"/>
      <c r="V342"/>
      <c r="W342"/>
    </row>
    <row r="344" spans="1:23">
      <c r="O344">
        <v>2020</v>
      </c>
      <c r="P344">
        <v>2021</v>
      </c>
      <c r="Q344">
        <v>2022</v>
      </c>
    </row>
    <row r="345" spans="1:23">
      <c r="M345" t="s">
        <v>68</v>
      </c>
      <c r="O345">
        <v>64.841154669362993</v>
      </c>
      <c r="P345">
        <v>62.376156845124797</v>
      </c>
      <c r="Q345">
        <v>62.011518810227884</v>
      </c>
    </row>
    <row r="346" spans="1:23">
      <c r="M346" t="s">
        <v>69</v>
      </c>
      <c r="O346">
        <v>57.97498575346998</v>
      </c>
      <c r="P346">
        <v>57.372929845390964</v>
      </c>
      <c r="Q346">
        <v>57.262396892827333</v>
      </c>
    </row>
    <row r="347" spans="1:23" ht="15">
      <c r="M347" t="s">
        <v>70</v>
      </c>
      <c r="O347">
        <v>33.514165740663167</v>
      </c>
      <c r="P347">
        <v>37.669158912504656</v>
      </c>
      <c r="Q347" s="2">
        <v>37.395748440490522</v>
      </c>
    </row>
    <row r="348" spans="1:23">
      <c r="M348" t="s">
        <v>71</v>
      </c>
      <c r="O348">
        <v>29.202174570974925</v>
      </c>
      <c r="P348">
        <v>44.193966404170887</v>
      </c>
      <c r="Q348">
        <v>42.991401557791193</v>
      </c>
    </row>
    <row r="349" spans="1:23">
      <c r="M349" t="s">
        <v>72</v>
      </c>
      <c r="O349">
        <v>24.046093849474211</v>
      </c>
      <c r="P349">
        <v>20.344001989855386</v>
      </c>
      <c r="Q349">
        <v>20.418496787913725</v>
      </c>
    </row>
  </sheetData>
  <mergeCells count="14">
    <mergeCell ref="A297:H297"/>
    <mergeCell ref="B338:B339"/>
    <mergeCell ref="B78:B79"/>
    <mergeCell ref="A91:H91"/>
    <mergeCell ref="A133:H133"/>
    <mergeCell ref="A174:H174"/>
    <mergeCell ref="A215:H215"/>
    <mergeCell ref="A256:H256"/>
    <mergeCell ref="A69:H69"/>
    <mergeCell ref="A11:H11"/>
    <mergeCell ref="A21:H21"/>
    <mergeCell ref="A31:L31"/>
    <mergeCell ref="A51:H51"/>
    <mergeCell ref="A60:H6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9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6149" r:id="rId4"/>
      </mc:Fallback>
    </mc:AlternateContent>
    <mc:AlternateContent xmlns:mc="http://schemas.openxmlformats.org/markup-compatibility/2006">
      <mc:Choice Requires="x14">
        <oleObject progId="Equation.3" shapeId="6150" r:id="rId6">
          <objectPr defaultSize="0" autoPict="0" r:id="rId7">
            <anchor moveWithCells="1">
              <from>
                <xdr:col>1</xdr:col>
                <xdr:colOff>640080</xdr:colOff>
                <xdr:row>17</xdr:row>
                <xdr:rowOff>0</xdr:rowOff>
              </from>
              <to>
                <xdr:col>1</xdr:col>
                <xdr:colOff>792480</xdr:colOff>
                <xdr:row>18</xdr:row>
                <xdr:rowOff>38100</xdr:rowOff>
              </to>
            </anchor>
          </objectPr>
        </oleObject>
      </mc:Choice>
      <mc:Fallback>
        <oleObject progId="Equation.3" shapeId="6150" r:id="rId6"/>
      </mc:Fallback>
    </mc:AlternateContent>
    <mc:AlternateContent xmlns:mc="http://schemas.openxmlformats.org/markup-compatibility/2006">
      <mc:Choice Requires="x14">
        <oleObject progId="Equation.3" shapeId="6152" r:id="rId8">
          <objectPr defaultSize="0" autoPict="0" r:id="rId9">
            <anchor moveWithCells="1">
              <from>
                <xdr:col>0</xdr:col>
                <xdr:colOff>274320</xdr:colOff>
                <xdr:row>50</xdr:row>
                <xdr:rowOff>0</xdr:rowOff>
              </from>
              <to>
                <xdr:col>1</xdr:col>
                <xdr:colOff>68580</xdr:colOff>
                <xdr:row>51</xdr:row>
                <xdr:rowOff>38100</xdr:rowOff>
              </to>
            </anchor>
          </objectPr>
        </oleObject>
      </mc:Choice>
      <mc:Fallback>
        <oleObject progId="Equation.3" shapeId="6152" r:id="rId8"/>
      </mc:Fallback>
    </mc:AlternateContent>
    <mc:AlternateContent xmlns:mc="http://schemas.openxmlformats.org/markup-compatibility/2006">
      <mc:Choice Requires="x14">
        <oleObject progId="Equation.3" shapeId="6153" r:id="rId10">
          <objectPr defaultSize="0" autoPict="0" r:id="rId9">
            <anchor moveWithCells="1">
              <from>
                <xdr:col>0</xdr:col>
                <xdr:colOff>274320</xdr:colOff>
                <xdr:row>68</xdr:row>
                <xdr:rowOff>0</xdr:rowOff>
              </from>
              <to>
                <xdr:col>1</xdr:col>
                <xdr:colOff>68580</xdr:colOff>
                <xdr:row>69</xdr:row>
                <xdr:rowOff>38100</xdr:rowOff>
              </to>
            </anchor>
          </objectPr>
        </oleObject>
      </mc:Choice>
      <mc:Fallback>
        <oleObject progId="Equation.3" shapeId="6153" r:id="rId10"/>
      </mc:Fallback>
    </mc:AlternateContent>
    <mc:AlternateContent xmlns:mc="http://schemas.openxmlformats.org/markup-compatibility/2006">
      <mc:Choice Requires="x14">
        <oleObject progId="Equation.3" shapeId="6154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6154" r:id="rId11"/>
      </mc:Fallback>
    </mc:AlternateContent>
    <mc:AlternateContent xmlns:mc="http://schemas.openxmlformats.org/markup-compatibility/2006">
      <mc:Choice Requires="x14">
        <oleObject progId="Equation.3" shapeId="6159" r:id="rId12">
          <objectPr defaultSize="0" autoPict="0" r:id="rId5">
            <anchor moveWithCells="1" sizeWithCells="1">
              <from>
                <xdr:col>3</xdr:col>
                <xdr:colOff>68580</xdr:colOff>
                <xdr:row>80</xdr:row>
                <xdr:rowOff>106680</xdr:rowOff>
              </from>
              <to>
                <xdr:col>4</xdr:col>
                <xdr:colOff>609600</xdr:colOff>
                <xdr:row>85</xdr:row>
                <xdr:rowOff>137160</xdr:rowOff>
              </to>
            </anchor>
          </objectPr>
        </oleObject>
      </mc:Choice>
      <mc:Fallback>
        <oleObject progId="Equation.3" shapeId="6159" r:id="rId12"/>
      </mc:Fallback>
    </mc:AlternateContent>
    <mc:AlternateContent xmlns:mc="http://schemas.openxmlformats.org/markup-compatibility/2006">
      <mc:Choice Requires="x14">
        <oleObject progId="Equation.3" shapeId="6163" r:id="rId13">
          <objectPr defaultSize="0" autoPict="0" r:id="rId7">
            <anchor moveWithCells="1">
              <from>
                <xdr:col>1</xdr:col>
                <xdr:colOff>640080</xdr:colOff>
                <xdr:row>37</xdr:row>
                <xdr:rowOff>0</xdr:rowOff>
              </from>
              <to>
                <xdr:col>1</xdr:col>
                <xdr:colOff>792480</xdr:colOff>
                <xdr:row>38</xdr:row>
                <xdr:rowOff>38100</xdr:rowOff>
              </to>
            </anchor>
          </objectPr>
        </oleObject>
      </mc:Choice>
      <mc:Fallback>
        <oleObject progId="Equation.3" shapeId="6163" r:id="rId1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3"/>
  <sheetViews>
    <sheetView zoomScale="112" zoomScaleNormal="170" workbookViewId="0">
      <pane xSplit="2" ySplit="13" topLeftCell="K355" activePane="bottomRight" state="frozen"/>
      <selection pane="topRight" activeCell="C1" sqref="C1"/>
      <selection pane="bottomLeft" activeCell="A14" sqref="A14"/>
      <selection pane="bottomRight" activeCell="O350" sqref="O350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15" width="16.6640625" bestFit="1" customWidth="1"/>
  </cols>
  <sheetData>
    <row r="1" spans="1:23" ht="15" hidden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hidden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hidden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hidden="1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hidden="1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hidden="1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hidden="1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 hidden="1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hidden="1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 hidden="1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hidden="1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hidden="1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18</v>
      </c>
      <c r="B14" s="9" t="s">
        <v>23</v>
      </c>
      <c r="C14" s="10">
        <v>18782546.638092797</v>
      </c>
      <c r="D14" s="10">
        <v>21048733.366649941</v>
      </c>
      <c r="E14" s="10">
        <v>23360037.607976492</v>
      </c>
      <c r="F14" s="10">
        <v>25931377.594826937</v>
      </c>
      <c r="G14" s="10">
        <v>28504861.789501507</v>
      </c>
      <c r="H14" s="10">
        <v>31263149.207584884</v>
      </c>
      <c r="I14" s="10">
        <v>33953935.219999991</v>
      </c>
      <c r="J14" s="10">
        <v>36790695.259999998</v>
      </c>
      <c r="K14" s="10">
        <v>39901328.436883725</v>
      </c>
      <c r="L14" s="10">
        <v>43039953.680260003</v>
      </c>
      <c r="M14" s="10">
        <v>43288565.813386098</v>
      </c>
      <c r="N14" s="10">
        <v>45565935.329979703</v>
      </c>
      <c r="O14" s="10">
        <v>50110967.103440665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19</v>
      </c>
      <c r="B15" s="9" t="s">
        <v>24</v>
      </c>
      <c r="C15" s="10">
        <v>52933496.306952745</v>
      </c>
      <c r="D15" s="10">
        <v>56936183.12812008</v>
      </c>
      <c r="E15" s="10">
        <v>63448329.65818581</v>
      </c>
      <c r="F15" s="10">
        <v>70323525.765855059</v>
      </c>
      <c r="G15" s="10">
        <v>78810084.96321325</v>
      </c>
      <c r="H15" s="10">
        <v>84126632.796200365</v>
      </c>
      <c r="I15" s="10">
        <v>90091575.429999962</v>
      </c>
      <c r="J15" s="10">
        <v>97163854.200000018</v>
      </c>
      <c r="K15" s="10">
        <v>104056376.22</v>
      </c>
      <c r="L15" s="10">
        <v>110580428.46999998</v>
      </c>
      <c r="M15" s="10">
        <v>109538558.59782998</v>
      </c>
      <c r="N15" s="10">
        <v>108726467.84369564</v>
      </c>
      <c r="O15" s="10">
        <v>114664501.48958668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3">
        <v>20</v>
      </c>
      <c r="B16" s="9" t="s">
        <v>25</v>
      </c>
      <c r="C16" s="10">
        <v>13347321.255611651</v>
      </c>
      <c r="D16" s="10">
        <v>14827688.583047954</v>
      </c>
      <c r="E16" s="10">
        <v>16381419.15288081</v>
      </c>
      <c r="F16" s="10">
        <v>18022612.488584574</v>
      </c>
      <c r="G16" s="10">
        <v>20067294.01200448</v>
      </c>
      <c r="H16" s="10">
        <v>22096348.249703486</v>
      </c>
      <c r="I16" s="10">
        <v>23949816.710000001</v>
      </c>
      <c r="J16" s="10">
        <v>25785377.48</v>
      </c>
      <c r="K16" s="10">
        <v>27996907.489999995</v>
      </c>
      <c r="L16" s="10">
        <v>30230196.610000003</v>
      </c>
      <c r="M16" s="10">
        <v>30175170.536780998</v>
      </c>
      <c r="N16" s="10">
        <v>32045698.360557884</v>
      </c>
      <c r="O16" s="10">
        <v>35001075.359893002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4"/>
      <c r="B17" s="15" t="s">
        <v>41</v>
      </c>
      <c r="C17" s="16">
        <f t="shared" ref="C17:N17" si="0">SUM(C14:C16)</f>
        <v>85063364.200657189</v>
      </c>
      <c r="D17" s="16">
        <f t="shared" si="0"/>
        <v>92812605.077817976</v>
      </c>
      <c r="E17" s="16">
        <f t="shared" si="0"/>
        <v>103189786.41904312</v>
      </c>
      <c r="F17" s="16">
        <f t="shared" si="0"/>
        <v>114277515.84926657</v>
      </c>
      <c r="G17" s="16">
        <f t="shared" si="0"/>
        <v>127382240.76471923</v>
      </c>
      <c r="H17" s="16">
        <f t="shared" si="0"/>
        <v>137486130.25348875</v>
      </c>
      <c r="I17" s="16">
        <f t="shared" si="0"/>
        <v>147995327.35999995</v>
      </c>
      <c r="J17" s="16">
        <f t="shared" si="0"/>
        <v>159739926.94</v>
      </c>
      <c r="K17" s="16">
        <f t="shared" si="0"/>
        <v>171954612.14688373</v>
      </c>
      <c r="L17" s="16">
        <f t="shared" si="0"/>
        <v>183850578.76025999</v>
      </c>
      <c r="M17" s="16">
        <f t="shared" si="0"/>
        <v>183002294.94799709</v>
      </c>
      <c r="N17" s="16">
        <f t="shared" si="0"/>
        <v>186338101.53423324</v>
      </c>
      <c r="O17" s="16">
        <f t="shared" ref="O17" si="1">SUM(O14:O16)</f>
        <v>199776543.95292035</v>
      </c>
      <c r="P17" s="46">
        <f>N15/N17*100</f>
        <v>58.349026285276864</v>
      </c>
      <c r="Q17"/>
      <c r="R17"/>
      <c r="S17"/>
      <c r="T17"/>
      <c r="U17"/>
      <c r="V17"/>
      <c r="W17"/>
    </row>
    <row r="18" spans="1:23" s="2" customFormat="1" ht="15">
      <c r="A18" s="17"/>
      <c r="B18" s="18" t="s">
        <v>42</v>
      </c>
      <c r="C18" s="19">
        <f t="shared" ref="C18:N18" si="2">AVERAGE(C14:C16)</f>
        <v>28354454.733552396</v>
      </c>
      <c r="D18" s="19">
        <f t="shared" si="2"/>
        <v>30937535.025939327</v>
      </c>
      <c r="E18" s="19">
        <f t="shared" si="2"/>
        <v>34396595.473014377</v>
      </c>
      <c r="F18" s="19">
        <f t="shared" si="2"/>
        <v>38092505.283088855</v>
      </c>
      <c r="G18" s="19">
        <f t="shared" si="2"/>
        <v>42460746.92157308</v>
      </c>
      <c r="H18" s="19">
        <f t="shared" si="2"/>
        <v>45828710.084496252</v>
      </c>
      <c r="I18" s="19">
        <f t="shared" si="2"/>
        <v>49331775.786666654</v>
      </c>
      <c r="J18" s="19">
        <f t="shared" si="2"/>
        <v>53246642.313333333</v>
      </c>
      <c r="K18" s="19">
        <f t="shared" si="2"/>
        <v>57318204.048961245</v>
      </c>
      <c r="L18" s="19">
        <f t="shared" si="2"/>
        <v>61283526.253419995</v>
      </c>
      <c r="M18" s="19">
        <f t="shared" si="2"/>
        <v>61000764.982665695</v>
      </c>
      <c r="N18" s="19">
        <f t="shared" si="2"/>
        <v>62112700.511411078</v>
      </c>
      <c r="O18" s="19">
        <f t="shared" ref="O18" si="3">AVERAGE(O14:O16)</f>
        <v>66592181.317640118</v>
      </c>
      <c r="P18"/>
      <c r="Q18"/>
      <c r="R18"/>
      <c r="S18"/>
      <c r="T18"/>
      <c r="U18"/>
      <c r="V18"/>
      <c r="W18"/>
    </row>
    <row r="19" spans="1:23" s="2" customFormat="1" ht="15">
      <c r="A19" s="1"/>
      <c r="B19" s="1"/>
      <c r="C19" s="20"/>
      <c r="D19" s="20"/>
      <c r="E19" s="20"/>
      <c r="F19" s="20"/>
      <c r="G19" s="20"/>
      <c r="H19" s="20"/>
      <c r="P19"/>
      <c r="Q19"/>
      <c r="R19"/>
      <c r="S19"/>
      <c r="T19"/>
      <c r="U19"/>
      <c r="V19"/>
      <c r="W19"/>
    </row>
    <row r="20" spans="1:23" s="2" customFormat="1" ht="15">
      <c r="A20" s="5" t="s">
        <v>43</v>
      </c>
      <c r="B20" s="1"/>
      <c r="C20" s="20"/>
      <c r="D20" s="20"/>
      <c r="E20" s="20"/>
      <c r="F20" s="20"/>
      <c r="G20" s="20"/>
      <c r="H20" s="20"/>
      <c r="P20"/>
      <c r="Q20"/>
      <c r="R20"/>
      <c r="S20"/>
      <c r="T20"/>
      <c r="U20"/>
      <c r="V20"/>
      <c r="W20"/>
    </row>
    <row r="21" spans="1:23" s="2" customFormat="1" ht="15">
      <c r="A21" s="50" t="str">
        <f>'[1]Indek William tanpa migas'!A53:H53</f>
        <v>PENDUDUK PROPINSI JAWA TENGAH TAHUN 2010 - 2020</v>
      </c>
      <c r="B21" s="50"/>
      <c r="C21" s="50"/>
      <c r="D21" s="50"/>
      <c r="E21" s="50"/>
      <c r="F21" s="50"/>
      <c r="G21" s="50"/>
      <c r="H21" s="50"/>
      <c r="P21"/>
      <c r="Q21"/>
      <c r="R21"/>
      <c r="S21"/>
      <c r="T21"/>
      <c r="U21"/>
      <c r="V21"/>
      <c r="W21"/>
    </row>
    <row r="22" spans="1:23" s="2" customFormat="1" ht="15">
      <c r="A22" s="1"/>
      <c r="B22" s="1"/>
      <c r="C22" s="1"/>
      <c r="D22" s="1"/>
      <c r="E22" s="1"/>
      <c r="F22" s="1"/>
      <c r="G22" s="1"/>
      <c r="H22" s="1"/>
      <c r="P22"/>
      <c r="Q22"/>
      <c r="R22"/>
      <c r="S22"/>
      <c r="T22"/>
      <c r="U22"/>
      <c r="V22"/>
      <c r="W22"/>
    </row>
    <row r="23" spans="1:23" s="2" customFormat="1" ht="15">
      <c r="A23" s="6" t="s">
        <v>4</v>
      </c>
      <c r="B23" s="7" t="s">
        <v>5</v>
      </c>
      <c r="C23" s="7">
        <f t="shared" ref="C23:N23" si="4">C13</f>
        <v>2010</v>
      </c>
      <c r="D23" s="7">
        <f t="shared" si="4"/>
        <v>2011</v>
      </c>
      <c r="E23" s="7">
        <f t="shared" si="4"/>
        <v>2012</v>
      </c>
      <c r="F23" s="7">
        <f t="shared" si="4"/>
        <v>2013</v>
      </c>
      <c r="G23" s="7">
        <f t="shared" si="4"/>
        <v>2014</v>
      </c>
      <c r="H23" s="7">
        <f t="shared" si="4"/>
        <v>2015</v>
      </c>
      <c r="I23" s="7">
        <f t="shared" si="4"/>
        <v>2016</v>
      </c>
      <c r="J23" s="7">
        <f t="shared" si="4"/>
        <v>2017</v>
      </c>
      <c r="K23" s="7">
        <f t="shared" si="4"/>
        <v>2018</v>
      </c>
      <c r="L23" s="7">
        <f t="shared" si="4"/>
        <v>2019</v>
      </c>
      <c r="M23" s="7">
        <f t="shared" si="4"/>
        <v>2020</v>
      </c>
      <c r="N23" s="7">
        <f t="shared" si="4"/>
        <v>2021</v>
      </c>
      <c r="O23" s="7">
        <f t="shared" ref="O23" si="5">O13</f>
        <v>2022</v>
      </c>
      <c r="P23"/>
      <c r="Q23"/>
      <c r="R23"/>
      <c r="S23"/>
      <c r="T23"/>
      <c r="U23"/>
      <c r="V23"/>
      <c r="W23"/>
    </row>
    <row r="24" spans="1:23" s="2" customFormat="1" ht="15">
      <c r="A24" s="12">
        <v>18</v>
      </c>
      <c r="B24" s="9" t="s">
        <v>23</v>
      </c>
      <c r="C24" s="21">
        <v>1193202</v>
      </c>
      <c r="D24" s="21">
        <v>1201801</v>
      </c>
      <c r="E24" s="21">
        <v>1210001</v>
      </c>
      <c r="F24" s="21">
        <v>1217930</v>
      </c>
      <c r="G24" s="21">
        <v>1225603</v>
      </c>
      <c r="H24" s="21">
        <v>1232889</v>
      </c>
      <c r="I24" s="21">
        <v>1239989</v>
      </c>
      <c r="J24" s="21">
        <v>1246691</v>
      </c>
      <c r="K24" s="21">
        <v>1253299</v>
      </c>
      <c r="L24" s="21">
        <v>1253363</v>
      </c>
      <c r="M24" s="21">
        <v>1322134</v>
      </c>
      <c r="N24" s="21">
        <v>1330983</v>
      </c>
      <c r="O24" s="21">
        <v>1339572</v>
      </c>
      <c r="P24"/>
      <c r="Q24"/>
      <c r="R24"/>
      <c r="S24"/>
      <c r="T24"/>
      <c r="U24"/>
      <c r="V24"/>
      <c r="W24"/>
    </row>
    <row r="25" spans="1:23" s="2" customFormat="1" ht="15">
      <c r="A25" s="12">
        <v>19</v>
      </c>
      <c r="B25" s="9" t="s">
        <v>24</v>
      </c>
      <c r="C25" s="21">
        <v>779076</v>
      </c>
      <c r="D25" s="21">
        <v>789875</v>
      </c>
      <c r="E25" s="21">
        <v>800403</v>
      </c>
      <c r="F25" s="21">
        <v>810893</v>
      </c>
      <c r="G25" s="21">
        <v>821109</v>
      </c>
      <c r="H25" s="21">
        <v>831303</v>
      </c>
      <c r="I25" s="21">
        <v>841499</v>
      </c>
      <c r="J25" s="21">
        <v>851478</v>
      </c>
      <c r="K25" s="21">
        <v>861430</v>
      </c>
      <c r="L25" s="21">
        <v>867154</v>
      </c>
      <c r="M25" s="21">
        <v>848238</v>
      </c>
      <c r="N25" s="21">
        <v>852443</v>
      </c>
      <c r="O25" s="21">
        <v>856472</v>
      </c>
      <c r="P25"/>
      <c r="Q25"/>
      <c r="R25"/>
      <c r="S25"/>
      <c r="T25"/>
      <c r="U25"/>
      <c r="V25"/>
      <c r="W25"/>
    </row>
    <row r="26" spans="1:23" s="2" customFormat="1" ht="15">
      <c r="A26" s="13">
        <v>20</v>
      </c>
      <c r="B26" s="9" t="s">
        <v>25</v>
      </c>
      <c r="C26" s="21">
        <v>1099710</v>
      </c>
      <c r="D26" s="21">
        <v>1117784</v>
      </c>
      <c r="E26" s="21">
        <v>1135628</v>
      </c>
      <c r="F26" s="21">
        <v>1153321</v>
      </c>
      <c r="G26" s="21">
        <v>1170785</v>
      </c>
      <c r="H26" s="21">
        <v>1188289</v>
      </c>
      <c r="I26" s="21">
        <v>1205800</v>
      </c>
      <c r="J26" s="21">
        <v>1223198</v>
      </c>
      <c r="K26" s="21">
        <v>1240600</v>
      </c>
      <c r="L26" s="21">
        <v>1252090</v>
      </c>
      <c r="M26" s="21">
        <v>1183958</v>
      </c>
      <c r="N26" s="21">
        <v>1188510</v>
      </c>
      <c r="O26" s="21">
        <v>1192811</v>
      </c>
      <c r="P26"/>
      <c r="Q26"/>
      <c r="R26"/>
      <c r="S26"/>
      <c r="T26"/>
      <c r="U26"/>
      <c r="V26"/>
      <c r="W26"/>
    </row>
    <row r="27" spans="1:23" s="2" customFormat="1" ht="15">
      <c r="A27" s="14"/>
      <c r="B27" s="7" t="s">
        <v>65</v>
      </c>
      <c r="C27" s="16">
        <f t="shared" ref="C27:N27" si="6">SUM(C24:C26)</f>
        <v>3071988</v>
      </c>
      <c r="D27" s="16">
        <f t="shared" si="6"/>
        <v>3109460</v>
      </c>
      <c r="E27" s="16">
        <f t="shared" si="6"/>
        <v>3146032</v>
      </c>
      <c r="F27" s="16">
        <f t="shared" si="6"/>
        <v>3182144</v>
      </c>
      <c r="G27" s="16">
        <f t="shared" si="6"/>
        <v>3217497</v>
      </c>
      <c r="H27" s="16">
        <f t="shared" si="6"/>
        <v>3252481</v>
      </c>
      <c r="I27" s="16">
        <f t="shared" si="6"/>
        <v>3287288</v>
      </c>
      <c r="J27" s="16">
        <f t="shared" si="6"/>
        <v>3321367</v>
      </c>
      <c r="K27" s="16">
        <f t="shared" si="6"/>
        <v>3355329</v>
      </c>
      <c r="L27" s="16">
        <f t="shared" si="6"/>
        <v>3372607</v>
      </c>
      <c r="M27" s="16">
        <f t="shared" si="6"/>
        <v>3354330</v>
      </c>
      <c r="N27" s="16">
        <f t="shared" si="6"/>
        <v>3371936</v>
      </c>
      <c r="O27" s="16">
        <f t="shared" ref="O27" si="7">SUM(O24:O26)</f>
        <v>3388855</v>
      </c>
      <c r="P27"/>
      <c r="Q27"/>
      <c r="R27"/>
      <c r="S27"/>
      <c r="T27"/>
      <c r="U27"/>
      <c r="V27"/>
      <c r="W27"/>
    </row>
    <row r="28" spans="1:23" s="2" customFormat="1" ht="15">
      <c r="A28" s="1"/>
      <c r="B28" s="1"/>
      <c r="C28" s="1"/>
      <c r="D28" s="1"/>
      <c r="E28" s="1"/>
      <c r="F28" s="1"/>
      <c r="G28" s="1"/>
      <c r="H28" s="1"/>
      <c r="P28"/>
      <c r="Q28"/>
      <c r="R28"/>
      <c r="S28"/>
      <c r="T28"/>
      <c r="U28"/>
      <c r="V28"/>
      <c r="W28"/>
    </row>
    <row r="29" spans="1:23" s="2" customFormat="1" ht="15">
      <c r="A29" s="5" t="s">
        <v>45</v>
      </c>
      <c r="B29" s="1"/>
      <c r="C29" s="1"/>
      <c r="D29" s="1"/>
      <c r="E29" s="1"/>
      <c r="F29" s="1"/>
      <c r="G29" s="1"/>
      <c r="H29" s="1"/>
      <c r="P29"/>
      <c r="Q29"/>
      <c r="R29"/>
      <c r="S29"/>
      <c r="T29"/>
      <c r="U29"/>
      <c r="V29"/>
      <c r="W29"/>
    </row>
    <row r="30" spans="1:23" s="2" customFormat="1" ht="15">
      <c r="A30" s="5"/>
      <c r="B30" s="1"/>
      <c r="C30" s="1"/>
      <c r="D30" s="1"/>
      <c r="E30" s="1"/>
      <c r="F30" s="1"/>
      <c r="G30" s="1"/>
      <c r="H30" s="1"/>
      <c r="P30"/>
      <c r="Q30"/>
      <c r="R30"/>
      <c r="S30"/>
      <c r="T30"/>
      <c r="U30"/>
      <c r="V30"/>
      <c r="W30"/>
    </row>
    <row r="31" spans="1:23" s="2" customFormat="1" ht="15">
      <c r="A31" s="50" t="s">
        <v>46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P31"/>
      <c r="Q31"/>
      <c r="R31"/>
      <c r="S31"/>
      <c r="T31"/>
      <c r="U31"/>
      <c r="V31"/>
      <c r="W31"/>
    </row>
    <row r="32" spans="1:23" s="2" customFormat="1" ht="36.6">
      <c r="A32" s="23" t="s">
        <v>47</v>
      </c>
      <c r="B32" s="1"/>
      <c r="C32" s="1"/>
      <c r="D32" s="1"/>
      <c r="E32" s="1"/>
      <c r="F32" s="1"/>
      <c r="G32" s="1"/>
      <c r="H32" s="1"/>
      <c r="P32"/>
      <c r="Q32"/>
      <c r="R32"/>
      <c r="S32"/>
      <c r="T32"/>
      <c r="U32"/>
      <c r="V32"/>
      <c r="W32"/>
    </row>
    <row r="33" spans="1:23" s="2" customFormat="1" ht="15">
      <c r="A33" s="6" t="s">
        <v>4</v>
      </c>
      <c r="B33" s="7" t="s">
        <v>5</v>
      </c>
      <c r="C33" s="7">
        <f t="shared" ref="C33:N33" si="8">C23</f>
        <v>2010</v>
      </c>
      <c r="D33" s="7">
        <f t="shared" si="8"/>
        <v>2011</v>
      </c>
      <c r="E33" s="7">
        <f t="shared" si="8"/>
        <v>2012</v>
      </c>
      <c r="F33" s="7">
        <f t="shared" si="8"/>
        <v>2013</v>
      </c>
      <c r="G33" s="7">
        <f t="shared" si="8"/>
        <v>2014</v>
      </c>
      <c r="H33" s="7">
        <f t="shared" si="8"/>
        <v>2015</v>
      </c>
      <c r="I33" s="7">
        <f t="shared" si="8"/>
        <v>2016</v>
      </c>
      <c r="J33" s="7">
        <f t="shared" si="8"/>
        <v>2017</v>
      </c>
      <c r="K33" s="7">
        <f t="shared" si="8"/>
        <v>2018</v>
      </c>
      <c r="L33" s="7">
        <f t="shared" si="8"/>
        <v>2019</v>
      </c>
      <c r="M33" s="7">
        <f t="shared" si="8"/>
        <v>2020</v>
      </c>
      <c r="N33" s="7">
        <f t="shared" si="8"/>
        <v>2021</v>
      </c>
      <c r="O33" s="7">
        <f t="shared" ref="O33" si="9">O23</f>
        <v>2022</v>
      </c>
      <c r="P33"/>
      <c r="Q33"/>
      <c r="R33"/>
      <c r="S33"/>
      <c r="T33"/>
      <c r="U33"/>
      <c r="V33"/>
      <c r="W33"/>
    </row>
    <row r="34" spans="1:23" s="2" customFormat="1" ht="15">
      <c r="A34" s="12">
        <v>18</v>
      </c>
      <c r="B34" s="9" t="s">
        <v>23</v>
      </c>
      <c r="C34" s="10">
        <f t="shared" ref="C34:N34" si="10">C14/C24*1000000</f>
        <v>15741296.643898347</v>
      </c>
      <c r="D34" s="10">
        <f t="shared" si="10"/>
        <v>17514325.05602004</v>
      </c>
      <c r="E34" s="10">
        <f t="shared" si="10"/>
        <v>19305800.249732431</v>
      </c>
      <c r="F34" s="10">
        <f t="shared" si="10"/>
        <v>21291353.029178143</v>
      </c>
      <c r="G34" s="10">
        <f t="shared" si="10"/>
        <v>23257826.383830249</v>
      </c>
      <c r="H34" s="10">
        <f t="shared" si="10"/>
        <v>25357634.959501531</v>
      </c>
      <c r="I34" s="10">
        <f t="shared" si="10"/>
        <v>27382448.731400028</v>
      </c>
      <c r="J34" s="10">
        <f t="shared" si="10"/>
        <v>29510676.871815067</v>
      </c>
      <c r="K34" s="10">
        <f t="shared" si="10"/>
        <v>31837038.4376623</v>
      </c>
      <c r="L34" s="10">
        <f t="shared" si="10"/>
        <v>34339575.749611251</v>
      </c>
      <c r="M34" s="10">
        <f t="shared" si="10"/>
        <v>32741436.052159693</v>
      </c>
      <c r="N34" s="10">
        <f t="shared" si="10"/>
        <v>34234798.889226757</v>
      </c>
      <c r="O34" s="10">
        <f t="shared" ref="O34" si="11">O14/O24*1000000</f>
        <v>37408192.395362601</v>
      </c>
      <c r="P34"/>
      <c r="Q34"/>
      <c r="R34"/>
      <c r="S34"/>
      <c r="T34"/>
      <c r="U34"/>
      <c r="V34"/>
      <c r="W34"/>
    </row>
    <row r="35" spans="1:23" s="2" customFormat="1" ht="15">
      <c r="A35" s="12">
        <v>19</v>
      </c>
      <c r="B35" s="9" t="s">
        <v>24</v>
      </c>
      <c r="C35" s="10">
        <f t="shared" ref="C35:N35" si="12">C15/C25*1000000</f>
        <v>67943944.245430157</v>
      </c>
      <c r="D35" s="10">
        <f t="shared" si="12"/>
        <v>72082523.3462511</v>
      </c>
      <c r="E35" s="10">
        <f t="shared" si="12"/>
        <v>79270479.568649545</v>
      </c>
      <c r="F35" s="10">
        <f t="shared" si="12"/>
        <v>86723557.566602558</v>
      </c>
      <c r="G35" s="10">
        <f t="shared" si="12"/>
        <v>95980052.542614013</v>
      </c>
      <c r="H35" s="10">
        <f t="shared" si="12"/>
        <v>101198519.42817524</v>
      </c>
      <c r="I35" s="10">
        <f t="shared" si="12"/>
        <v>107060822.92432904</v>
      </c>
      <c r="J35" s="10">
        <f t="shared" si="12"/>
        <v>114111996.08210665</v>
      </c>
      <c r="K35" s="10">
        <f t="shared" si="12"/>
        <v>120794929.61703214</v>
      </c>
      <c r="L35" s="10">
        <f t="shared" si="12"/>
        <v>127521095.98756389</v>
      </c>
      <c r="M35" s="10">
        <f t="shared" si="12"/>
        <v>129136585.01249649</v>
      </c>
      <c r="N35" s="10">
        <f t="shared" si="12"/>
        <v>127546906.76525661</v>
      </c>
      <c r="O35" s="10">
        <f t="shared" ref="O35" si="13">O15/O25*1000000</f>
        <v>133880035.17871766</v>
      </c>
      <c r="P35"/>
      <c r="Q35"/>
      <c r="R35"/>
      <c r="S35"/>
      <c r="T35"/>
      <c r="U35"/>
      <c r="V35"/>
      <c r="W35"/>
    </row>
    <row r="36" spans="1:23" s="2" customFormat="1" ht="15">
      <c r="A36" s="13">
        <v>20</v>
      </c>
      <c r="B36" s="9" t="s">
        <v>25</v>
      </c>
      <c r="C36" s="10">
        <f t="shared" ref="C36:N36" si="14">C16/C26*1000000</f>
        <v>12137128.202536715</v>
      </c>
      <c r="D36" s="10">
        <f t="shared" si="14"/>
        <v>13265253.915826272</v>
      </c>
      <c r="E36" s="10">
        <f t="shared" si="14"/>
        <v>14424987.014128579</v>
      </c>
      <c r="F36" s="10">
        <f t="shared" si="14"/>
        <v>15626709.726593528</v>
      </c>
      <c r="G36" s="10">
        <f t="shared" si="14"/>
        <v>17140033.406649794</v>
      </c>
      <c r="H36" s="10">
        <f t="shared" si="14"/>
        <v>18595096.184264507</v>
      </c>
      <c r="I36" s="10">
        <f t="shared" si="14"/>
        <v>19862180.054735448</v>
      </c>
      <c r="J36" s="10">
        <f t="shared" si="14"/>
        <v>21080297.286293801</v>
      </c>
      <c r="K36" s="10">
        <f t="shared" si="14"/>
        <v>22567231.573432207</v>
      </c>
      <c r="L36" s="10">
        <f t="shared" si="14"/>
        <v>24143788.87300434</v>
      </c>
      <c r="M36" s="10">
        <f t="shared" si="14"/>
        <v>25486690.015001375</v>
      </c>
      <c r="N36" s="10">
        <f t="shared" si="14"/>
        <v>26962918.57919402</v>
      </c>
      <c r="O36" s="10">
        <f t="shared" ref="O36" si="15">O16/O26*1000000</f>
        <v>29343353.942823298</v>
      </c>
      <c r="P36"/>
      <c r="Q36"/>
      <c r="R36"/>
      <c r="S36"/>
      <c r="T36"/>
      <c r="U36"/>
      <c r="V36"/>
      <c r="W36"/>
    </row>
    <row r="37" spans="1:23" s="2" customFormat="1" ht="15">
      <c r="A37" s="14"/>
      <c r="B37" s="15" t="s">
        <v>41</v>
      </c>
      <c r="C37" s="16">
        <f t="shared" ref="C37:N37" si="16">SUM(C34:C36)</f>
        <v>95822369.091865227</v>
      </c>
      <c r="D37" s="16">
        <f t="shared" si="16"/>
        <v>102862102.31809741</v>
      </c>
      <c r="E37" s="16">
        <f t="shared" si="16"/>
        <v>113001266.83251056</v>
      </c>
      <c r="F37" s="16">
        <f t="shared" si="16"/>
        <v>123641620.32237422</v>
      </c>
      <c r="G37" s="16">
        <f t="shared" si="16"/>
        <v>136377912.33309406</v>
      </c>
      <c r="H37" s="16">
        <f t="shared" si="16"/>
        <v>145151250.57194129</v>
      </c>
      <c r="I37" s="16">
        <f t="shared" si="16"/>
        <v>154305451.71046451</v>
      </c>
      <c r="J37" s="16">
        <f t="shared" si="16"/>
        <v>164702970.24021551</v>
      </c>
      <c r="K37" s="16">
        <f t="shared" si="16"/>
        <v>175199199.62812665</v>
      </c>
      <c r="L37" s="16">
        <f t="shared" si="16"/>
        <v>186004460.61017948</v>
      </c>
      <c r="M37" s="16">
        <f t="shared" si="16"/>
        <v>187364711.07965755</v>
      </c>
      <c r="N37" s="16">
        <f t="shared" si="16"/>
        <v>188744624.23367739</v>
      </c>
      <c r="O37" s="16">
        <f t="shared" ref="O37" si="17">SUM(O34:O36)</f>
        <v>200631581.51690355</v>
      </c>
      <c r="P37"/>
      <c r="Q37"/>
      <c r="R37"/>
      <c r="S37"/>
      <c r="T37"/>
      <c r="U37"/>
      <c r="V37"/>
      <c r="W37"/>
    </row>
    <row r="38" spans="1:23" s="2" customFormat="1" ht="15">
      <c r="A38" s="17"/>
      <c r="B38" s="18" t="s">
        <v>42</v>
      </c>
      <c r="C38" s="19">
        <f t="shared" ref="C38:N38" si="18">AVERAGE(C34:C36)</f>
        <v>31940789.697288409</v>
      </c>
      <c r="D38" s="19">
        <f t="shared" si="18"/>
        <v>34287367.439365804</v>
      </c>
      <c r="E38" s="19">
        <f t="shared" si="18"/>
        <v>37667088.944170184</v>
      </c>
      <c r="F38" s="19">
        <f t="shared" si="18"/>
        <v>41213873.440791406</v>
      </c>
      <c r="G38" s="19">
        <f t="shared" si="18"/>
        <v>45459304.111031353</v>
      </c>
      <c r="H38" s="19">
        <f t="shared" si="18"/>
        <v>48383750.190647095</v>
      </c>
      <c r="I38" s="19">
        <f t="shared" si="18"/>
        <v>51435150.570154838</v>
      </c>
      <c r="J38" s="19">
        <f t="shared" si="18"/>
        <v>54900990.080071837</v>
      </c>
      <c r="K38" s="19">
        <f t="shared" si="18"/>
        <v>58399733.209375553</v>
      </c>
      <c r="L38" s="19">
        <f t="shared" si="18"/>
        <v>62001486.870059825</v>
      </c>
      <c r="M38" s="19">
        <f t="shared" si="18"/>
        <v>62454903.693219185</v>
      </c>
      <c r="N38" s="19">
        <f t="shared" si="18"/>
        <v>62914874.744559132</v>
      </c>
      <c r="O38" s="19">
        <f t="shared" ref="O38" si="19">AVERAGE(O34:O36)</f>
        <v>66877193.838967852</v>
      </c>
      <c r="P38"/>
      <c r="Q38"/>
      <c r="R38"/>
      <c r="S38"/>
      <c r="T38"/>
      <c r="U38"/>
      <c r="V38"/>
      <c r="W38"/>
    </row>
    <row r="39" spans="1:23" s="2" customFormat="1" ht="15">
      <c r="A39" s="24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19"/>
      <c r="O39" s="19"/>
      <c r="P39"/>
      <c r="Q39"/>
      <c r="R39"/>
      <c r="S39"/>
      <c r="T39"/>
      <c r="U39"/>
      <c r="V39"/>
      <c r="W39"/>
    </row>
    <row r="40" spans="1:23" s="2" customFormat="1" ht="15">
      <c r="A40" s="5" t="s">
        <v>48</v>
      </c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7"/>
      <c r="N40" s="19"/>
      <c r="O40" s="19"/>
      <c r="P40"/>
      <c r="Q40"/>
      <c r="R40"/>
      <c r="S40"/>
      <c r="T40"/>
      <c r="U40"/>
      <c r="V40"/>
      <c r="W40"/>
    </row>
    <row r="41" spans="1:23" s="2" customFormat="1" ht="15">
      <c r="A41" s="5"/>
      <c r="B41" s="2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7"/>
      <c r="N41" s="19"/>
      <c r="O41" s="19"/>
      <c r="P41"/>
      <c r="Q41"/>
      <c r="R41"/>
      <c r="S41"/>
      <c r="T41"/>
      <c r="U41"/>
      <c r="V41"/>
      <c r="W41"/>
    </row>
    <row r="42" spans="1:23" s="2" customFormat="1" ht="15">
      <c r="A42" s="5"/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7"/>
      <c r="N42" s="19"/>
      <c r="O42" s="19"/>
      <c r="P42"/>
      <c r="Q42"/>
      <c r="R42"/>
      <c r="S42"/>
      <c r="T42"/>
      <c r="U42"/>
      <c r="V42"/>
      <c r="W42"/>
    </row>
    <row r="43" spans="1:23" s="2" customFormat="1" ht="36.6">
      <c r="A43" s="23" t="s">
        <v>49</v>
      </c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27"/>
      <c r="N43" s="19"/>
      <c r="O43" s="19"/>
      <c r="P43"/>
      <c r="Q43"/>
      <c r="R43"/>
      <c r="S43"/>
      <c r="T43"/>
      <c r="U43"/>
      <c r="V43"/>
      <c r="W43"/>
    </row>
    <row r="44" spans="1:23" s="2" customFormat="1" ht="15">
      <c r="A44" s="6" t="s">
        <v>4</v>
      </c>
      <c r="B44" s="7" t="s">
        <v>5</v>
      </c>
      <c r="C44" s="7">
        <f t="shared" ref="C44:N44" si="20">C23</f>
        <v>2010</v>
      </c>
      <c r="D44" s="7">
        <f t="shared" si="20"/>
        <v>2011</v>
      </c>
      <c r="E44" s="7">
        <f t="shared" si="20"/>
        <v>2012</v>
      </c>
      <c r="F44" s="7">
        <f t="shared" si="20"/>
        <v>2013</v>
      </c>
      <c r="G44" s="7">
        <f t="shared" si="20"/>
        <v>2014</v>
      </c>
      <c r="H44" s="7">
        <f t="shared" si="20"/>
        <v>2015</v>
      </c>
      <c r="I44" s="7">
        <f t="shared" si="20"/>
        <v>2016</v>
      </c>
      <c r="J44" s="7">
        <f t="shared" si="20"/>
        <v>2017</v>
      </c>
      <c r="K44" s="7">
        <f t="shared" si="20"/>
        <v>2018</v>
      </c>
      <c r="L44" s="7">
        <f t="shared" si="20"/>
        <v>2019</v>
      </c>
      <c r="M44" s="7">
        <f t="shared" si="20"/>
        <v>2020</v>
      </c>
      <c r="N44" s="7">
        <f t="shared" si="20"/>
        <v>2021</v>
      </c>
      <c r="O44" s="7">
        <f t="shared" ref="O44" si="21">O23</f>
        <v>2022</v>
      </c>
      <c r="P44"/>
      <c r="Q44"/>
      <c r="R44"/>
      <c r="S44"/>
      <c r="T44"/>
      <c r="U44"/>
      <c r="V44"/>
      <c r="W44"/>
    </row>
    <row r="45" spans="1:23" s="2" customFormat="1" ht="15">
      <c r="A45" s="12">
        <v>18</v>
      </c>
      <c r="B45" s="9" t="s">
        <v>23</v>
      </c>
      <c r="C45" s="32">
        <f t="shared" ref="C45:N45" si="22">C34-C$38</f>
        <v>-16199493.053390061</v>
      </c>
      <c r="D45" s="32">
        <f t="shared" si="22"/>
        <v>-16773042.383345764</v>
      </c>
      <c r="E45" s="32">
        <f t="shared" si="22"/>
        <v>-18361288.694437753</v>
      </c>
      <c r="F45" s="32">
        <f t="shared" si="22"/>
        <v>-19922520.411613263</v>
      </c>
      <c r="G45" s="32">
        <f t="shared" si="22"/>
        <v>-22201477.727201104</v>
      </c>
      <c r="H45" s="32">
        <f t="shared" si="22"/>
        <v>-23026115.231145564</v>
      </c>
      <c r="I45" s="32">
        <f t="shared" si="22"/>
        <v>-24052701.83875481</v>
      </c>
      <c r="J45" s="32">
        <f t="shared" si="22"/>
        <v>-25390313.20825677</v>
      </c>
      <c r="K45" s="32">
        <f t="shared" si="22"/>
        <v>-26562694.771713253</v>
      </c>
      <c r="L45" s="32">
        <f t="shared" si="22"/>
        <v>-27661911.120448574</v>
      </c>
      <c r="M45" s="32">
        <f t="shared" si="22"/>
        <v>-29713467.641059492</v>
      </c>
      <c r="N45" s="32">
        <f t="shared" si="22"/>
        <v>-28680075.855332375</v>
      </c>
      <c r="O45" s="32">
        <f t="shared" ref="O45" si="23">O34-O$38</f>
        <v>-29469001.443605252</v>
      </c>
      <c r="P45"/>
      <c r="Q45"/>
      <c r="R45"/>
      <c r="S45"/>
      <c r="T45"/>
      <c r="U45"/>
      <c r="V45"/>
      <c r="W45"/>
    </row>
    <row r="46" spans="1:23" s="2" customFormat="1" ht="15">
      <c r="A46" s="12">
        <v>19</v>
      </c>
      <c r="B46" s="9" t="s">
        <v>24</v>
      </c>
      <c r="C46" s="32">
        <f t="shared" ref="C46:N46" si="24">C35-C$38</f>
        <v>36003154.548141748</v>
      </c>
      <c r="D46" s="32">
        <f t="shared" si="24"/>
        <v>37795155.906885296</v>
      </c>
      <c r="E46" s="32">
        <f t="shared" si="24"/>
        <v>41603390.624479361</v>
      </c>
      <c r="F46" s="32">
        <f t="shared" si="24"/>
        <v>45509684.125811152</v>
      </c>
      <c r="G46" s="32">
        <f t="shared" si="24"/>
        <v>50520748.431582659</v>
      </c>
      <c r="H46" s="32">
        <f t="shared" si="24"/>
        <v>52814769.237528145</v>
      </c>
      <c r="I46" s="32">
        <f t="shared" si="24"/>
        <v>55625672.354174204</v>
      </c>
      <c r="J46" s="32">
        <f t="shared" si="24"/>
        <v>59211006.002034813</v>
      </c>
      <c r="K46" s="32">
        <f t="shared" si="24"/>
        <v>62395196.407656588</v>
      </c>
      <c r="L46" s="32">
        <f t="shared" si="24"/>
        <v>65519609.117504068</v>
      </c>
      <c r="M46" s="32">
        <f t="shared" si="24"/>
        <v>66681681.319277301</v>
      </c>
      <c r="N46" s="32">
        <f t="shared" si="24"/>
        <v>64632032.020697482</v>
      </c>
      <c r="O46" s="32">
        <f t="shared" ref="O46" si="25">O35-O$38</f>
        <v>67002841.339749806</v>
      </c>
      <c r="P46"/>
      <c r="Q46"/>
      <c r="R46"/>
      <c r="S46"/>
      <c r="T46"/>
      <c r="U46"/>
      <c r="V46"/>
      <c r="W46"/>
    </row>
    <row r="47" spans="1:23" s="2" customFormat="1" ht="15">
      <c r="A47" s="13">
        <v>20</v>
      </c>
      <c r="B47" s="9" t="s">
        <v>25</v>
      </c>
      <c r="C47" s="32">
        <f t="shared" ref="C47:N47" si="26">C36-C$38</f>
        <v>-19803661.494751692</v>
      </c>
      <c r="D47" s="32">
        <f t="shared" si="26"/>
        <v>-21022113.523539532</v>
      </c>
      <c r="E47" s="32">
        <f t="shared" si="26"/>
        <v>-23242101.930041604</v>
      </c>
      <c r="F47" s="32">
        <f t="shared" si="26"/>
        <v>-25587163.714197878</v>
      </c>
      <c r="G47" s="32">
        <f t="shared" si="26"/>
        <v>-28319270.704381559</v>
      </c>
      <c r="H47" s="32">
        <f t="shared" si="26"/>
        <v>-29788654.006382588</v>
      </c>
      <c r="I47" s="32">
        <f t="shared" si="26"/>
        <v>-31572970.51541939</v>
      </c>
      <c r="J47" s="32">
        <f t="shared" si="26"/>
        <v>-33820692.793778032</v>
      </c>
      <c r="K47" s="32">
        <f t="shared" si="26"/>
        <v>-35832501.635943346</v>
      </c>
      <c r="L47" s="32">
        <f t="shared" si="26"/>
        <v>-37857697.997055486</v>
      </c>
      <c r="M47" s="32">
        <f t="shared" si="26"/>
        <v>-36968213.678217813</v>
      </c>
      <c r="N47" s="32">
        <f t="shared" si="26"/>
        <v>-35951956.165365115</v>
      </c>
      <c r="O47" s="32">
        <f t="shared" ref="O47" si="27">O36-O$38</f>
        <v>-37533839.896144554</v>
      </c>
      <c r="P47"/>
      <c r="Q47"/>
      <c r="R47"/>
      <c r="S47"/>
      <c r="T47"/>
      <c r="U47"/>
      <c r="V47"/>
      <c r="W47"/>
    </row>
    <row r="48" spans="1:23" s="2" customFormat="1" ht="15">
      <c r="A48" s="14"/>
      <c r="B48" s="7" t="s">
        <v>50</v>
      </c>
      <c r="C48" s="16">
        <f t="shared" ref="C48:N48" si="28">SUM(C45:C47)</f>
        <v>0</v>
      </c>
      <c r="D48" s="16">
        <f t="shared" si="28"/>
        <v>0</v>
      </c>
      <c r="E48" s="16">
        <f t="shared" si="28"/>
        <v>0</v>
      </c>
      <c r="F48" s="16">
        <f t="shared" si="28"/>
        <v>0</v>
      </c>
      <c r="G48" s="16">
        <f t="shared" si="28"/>
        <v>0</v>
      </c>
      <c r="H48" s="16">
        <f t="shared" si="28"/>
        <v>0</v>
      </c>
      <c r="I48" s="16">
        <f t="shared" si="28"/>
        <v>0</v>
      </c>
      <c r="J48" s="16">
        <f t="shared" si="28"/>
        <v>0</v>
      </c>
      <c r="K48" s="16">
        <f t="shared" si="28"/>
        <v>0</v>
      </c>
      <c r="L48" s="16">
        <f t="shared" si="28"/>
        <v>0</v>
      </c>
      <c r="M48" s="16">
        <f t="shared" si="28"/>
        <v>0</v>
      </c>
      <c r="N48" s="16">
        <f t="shared" si="28"/>
        <v>0</v>
      </c>
      <c r="O48" s="16">
        <f t="shared" ref="O48" si="29">SUM(O45:O47)</f>
        <v>0</v>
      </c>
      <c r="P48"/>
      <c r="Q48"/>
      <c r="R48"/>
      <c r="S48"/>
      <c r="T48"/>
      <c r="U48"/>
      <c r="V48"/>
      <c r="W48"/>
    </row>
    <row r="49" spans="1:23" s="2" customFormat="1" ht="15">
      <c r="A49" s="1"/>
      <c r="B49" s="1"/>
      <c r="C49" s="1"/>
      <c r="D49" s="1"/>
      <c r="E49" s="1"/>
      <c r="F49" s="1"/>
      <c r="G49" s="1"/>
      <c r="H49" s="1"/>
      <c r="P49"/>
      <c r="Q49"/>
      <c r="R49"/>
      <c r="S49"/>
      <c r="T49"/>
      <c r="U49"/>
      <c r="V49"/>
      <c r="W49"/>
    </row>
    <row r="50" spans="1:23" s="2" customFormat="1" ht="15">
      <c r="A50" s="5" t="s">
        <v>48</v>
      </c>
      <c r="B50" s="1"/>
      <c r="C50" s="1"/>
      <c r="D50" s="1"/>
      <c r="E50" s="1"/>
      <c r="F50" s="1"/>
      <c r="G50" s="1"/>
      <c r="H50" s="1"/>
      <c r="P50"/>
      <c r="Q50"/>
      <c r="R50"/>
      <c r="S50"/>
      <c r="T50"/>
      <c r="U50"/>
      <c r="V50"/>
      <c r="W50"/>
    </row>
    <row r="51" spans="1:23" s="2" customFormat="1" ht="15">
      <c r="A51" s="49" t="s">
        <v>51</v>
      </c>
      <c r="B51" s="49"/>
      <c r="C51" s="49"/>
      <c r="D51" s="49"/>
      <c r="E51" s="49"/>
      <c r="F51" s="49"/>
      <c r="G51" s="49"/>
      <c r="H51" s="49"/>
      <c r="P51"/>
      <c r="Q51"/>
      <c r="R51"/>
      <c r="S51"/>
      <c r="T51"/>
      <c r="U51"/>
      <c r="V51"/>
      <c r="W51"/>
    </row>
    <row r="52" spans="1:23" s="2" customFormat="1" ht="15">
      <c r="A52" s="1"/>
      <c r="B52" s="1"/>
      <c r="C52" s="1"/>
      <c r="D52" s="1"/>
      <c r="E52" s="1"/>
      <c r="F52" s="1"/>
      <c r="G52" s="1"/>
      <c r="H52" s="1"/>
      <c r="P52"/>
      <c r="Q52"/>
      <c r="R52"/>
      <c r="S52"/>
      <c r="T52"/>
      <c r="U52"/>
      <c r="V52"/>
      <c r="W52"/>
    </row>
    <row r="53" spans="1:23" s="2" customFormat="1" ht="15">
      <c r="A53" s="6" t="s">
        <v>4</v>
      </c>
      <c r="B53" s="7" t="s">
        <v>5</v>
      </c>
      <c r="C53" s="7">
        <f t="shared" ref="C53:N53" si="30">C44</f>
        <v>2010</v>
      </c>
      <c r="D53" s="7">
        <f t="shared" si="30"/>
        <v>2011</v>
      </c>
      <c r="E53" s="7">
        <f t="shared" si="30"/>
        <v>2012</v>
      </c>
      <c r="F53" s="7">
        <f t="shared" si="30"/>
        <v>2013</v>
      </c>
      <c r="G53" s="7">
        <f t="shared" si="30"/>
        <v>2014</v>
      </c>
      <c r="H53" s="7">
        <f t="shared" si="30"/>
        <v>2015</v>
      </c>
      <c r="I53" s="7">
        <f t="shared" si="30"/>
        <v>2016</v>
      </c>
      <c r="J53" s="7">
        <f t="shared" si="30"/>
        <v>2017</v>
      </c>
      <c r="K53" s="7">
        <f t="shared" si="30"/>
        <v>2018</v>
      </c>
      <c r="L53" s="7">
        <f t="shared" si="30"/>
        <v>2019</v>
      </c>
      <c r="M53" s="7">
        <f t="shared" si="30"/>
        <v>2020</v>
      </c>
      <c r="N53" s="7">
        <f t="shared" si="30"/>
        <v>2021</v>
      </c>
      <c r="O53" s="7">
        <f t="shared" ref="O53" si="31">O44</f>
        <v>2022</v>
      </c>
      <c r="P53"/>
      <c r="Q53"/>
      <c r="R53"/>
      <c r="S53"/>
      <c r="T53"/>
      <c r="U53"/>
      <c r="V53"/>
      <c r="W53"/>
    </row>
    <row r="54" spans="1:23" s="2" customFormat="1" ht="15">
      <c r="A54" s="12">
        <v>18</v>
      </c>
      <c r="B54" s="9" t="s">
        <v>23</v>
      </c>
      <c r="C54" s="32">
        <f t="shared" ref="C54:N54" si="32">C45*C45</f>
        <v>262423575186832.84</v>
      </c>
      <c r="D54" s="32">
        <f t="shared" si="32"/>
        <v>281334950793513.34</v>
      </c>
      <c r="E54" s="32">
        <f t="shared" si="32"/>
        <v>337136922520487.69</v>
      </c>
      <c r="F54" s="32">
        <f t="shared" si="32"/>
        <v>396906819551147.13</v>
      </c>
      <c r="G54" s="32">
        <f t="shared" si="32"/>
        <v>492905613271406.69</v>
      </c>
      <c r="H54" s="32">
        <f t="shared" si="32"/>
        <v>530201982637993.75</v>
      </c>
      <c r="I54" s="32">
        <f t="shared" si="32"/>
        <v>578532465744039</v>
      </c>
      <c r="J54" s="32">
        <f t="shared" si="32"/>
        <v>644668004813378.25</v>
      </c>
      <c r="K54" s="32">
        <f t="shared" si="32"/>
        <v>705576753535202.63</v>
      </c>
      <c r="L54" s="32">
        <f t="shared" si="32"/>
        <v>765181326835596.5</v>
      </c>
      <c r="M54" s="32">
        <f t="shared" si="32"/>
        <v>882890159256289.5</v>
      </c>
      <c r="N54" s="32">
        <f t="shared" si="32"/>
        <v>822546751067619</v>
      </c>
      <c r="O54" s="32">
        <f t="shared" ref="O54" si="33">O45*O45</f>
        <v>868422046083208.38</v>
      </c>
      <c r="P54"/>
      <c r="Q54"/>
      <c r="R54"/>
      <c r="S54"/>
      <c r="T54"/>
      <c r="U54"/>
      <c r="V54"/>
      <c r="W54"/>
    </row>
    <row r="55" spans="1:23" s="2" customFormat="1" ht="15">
      <c r="A55" s="12">
        <v>19</v>
      </c>
      <c r="B55" s="9" t="s">
        <v>24</v>
      </c>
      <c r="C55" s="32">
        <f t="shared" ref="C55:N55" si="34">C46*C46</f>
        <v>1296227137417379.8</v>
      </c>
      <c r="D55" s="32">
        <f t="shared" si="34"/>
        <v>1428473810025766.5</v>
      </c>
      <c r="E55" s="32">
        <f t="shared" si="34"/>
        <v>1730842111453017.3</v>
      </c>
      <c r="F55" s="32">
        <f t="shared" si="34"/>
        <v>2071131349231107.5</v>
      </c>
      <c r="G55" s="32">
        <f t="shared" si="34"/>
        <v>2552346022087261.5</v>
      </c>
      <c r="H55" s="32">
        <f t="shared" si="34"/>
        <v>2789399849613349.5</v>
      </c>
      <c r="I55" s="32">
        <f t="shared" si="34"/>
        <v>3094215424853940.5</v>
      </c>
      <c r="J55" s="32">
        <f t="shared" si="34"/>
        <v>3505943231773002.5</v>
      </c>
      <c r="K55" s="32">
        <f t="shared" si="34"/>
        <v>3893160534750041.5</v>
      </c>
      <c r="L55" s="32">
        <f t="shared" si="34"/>
        <v>4292819178910522</v>
      </c>
      <c r="M55" s="32">
        <f t="shared" si="34"/>
        <v>4446446623565655.5</v>
      </c>
      <c r="N55" s="32">
        <f t="shared" si="34"/>
        <v>4177299563124464.5</v>
      </c>
      <c r="O55" s="32">
        <f t="shared" ref="O55" si="35">O46*O46</f>
        <v>4489380747599685.5</v>
      </c>
      <c r="P55"/>
      <c r="Q55"/>
      <c r="R55"/>
      <c r="S55"/>
      <c r="T55"/>
      <c r="U55"/>
      <c r="V55"/>
      <c r="W55"/>
    </row>
    <row r="56" spans="1:23" s="2" customFormat="1" ht="15">
      <c r="A56" s="13">
        <v>20</v>
      </c>
      <c r="B56" s="9" t="s">
        <v>25</v>
      </c>
      <c r="C56" s="32">
        <f t="shared" ref="C56:N56" si="36">C47*C47</f>
        <v>392185008598710.81</v>
      </c>
      <c r="D56" s="32">
        <f t="shared" si="36"/>
        <v>441929256996583.69</v>
      </c>
      <c r="E56" s="32">
        <f t="shared" si="36"/>
        <v>540195302126443.63</v>
      </c>
      <c r="F56" s="32">
        <f t="shared" si="36"/>
        <v>654702946937164.5</v>
      </c>
      <c r="G56" s="32">
        <f t="shared" si="36"/>
        <v>801981093228043.63</v>
      </c>
      <c r="H56" s="32">
        <f t="shared" si="36"/>
        <v>887363907511973.38</v>
      </c>
      <c r="I56" s="32">
        <f t="shared" si="36"/>
        <v>996852467167542.13</v>
      </c>
      <c r="J56" s="32">
        <f t="shared" si="36"/>
        <v>1143839261051109.3</v>
      </c>
      <c r="K56" s="32">
        <f t="shared" si="36"/>
        <v>1283968173489882.5</v>
      </c>
      <c r="L56" s="32">
        <f t="shared" si="36"/>
        <v>1433205297636259</v>
      </c>
      <c r="M56" s="32">
        <f t="shared" si="36"/>
        <v>1366648822558370.8</v>
      </c>
      <c r="N56" s="32">
        <f t="shared" si="36"/>
        <v>1292543152116334.8</v>
      </c>
      <c r="O56" s="32">
        <f t="shared" ref="O56" si="37">O47*O47</f>
        <v>1408789137349412.8</v>
      </c>
      <c r="P56"/>
      <c r="Q56"/>
      <c r="R56"/>
      <c r="S56"/>
      <c r="T56"/>
      <c r="U56"/>
      <c r="V56"/>
      <c r="W56"/>
    </row>
    <row r="57" spans="1:23" s="2" customFormat="1" ht="15">
      <c r="A57" s="14"/>
      <c r="B57" s="7" t="s">
        <v>50</v>
      </c>
      <c r="C57" s="33">
        <f t="shared" ref="C57:N57" si="38">SUM(C54:C56)</f>
        <v>1950835721202923.3</v>
      </c>
      <c r="D57" s="33">
        <f t="shared" si="38"/>
        <v>2151738017815863.5</v>
      </c>
      <c r="E57" s="33">
        <f t="shared" si="38"/>
        <v>2608174336099948.5</v>
      </c>
      <c r="F57" s="33">
        <f t="shared" si="38"/>
        <v>3122741115719419</v>
      </c>
      <c r="G57" s="33">
        <f t="shared" si="38"/>
        <v>3847232728586711.5</v>
      </c>
      <c r="H57" s="33">
        <f t="shared" si="38"/>
        <v>4206965739763316.5</v>
      </c>
      <c r="I57" s="33">
        <f t="shared" si="38"/>
        <v>4669600357765522</v>
      </c>
      <c r="J57" s="33">
        <f t="shared" si="38"/>
        <v>5294450497637490</v>
      </c>
      <c r="K57" s="33">
        <f t="shared" si="38"/>
        <v>5882705461775126</v>
      </c>
      <c r="L57" s="33">
        <f t="shared" si="38"/>
        <v>6491205803382377</v>
      </c>
      <c r="M57" s="33">
        <f t="shared" si="38"/>
        <v>6695985605380316</v>
      </c>
      <c r="N57" s="33">
        <f t="shared" si="38"/>
        <v>6292389466308419</v>
      </c>
      <c r="O57" s="33">
        <f t="shared" ref="O57" si="39">SUM(O54:O56)</f>
        <v>6766591931032307</v>
      </c>
      <c r="P57"/>
      <c r="Q57"/>
      <c r="R57"/>
      <c r="S57"/>
      <c r="T57"/>
      <c r="U57"/>
      <c r="V57"/>
      <c r="W57"/>
    </row>
    <row r="58" spans="1:23" s="2" customFormat="1" ht="15">
      <c r="A58" s="1"/>
      <c r="B58" s="1"/>
      <c r="C58" s="1"/>
      <c r="D58" s="1"/>
      <c r="E58" s="1"/>
      <c r="F58" s="1"/>
      <c r="G58" s="1"/>
      <c r="H58" s="1"/>
      <c r="P58"/>
      <c r="Q58"/>
      <c r="R58"/>
      <c r="S58"/>
      <c r="T58"/>
      <c r="U58"/>
      <c r="V58"/>
      <c r="W58"/>
    </row>
    <row r="59" spans="1:23" s="2" customFormat="1" ht="15">
      <c r="A59" s="5" t="s">
        <v>52</v>
      </c>
      <c r="B59" s="1"/>
      <c r="C59" s="1"/>
      <c r="D59" s="1"/>
      <c r="E59" s="1"/>
      <c r="F59" s="1"/>
      <c r="G59" s="1"/>
      <c r="H59" s="1"/>
      <c r="P59"/>
      <c r="Q59"/>
      <c r="R59"/>
      <c r="S59"/>
      <c r="T59"/>
      <c r="U59"/>
      <c r="V59"/>
      <c r="W59"/>
    </row>
    <row r="60" spans="1:23" s="2" customFormat="1" ht="15">
      <c r="A60" s="49" t="s">
        <v>53</v>
      </c>
      <c r="B60" s="49"/>
      <c r="C60" s="49"/>
      <c r="D60" s="49"/>
      <c r="E60" s="49"/>
      <c r="F60" s="49"/>
      <c r="G60" s="49"/>
      <c r="H60" s="49"/>
      <c r="P60"/>
      <c r="Q60"/>
      <c r="R60"/>
      <c r="S60"/>
      <c r="T60"/>
      <c r="U60"/>
      <c r="V60"/>
      <c r="W60"/>
    </row>
    <row r="61" spans="1:23" s="2" customFormat="1" ht="15">
      <c r="A61" s="1"/>
      <c r="B61" s="1"/>
      <c r="C61" s="1"/>
      <c r="D61" s="1"/>
      <c r="E61" s="1"/>
      <c r="F61" s="1"/>
      <c r="G61" s="1"/>
      <c r="H61" s="1"/>
      <c r="P61"/>
      <c r="Q61"/>
      <c r="R61"/>
      <c r="S61"/>
      <c r="T61"/>
      <c r="U61"/>
      <c r="V61"/>
      <c r="W61"/>
    </row>
    <row r="62" spans="1:23" s="2" customFormat="1" ht="15">
      <c r="A62" s="6" t="s">
        <v>4</v>
      </c>
      <c r="B62" s="7" t="s">
        <v>5</v>
      </c>
      <c r="C62" s="7">
        <f t="shared" ref="C62:N62" si="40">C53</f>
        <v>2010</v>
      </c>
      <c r="D62" s="7">
        <f t="shared" si="40"/>
        <v>2011</v>
      </c>
      <c r="E62" s="7">
        <f t="shared" si="40"/>
        <v>2012</v>
      </c>
      <c r="F62" s="7">
        <f t="shared" si="40"/>
        <v>2013</v>
      </c>
      <c r="G62" s="7">
        <f t="shared" si="40"/>
        <v>2014</v>
      </c>
      <c r="H62" s="7">
        <f t="shared" si="40"/>
        <v>2015</v>
      </c>
      <c r="I62" s="7">
        <f t="shared" si="40"/>
        <v>2016</v>
      </c>
      <c r="J62" s="7">
        <f t="shared" si="40"/>
        <v>2017</v>
      </c>
      <c r="K62" s="7">
        <f t="shared" si="40"/>
        <v>2018</v>
      </c>
      <c r="L62" s="7">
        <f t="shared" si="40"/>
        <v>2019</v>
      </c>
      <c r="M62" s="7">
        <f t="shared" si="40"/>
        <v>2020</v>
      </c>
      <c r="N62" s="7">
        <f t="shared" si="40"/>
        <v>2021</v>
      </c>
      <c r="O62" s="7">
        <f t="shared" ref="O62" si="41">O53</f>
        <v>2022</v>
      </c>
      <c r="P62"/>
      <c r="Q62"/>
      <c r="R62"/>
      <c r="S62"/>
      <c r="T62"/>
      <c r="U62"/>
      <c r="V62"/>
      <c r="W62"/>
    </row>
    <row r="63" spans="1:23" s="2" customFormat="1" ht="15">
      <c r="A63" s="12">
        <v>18</v>
      </c>
      <c r="B63" s="9" t="s">
        <v>23</v>
      </c>
      <c r="C63" s="35">
        <f t="shared" ref="C63:N63" si="42">C24/C$27</f>
        <v>0.38841362661572898</v>
      </c>
      <c r="D63" s="35">
        <f t="shared" si="42"/>
        <v>0.38649829873997416</v>
      </c>
      <c r="E63" s="35">
        <f t="shared" si="42"/>
        <v>0.38461179034415416</v>
      </c>
      <c r="F63" s="35">
        <f t="shared" si="42"/>
        <v>0.38273880754610728</v>
      </c>
      <c r="G63" s="35">
        <f t="shared" si="42"/>
        <v>0.38091814848623012</v>
      </c>
      <c r="H63" s="35">
        <f t="shared" si="42"/>
        <v>0.37906109213243677</v>
      </c>
      <c r="I63" s="35">
        <f t="shared" si="42"/>
        <v>0.37720729062984443</v>
      </c>
      <c r="J63" s="35">
        <f t="shared" si="42"/>
        <v>0.37535478614678836</v>
      </c>
      <c r="K63" s="35">
        <f t="shared" si="42"/>
        <v>0.37352492110311686</v>
      </c>
      <c r="L63" s="35">
        <f t="shared" si="42"/>
        <v>0.37163031447186107</v>
      </c>
      <c r="M63" s="35">
        <f t="shared" si="42"/>
        <v>0.39415740252151699</v>
      </c>
      <c r="N63" s="35">
        <f t="shared" si="42"/>
        <v>0.39472368396078694</v>
      </c>
      <c r="O63" s="35">
        <f t="shared" ref="O63" si="43">O24/O$27</f>
        <v>0.39528749385854517</v>
      </c>
      <c r="P63"/>
      <c r="Q63"/>
      <c r="R63"/>
      <c r="S63"/>
      <c r="T63"/>
      <c r="U63"/>
      <c r="V63"/>
      <c r="W63"/>
    </row>
    <row r="64" spans="1:23" s="2" customFormat="1" ht="15">
      <c r="A64" s="12">
        <v>19</v>
      </c>
      <c r="B64" s="9" t="s">
        <v>24</v>
      </c>
      <c r="C64" s="35">
        <f t="shared" ref="C64:N64" si="44">C25/C$27</f>
        <v>0.25360645940023202</v>
      </c>
      <c r="D64" s="35">
        <f t="shared" si="44"/>
        <v>0.2540232066017894</v>
      </c>
      <c r="E64" s="35">
        <f t="shared" si="44"/>
        <v>0.25441667471913826</v>
      </c>
      <c r="F64" s="35">
        <f t="shared" si="44"/>
        <v>0.25482599153275276</v>
      </c>
      <c r="G64" s="35">
        <f t="shared" si="44"/>
        <v>0.25520117035074158</v>
      </c>
      <c r="H64" s="35">
        <f t="shared" si="44"/>
        <v>0.25559042466351073</v>
      </c>
      <c r="I64" s="35">
        <f t="shared" si="44"/>
        <v>0.25598578524303317</v>
      </c>
      <c r="J64" s="35">
        <f t="shared" si="44"/>
        <v>0.25636372011885467</v>
      </c>
      <c r="K64" s="35">
        <f t="shared" si="44"/>
        <v>0.25673488352408957</v>
      </c>
      <c r="L64" s="35">
        <f t="shared" si="44"/>
        <v>0.25711682386948731</v>
      </c>
      <c r="M64" s="35">
        <f t="shared" si="44"/>
        <v>0.25287851821377144</v>
      </c>
      <c r="N64" s="35">
        <f t="shared" si="44"/>
        <v>0.25280521338483292</v>
      </c>
      <c r="O64" s="35">
        <f t="shared" ref="O64" si="45">O25/O$27</f>
        <v>0.25273196994265024</v>
      </c>
      <c r="P64"/>
      <c r="Q64"/>
      <c r="R64"/>
      <c r="S64"/>
      <c r="T64"/>
      <c r="U64"/>
      <c r="V64"/>
      <c r="W64"/>
    </row>
    <row r="65" spans="1:23" s="2" customFormat="1" ht="15">
      <c r="A65" s="13">
        <v>20</v>
      </c>
      <c r="B65" s="9" t="s">
        <v>25</v>
      </c>
      <c r="C65" s="35">
        <f t="shared" ref="C65:N65" si="46">C26/C$27</f>
        <v>0.357979913984039</v>
      </c>
      <c r="D65" s="35">
        <f t="shared" si="46"/>
        <v>0.3594784946582365</v>
      </c>
      <c r="E65" s="35">
        <f t="shared" si="46"/>
        <v>0.36097153493670758</v>
      </c>
      <c r="F65" s="35">
        <f t="shared" si="46"/>
        <v>0.36243520092113996</v>
      </c>
      <c r="G65" s="35">
        <f t="shared" si="46"/>
        <v>0.3638806811630283</v>
      </c>
      <c r="H65" s="35">
        <f t="shared" si="46"/>
        <v>0.36534848320405255</v>
      </c>
      <c r="I65" s="35">
        <f t="shared" si="46"/>
        <v>0.3668069241271224</v>
      </c>
      <c r="J65" s="35">
        <f t="shared" si="46"/>
        <v>0.36828149373435698</v>
      </c>
      <c r="K65" s="35">
        <f t="shared" si="46"/>
        <v>0.36974019537279357</v>
      </c>
      <c r="L65" s="35">
        <f t="shared" si="46"/>
        <v>0.37125286165865162</v>
      </c>
      <c r="M65" s="35">
        <f t="shared" si="46"/>
        <v>0.35296407926471157</v>
      </c>
      <c r="N65" s="35">
        <f t="shared" si="46"/>
        <v>0.35247110265438014</v>
      </c>
      <c r="O65" s="35">
        <f t="shared" ref="O65" si="47">O26/O$27</f>
        <v>0.35198053619880459</v>
      </c>
      <c r="P65"/>
      <c r="Q65"/>
      <c r="R65"/>
      <c r="S65"/>
      <c r="T65"/>
      <c r="U65"/>
      <c r="V65"/>
      <c r="W65"/>
    </row>
    <row r="66" spans="1:23" s="2" customFormat="1" ht="15">
      <c r="A66" s="14"/>
      <c r="B66" s="7" t="s">
        <v>50</v>
      </c>
      <c r="C66" s="36">
        <f t="shared" ref="C66:N66" si="48">C27/C$27</f>
        <v>1</v>
      </c>
      <c r="D66" s="36">
        <f t="shared" si="48"/>
        <v>1</v>
      </c>
      <c r="E66" s="36">
        <f t="shared" si="48"/>
        <v>1</v>
      </c>
      <c r="F66" s="36">
        <f t="shared" si="48"/>
        <v>1</v>
      </c>
      <c r="G66" s="36">
        <f t="shared" si="48"/>
        <v>1</v>
      </c>
      <c r="H66" s="36">
        <f t="shared" si="48"/>
        <v>1</v>
      </c>
      <c r="I66" s="36">
        <f t="shared" si="48"/>
        <v>1</v>
      </c>
      <c r="J66" s="36">
        <f t="shared" si="48"/>
        <v>1</v>
      </c>
      <c r="K66" s="36">
        <f t="shared" si="48"/>
        <v>1</v>
      </c>
      <c r="L66" s="36">
        <f t="shared" si="48"/>
        <v>1</v>
      </c>
      <c r="M66" s="36">
        <f t="shared" si="48"/>
        <v>1</v>
      </c>
      <c r="N66" s="36">
        <f t="shared" si="48"/>
        <v>1</v>
      </c>
      <c r="O66" s="36">
        <f t="shared" ref="O66" si="49">O27/O$27</f>
        <v>1</v>
      </c>
      <c r="P66"/>
      <c r="Q66"/>
      <c r="R66"/>
      <c r="S66"/>
      <c r="T66"/>
      <c r="U66"/>
      <c r="V66"/>
      <c r="W66"/>
    </row>
    <row r="67" spans="1:23" s="2" customFormat="1" ht="15">
      <c r="A67" s="1"/>
      <c r="B67" s="1"/>
      <c r="C67" s="1"/>
      <c r="D67" s="1"/>
      <c r="E67" s="1"/>
      <c r="F67" s="1"/>
      <c r="G67" s="1"/>
      <c r="H67" s="1"/>
      <c r="P67"/>
      <c r="Q67"/>
      <c r="R67"/>
      <c r="S67"/>
      <c r="T67"/>
      <c r="U67"/>
      <c r="V67"/>
      <c r="W67"/>
    </row>
    <row r="68" spans="1:23" s="2" customFormat="1" ht="15">
      <c r="A68" s="5" t="s">
        <v>54</v>
      </c>
      <c r="B68" s="1"/>
      <c r="C68" s="1"/>
      <c r="D68" s="1"/>
      <c r="E68" s="1"/>
      <c r="F68" s="1"/>
      <c r="G68" s="1"/>
      <c r="H68" s="1"/>
      <c r="P68"/>
      <c r="Q68"/>
      <c r="R68"/>
      <c r="S68"/>
      <c r="T68"/>
      <c r="U68"/>
      <c r="V68"/>
      <c r="W68"/>
    </row>
    <row r="69" spans="1:23" s="2" customFormat="1" ht="15">
      <c r="A69" s="49" t="s">
        <v>55</v>
      </c>
      <c r="B69" s="49"/>
      <c r="C69" s="49"/>
      <c r="D69" s="49"/>
      <c r="E69" s="49"/>
      <c r="F69" s="49"/>
      <c r="G69" s="49"/>
      <c r="H69" s="49"/>
      <c r="P69"/>
      <c r="Q69"/>
      <c r="R69"/>
      <c r="S69"/>
      <c r="T69"/>
      <c r="U69"/>
      <c r="V69"/>
      <c r="W69"/>
    </row>
    <row r="70" spans="1:23" s="2" customFormat="1" ht="15">
      <c r="A70" s="1"/>
      <c r="B70" s="1"/>
      <c r="C70" s="1"/>
      <c r="D70" s="1"/>
      <c r="E70" s="1"/>
      <c r="F70" s="1"/>
      <c r="G70" s="1"/>
      <c r="H70" s="1"/>
      <c r="P70"/>
      <c r="Q70"/>
      <c r="R70"/>
      <c r="S70"/>
      <c r="T70"/>
      <c r="U70"/>
      <c r="V70"/>
      <c r="W70"/>
    </row>
    <row r="71" spans="1:23" s="2" customFormat="1" ht="15">
      <c r="A71" s="6" t="s">
        <v>4</v>
      </c>
      <c r="B71" s="7" t="s">
        <v>5</v>
      </c>
      <c r="C71" s="7">
        <f t="shared" ref="C71:N71" si="50">C62</f>
        <v>2010</v>
      </c>
      <c r="D71" s="7">
        <f t="shared" si="50"/>
        <v>2011</v>
      </c>
      <c r="E71" s="7">
        <f t="shared" si="50"/>
        <v>2012</v>
      </c>
      <c r="F71" s="7">
        <f t="shared" si="50"/>
        <v>2013</v>
      </c>
      <c r="G71" s="7">
        <f t="shared" si="50"/>
        <v>2014</v>
      </c>
      <c r="H71" s="7">
        <f t="shared" si="50"/>
        <v>2015</v>
      </c>
      <c r="I71" s="7">
        <f t="shared" si="50"/>
        <v>2016</v>
      </c>
      <c r="J71" s="7">
        <f t="shared" si="50"/>
        <v>2017</v>
      </c>
      <c r="K71" s="7">
        <f t="shared" si="50"/>
        <v>2018</v>
      </c>
      <c r="L71" s="7">
        <f t="shared" si="50"/>
        <v>2019</v>
      </c>
      <c r="M71" s="7">
        <f t="shared" si="50"/>
        <v>2020</v>
      </c>
      <c r="N71" s="7">
        <f t="shared" si="50"/>
        <v>2021</v>
      </c>
      <c r="O71" s="7">
        <f t="shared" ref="O71" si="51">O62</f>
        <v>2022</v>
      </c>
      <c r="P71"/>
      <c r="Q71"/>
      <c r="R71"/>
      <c r="S71"/>
      <c r="T71"/>
      <c r="U71"/>
      <c r="V71"/>
      <c r="W71"/>
    </row>
    <row r="72" spans="1:23" s="2" customFormat="1" ht="15">
      <c r="A72" s="12">
        <v>18</v>
      </c>
      <c r="B72" s="9" t="s">
        <v>23</v>
      </c>
      <c r="C72" s="37">
        <f t="shared" ref="C72:N72" si="52">C54*C63</f>
        <v>101928892547783.17</v>
      </c>
      <c r="D72" s="37">
        <f t="shared" si="52"/>
        <v>108735479857787.25</v>
      </c>
      <c r="E72" s="37">
        <f t="shared" si="52"/>
        <v>129666835361723.16</v>
      </c>
      <c r="F72" s="37">
        <f t="shared" si="52"/>
        <v>151911642821924.03</v>
      </c>
      <c r="G72" s="37">
        <f t="shared" si="52"/>
        <v>187756693585814</v>
      </c>
      <c r="H72" s="37">
        <f t="shared" si="52"/>
        <v>200978942589541.19</v>
      </c>
      <c r="I72" s="37">
        <f t="shared" si="52"/>
        <v>218226663944712.25</v>
      </c>
      <c r="J72" s="37">
        <f t="shared" si="52"/>
        <v>241979221082402.31</v>
      </c>
      <c r="K72" s="37">
        <f t="shared" si="52"/>
        <v>263550501196429.88</v>
      </c>
      <c r="L72" s="37">
        <f t="shared" si="52"/>
        <v>284364577119908.63</v>
      </c>
      <c r="M72" s="37">
        <f t="shared" si="52"/>
        <v>347997691884267.56</v>
      </c>
      <c r="N72" s="37">
        <f t="shared" si="52"/>
        <v>324678683811386.94</v>
      </c>
      <c r="O72" s="37">
        <f t="shared" ref="O72" si="53">O54*O63</f>
        <v>343276374207741.44</v>
      </c>
      <c r="P72"/>
      <c r="Q72"/>
      <c r="R72"/>
      <c r="S72"/>
      <c r="T72"/>
      <c r="U72"/>
      <c r="V72"/>
      <c r="W72"/>
    </row>
    <row r="73" spans="1:23" s="2" customFormat="1" ht="15">
      <c r="A73" s="12">
        <v>19</v>
      </c>
      <c r="B73" s="9" t="s">
        <v>24</v>
      </c>
      <c r="C73" s="37">
        <f t="shared" ref="C73:N73" si="54">C55*C64</f>
        <v>328731574898919.69</v>
      </c>
      <c r="D73" s="37">
        <f t="shared" si="54"/>
        <v>362865497769420.56</v>
      </c>
      <c r="E73" s="37">
        <f t="shared" si="54"/>
        <v>440355094459728.75</v>
      </c>
      <c r="F73" s="37">
        <f t="shared" si="54"/>
        <v>527778099662385</v>
      </c>
      <c r="G73" s="37">
        <f t="shared" si="54"/>
        <v>651361691976728.88</v>
      </c>
      <c r="H73" s="37">
        <f t="shared" si="54"/>
        <v>712943892119009</v>
      </c>
      <c r="I73" s="37">
        <f t="shared" si="54"/>
        <v>792075165242341.5</v>
      </c>
      <c r="J73" s="37">
        <f t="shared" si="54"/>
        <v>898796649422846.88</v>
      </c>
      <c r="K73" s="37">
        <f t="shared" si="54"/>
        <v>999510116429634.13</v>
      </c>
      <c r="L73" s="37">
        <f t="shared" si="54"/>
        <v>1103756032727493.9</v>
      </c>
      <c r="M73" s="37">
        <f t="shared" si="54"/>
        <v>1124410833483910.1</v>
      </c>
      <c r="N73" s="37">
        <f t="shared" si="54"/>
        <v>1056043107428049.6</v>
      </c>
      <c r="O73" s="37">
        <f t="shared" ref="O73" si="55">O55*O64</f>
        <v>1134610040163476.3</v>
      </c>
      <c r="P73"/>
      <c r="Q73"/>
      <c r="R73"/>
      <c r="S73"/>
      <c r="T73"/>
      <c r="U73"/>
      <c r="V73"/>
      <c r="W73"/>
    </row>
    <row r="74" spans="1:23" s="2" customFormat="1" ht="15">
      <c r="A74" s="13">
        <v>20</v>
      </c>
      <c r="B74" s="9" t="s">
        <v>25</v>
      </c>
      <c r="C74" s="37">
        <f t="shared" ref="C74:N74" si="56">C56*C65</f>
        <v>140394355643996.09</v>
      </c>
      <c r="D74" s="37">
        <f t="shared" si="56"/>
        <v>158864064050564.84</v>
      </c>
      <c r="E74" s="37">
        <f t="shared" si="56"/>
        <v>194995127374180.84</v>
      </c>
      <c r="F74" s="37">
        <f t="shared" si="56"/>
        <v>237287394116833.66</v>
      </c>
      <c r="G74" s="37">
        <f t="shared" si="56"/>
        <v>291825426483690.63</v>
      </c>
      <c r="H74" s="37">
        <f t="shared" si="56"/>
        <v>324197057659520.63</v>
      </c>
      <c r="I74" s="37">
        <f t="shared" si="56"/>
        <v>365652387290259.38</v>
      </c>
      <c r="J74" s="37">
        <f t="shared" si="56"/>
        <v>421254831651905.63</v>
      </c>
      <c r="K74" s="37">
        <f t="shared" si="56"/>
        <v>474734643318598.06</v>
      </c>
      <c r="L74" s="37">
        <f t="shared" si="56"/>
        <v>532081568091800.69</v>
      </c>
      <c r="M74" s="37">
        <f t="shared" si="56"/>
        <v>482377943332517.5</v>
      </c>
      <c r="N74" s="37">
        <f t="shared" si="56"/>
        <v>455584110054812.69</v>
      </c>
      <c r="O74" s="37">
        <f t="shared" ref="O74" si="57">O56*O65</f>
        <v>495866355955297.69</v>
      </c>
      <c r="P74"/>
      <c r="Q74"/>
      <c r="R74"/>
      <c r="S74"/>
      <c r="T74"/>
      <c r="U74"/>
      <c r="V74"/>
      <c r="W74"/>
    </row>
    <row r="75" spans="1:23" s="2" customFormat="1" ht="15">
      <c r="A75" s="14"/>
      <c r="B75" s="7" t="s">
        <v>50</v>
      </c>
      <c r="C75" s="33">
        <f t="shared" ref="C75:N75" si="58">(SUM(C72:C74))</f>
        <v>571054823090699</v>
      </c>
      <c r="D75" s="33">
        <f t="shared" si="58"/>
        <v>630465041677772.63</v>
      </c>
      <c r="E75" s="33">
        <f t="shared" si="58"/>
        <v>765017057195632.75</v>
      </c>
      <c r="F75" s="33">
        <f t="shared" si="58"/>
        <v>916977136601142.63</v>
      </c>
      <c r="G75" s="33">
        <f t="shared" si="58"/>
        <v>1130943812046233.5</v>
      </c>
      <c r="H75" s="33">
        <f t="shared" si="58"/>
        <v>1238119892368071</v>
      </c>
      <c r="I75" s="33">
        <f t="shared" si="58"/>
        <v>1375954216477313</v>
      </c>
      <c r="J75" s="33">
        <f t="shared" si="58"/>
        <v>1562030702157155</v>
      </c>
      <c r="K75" s="33">
        <f t="shared" si="58"/>
        <v>1737795260944662</v>
      </c>
      <c r="L75" s="33">
        <f t="shared" si="58"/>
        <v>1920202177939203.3</v>
      </c>
      <c r="M75" s="33">
        <f t="shared" si="58"/>
        <v>1954786468700695.3</v>
      </c>
      <c r="N75" s="33">
        <f t="shared" si="58"/>
        <v>1836305901294249.3</v>
      </c>
      <c r="O75" s="33">
        <f t="shared" ref="O75" si="59">(SUM(O72:O74))</f>
        <v>1973752770326515.5</v>
      </c>
      <c r="P75"/>
      <c r="Q75"/>
      <c r="R75"/>
      <c r="S75"/>
      <c r="T75"/>
      <c r="U75"/>
      <c r="V75"/>
      <c r="W75"/>
    </row>
    <row r="76" spans="1:23" s="2" customFormat="1" ht="15">
      <c r="A76" s="1"/>
      <c r="B76" s="1"/>
      <c r="C76" s="1"/>
      <c r="D76" s="1"/>
      <c r="E76" s="1"/>
      <c r="F76" s="1"/>
      <c r="G76" s="1"/>
      <c r="H76" s="1"/>
      <c r="P76"/>
      <c r="Q76"/>
      <c r="R76"/>
      <c r="S76"/>
      <c r="T76"/>
      <c r="U76"/>
      <c r="V76"/>
      <c r="W76"/>
    </row>
    <row r="77" spans="1:23" s="2" customFormat="1" ht="15">
      <c r="A77" s="1"/>
      <c r="B77" s="1"/>
      <c r="C77" s="1"/>
      <c r="D77" s="1"/>
      <c r="E77" s="1"/>
      <c r="F77" s="1"/>
      <c r="G77" s="1"/>
      <c r="H77" s="1"/>
      <c r="P77"/>
      <c r="Q77"/>
      <c r="R77"/>
      <c r="S77"/>
      <c r="T77"/>
      <c r="U77"/>
      <c r="V77"/>
      <c r="W77"/>
    </row>
    <row r="78" spans="1:23" s="2" customFormat="1" ht="25.8" customHeight="1">
      <c r="A78" s="1"/>
      <c r="B78" s="51" t="s">
        <v>56</v>
      </c>
      <c r="C78" s="7">
        <f t="shared" ref="C78:N78" si="60">C71</f>
        <v>2010</v>
      </c>
      <c r="D78" s="7">
        <f t="shared" si="60"/>
        <v>2011</v>
      </c>
      <c r="E78" s="7">
        <f t="shared" si="60"/>
        <v>2012</v>
      </c>
      <c r="F78" s="7">
        <f t="shared" si="60"/>
        <v>2013</v>
      </c>
      <c r="G78" s="7">
        <f t="shared" si="60"/>
        <v>2014</v>
      </c>
      <c r="H78" s="7">
        <f t="shared" si="60"/>
        <v>2015</v>
      </c>
      <c r="I78" s="7">
        <f t="shared" si="60"/>
        <v>2016</v>
      </c>
      <c r="J78" s="7">
        <f t="shared" si="60"/>
        <v>2017</v>
      </c>
      <c r="K78" s="7">
        <f t="shared" si="60"/>
        <v>2018</v>
      </c>
      <c r="L78" s="7">
        <f t="shared" si="60"/>
        <v>2019</v>
      </c>
      <c r="M78" s="7">
        <f t="shared" si="60"/>
        <v>2020</v>
      </c>
      <c r="N78" s="7">
        <f t="shared" si="60"/>
        <v>2021</v>
      </c>
      <c r="O78" s="7">
        <f t="shared" ref="O78" si="61">O71</f>
        <v>2022</v>
      </c>
      <c r="P78"/>
      <c r="Q78"/>
      <c r="R78"/>
      <c r="S78"/>
      <c r="T78"/>
      <c r="U78"/>
      <c r="V78"/>
      <c r="W78"/>
    </row>
    <row r="79" spans="1:23" s="2" customFormat="1" ht="15" hidden="1">
      <c r="A79" s="1"/>
      <c r="B79" s="52"/>
      <c r="C79" s="38">
        <f t="shared" ref="C79:M79" si="62">SQRT(C75)/C18*100</f>
        <v>84.278656123675006</v>
      </c>
      <c r="D79" s="38">
        <f t="shared" si="62"/>
        <v>81.160515593790606</v>
      </c>
      <c r="E79" s="38">
        <f t="shared" si="62"/>
        <v>80.411858621194938</v>
      </c>
      <c r="F79" s="38">
        <f t="shared" si="62"/>
        <v>79.494982343862986</v>
      </c>
      <c r="G79" s="38">
        <f t="shared" si="62"/>
        <v>79.201404811568167</v>
      </c>
      <c r="H79" s="38">
        <f t="shared" si="62"/>
        <v>76.779223759865076</v>
      </c>
      <c r="I79" s="38">
        <f t="shared" si="62"/>
        <v>75.192624357843968</v>
      </c>
      <c r="J79" s="38">
        <f t="shared" si="62"/>
        <v>74.225401619489787</v>
      </c>
      <c r="K79" s="38">
        <f t="shared" si="62"/>
        <v>72.72885160568697</v>
      </c>
      <c r="L79" s="38">
        <f t="shared" si="62"/>
        <v>71.503900392445445</v>
      </c>
      <c r="M79" s="38">
        <f t="shared" si="62"/>
        <v>72.479365157769379</v>
      </c>
      <c r="N79" s="38">
        <f>AVERAGE(C79:M79)</f>
        <v>77.041525853381117</v>
      </c>
      <c r="O79" s="38">
        <f>AVERAGE(D79:N79)</f>
        <v>76.383604919718039</v>
      </c>
      <c r="P79"/>
      <c r="Q79"/>
      <c r="R79"/>
      <c r="S79"/>
      <c r="T79"/>
      <c r="U79"/>
      <c r="V79"/>
      <c r="W79"/>
    </row>
    <row r="80" spans="1:23" s="2" customFormat="1" ht="15" hidden="1">
      <c r="C80" s="39"/>
      <c r="D80" s="39"/>
      <c r="E80" s="39"/>
      <c r="F80" s="39"/>
      <c r="G80" s="39"/>
      <c r="H80" s="39"/>
      <c r="P80"/>
      <c r="Q80"/>
      <c r="R80"/>
      <c r="S80"/>
      <c r="T80"/>
      <c r="U80"/>
      <c r="V80"/>
      <c r="W80"/>
    </row>
    <row r="81" spans="1:23" s="2" customFormat="1" ht="15" hidden="1">
      <c r="A81" s="1"/>
      <c r="B81" s="1"/>
      <c r="C81" s="1"/>
      <c r="D81" s="1"/>
      <c r="E81" s="1"/>
      <c r="F81" s="1"/>
      <c r="G81" s="1"/>
      <c r="H81" s="1"/>
      <c r="W81"/>
    </row>
    <row r="82" spans="1:23" s="2" customFormat="1" ht="15" hidden="1">
      <c r="A82" s="1"/>
      <c r="B82" s="1"/>
      <c r="C82" s="1"/>
      <c r="D82" s="1"/>
      <c r="E82" s="1"/>
      <c r="F82" s="1"/>
      <c r="G82" s="1"/>
      <c r="H82" s="1"/>
      <c r="W82"/>
    </row>
    <row r="83" spans="1:23" s="2" customFormat="1" ht="15" hidden="1">
      <c r="A83" s="1"/>
      <c r="B83" s="1"/>
      <c r="C83" s="1"/>
      <c r="D83" s="1"/>
      <c r="E83" s="1"/>
      <c r="F83" s="1"/>
      <c r="G83" s="1"/>
      <c r="H83" s="1"/>
      <c r="W83"/>
    </row>
    <row r="84" spans="1:23" s="2" customFormat="1" ht="15" hidden="1">
      <c r="A84" s="3" t="s">
        <v>0</v>
      </c>
      <c r="B84" s="1"/>
      <c r="C84" s="1"/>
      <c r="D84" s="1"/>
      <c r="E84" s="1"/>
      <c r="F84" s="1"/>
      <c r="G84" s="1"/>
      <c r="H84" s="1"/>
      <c r="W84"/>
    </row>
    <row r="85" spans="1:23" s="2" customFormat="1" ht="15" hidden="1">
      <c r="A85" s="1"/>
      <c r="B85" s="1"/>
      <c r="C85" s="1"/>
      <c r="D85" s="1"/>
      <c r="E85" s="1"/>
      <c r="F85" s="1"/>
      <c r="G85" s="1"/>
      <c r="H85" s="1"/>
      <c r="W85"/>
    </row>
    <row r="86" spans="1:23" s="2" customFormat="1" ht="15" hidden="1">
      <c r="A86" s="1"/>
      <c r="B86" s="1"/>
      <c r="C86" s="1"/>
      <c r="D86" s="1"/>
      <c r="E86" s="1"/>
      <c r="F86" s="1"/>
      <c r="G86" s="1"/>
      <c r="H86" s="1"/>
      <c r="W86"/>
    </row>
    <row r="87" spans="1:23" s="2" customFormat="1" ht="15" hidden="1">
      <c r="A87" s="1"/>
      <c r="B87" s="1"/>
      <c r="C87" s="1"/>
      <c r="D87" s="1"/>
      <c r="E87" s="1"/>
      <c r="F87" s="1"/>
      <c r="G87" s="1"/>
      <c r="H87" s="1"/>
      <c r="W87"/>
    </row>
    <row r="88" spans="1:23" s="2" customFormat="1" ht="18" hidden="1">
      <c r="A88" s="4" t="s">
        <v>57</v>
      </c>
      <c r="B88" s="1"/>
      <c r="C88" s="1"/>
      <c r="D88" s="1"/>
      <c r="E88" s="1"/>
      <c r="F88" s="1"/>
      <c r="G88" s="1"/>
      <c r="H88" s="1"/>
      <c r="W88"/>
    </row>
    <row r="89" spans="1:23" s="2" customFormat="1" ht="15" hidden="1">
      <c r="A89" s="1"/>
      <c r="B89" s="1"/>
      <c r="C89" s="1"/>
      <c r="D89" s="1"/>
      <c r="E89" s="1"/>
      <c r="F89" s="1"/>
      <c r="G89" s="1"/>
      <c r="H89" s="1"/>
      <c r="W89"/>
    </row>
    <row r="90" spans="1:23" s="2" customFormat="1" ht="15" hidden="1">
      <c r="A90" s="5" t="s">
        <v>2</v>
      </c>
      <c r="B90" s="1"/>
      <c r="C90" s="1"/>
      <c r="D90" s="1"/>
      <c r="E90" s="1"/>
      <c r="F90" s="1"/>
      <c r="G90" s="1"/>
      <c r="H90" s="1"/>
      <c r="W90"/>
    </row>
    <row r="91" spans="1:23" s="2" customFormat="1" ht="15" hidden="1">
      <c r="A91" s="50" t="s">
        <v>58</v>
      </c>
      <c r="B91" s="50"/>
      <c r="C91" s="50"/>
      <c r="D91" s="50"/>
      <c r="E91" s="50"/>
      <c r="F91" s="50"/>
      <c r="G91" s="50"/>
      <c r="H91" s="50"/>
      <c r="W91"/>
    </row>
    <row r="92" spans="1:23" s="2" customFormat="1" ht="15" hidden="1">
      <c r="A92" s="1"/>
      <c r="B92" s="1"/>
      <c r="C92" s="1"/>
      <c r="D92" s="1"/>
      <c r="E92" s="1"/>
      <c r="F92" s="1"/>
      <c r="G92" s="1"/>
      <c r="H92" s="1"/>
      <c r="W92"/>
    </row>
    <row r="93" spans="1:23" s="2" customFormat="1" ht="15" hidden="1">
      <c r="A93" s="6" t="s">
        <v>4</v>
      </c>
      <c r="B93" s="7" t="s">
        <v>5</v>
      </c>
      <c r="C93" s="7">
        <f>C78</f>
        <v>2010</v>
      </c>
      <c r="D93" s="7">
        <f t="shared" ref="D93:N93" si="63">D78</f>
        <v>2011</v>
      </c>
      <c r="E93" s="7">
        <f t="shared" si="63"/>
        <v>2012</v>
      </c>
      <c r="F93" s="7">
        <f t="shared" si="63"/>
        <v>2013</v>
      </c>
      <c r="G93" s="7">
        <f t="shared" si="63"/>
        <v>2014</v>
      </c>
      <c r="H93" s="7">
        <f t="shared" si="63"/>
        <v>2015</v>
      </c>
      <c r="I93" s="7">
        <f t="shared" si="63"/>
        <v>2016</v>
      </c>
      <c r="J93" s="7">
        <f t="shared" si="63"/>
        <v>2017</v>
      </c>
      <c r="K93" s="7">
        <f t="shared" si="63"/>
        <v>2018</v>
      </c>
      <c r="L93" s="7">
        <f t="shared" si="63"/>
        <v>2019</v>
      </c>
      <c r="M93" s="7">
        <f t="shared" si="63"/>
        <v>2020</v>
      </c>
      <c r="N93" s="7">
        <f t="shared" si="63"/>
        <v>2021</v>
      </c>
      <c r="O93" s="7">
        <f t="shared" ref="O93" si="64">O78</f>
        <v>2022</v>
      </c>
      <c r="W93"/>
    </row>
    <row r="94" spans="1:23" s="2" customFormat="1" ht="15" hidden="1">
      <c r="A94" s="8">
        <v>1</v>
      </c>
      <c r="B94" s="9" t="s">
        <v>6</v>
      </c>
      <c r="C94" s="40">
        <v>45653219.709361017</v>
      </c>
      <c r="D94" s="40">
        <v>17981175.391560186</v>
      </c>
      <c r="E94" s="40">
        <v>18928146.3895851</v>
      </c>
      <c r="F94" s="40">
        <v>19747214.65605079</v>
      </c>
      <c r="G94" s="40">
        <v>20665577.747459847</v>
      </c>
      <c r="H94" s="40">
        <v>21651812.143559415</v>
      </c>
      <c r="I94" s="40">
        <v>22730889.357297033</v>
      </c>
      <c r="J94" s="40"/>
      <c r="K94" s="40"/>
      <c r="L94" s="40"/>
      <c r="M94" s="40"/>
      <c r="N94" s="40"/>
      <c r="O94" s="40"/>
      <c r="P94" s="11"/>
      <c r="Q94" s="11"/>
      <c r="R94" s="11"/>
      <c r="S94" s="11"/>
      <c r="T94" s="11"/>
      <c r="U94" s="11"/>
      <c r="V94" s="11"/>
      <c r="W94"/>
    </row>
    <row r="95" spans="1:23" s="2" customFormat="1" ht="15" hidden="1">
      <c r="A95" s="12">
        <v>2</v>
      </c>
      <c r="B95" s="9" t="s">
        <v>7</v>
      </c>
      <c r="C95" s="40">
        <v>14778323.565670298</v>
      </c>
      <c r="D95" s="40">
        <v>14623198.310459692</v>
      </c>
      <c r="E95" s="40">
        <v>15433758.486540262</v>
      </c>
      <c r="F95" s="40">
        <v>16182362.331530275</v>
      </c>
      <c r="G95" s="40">
        <v>17148086.508640271</v>
      </c>
      <c r="H95" s="40">
        <v>17951907.716835104</v>
      </c>
      <c r="I95" s="40">
        <v>18880652.115465514</v>
      </c>
      <c r="J95" s="40"/>
      <c r="K95" s="40"/>
      <c r="L95" s="40"/>
      <c r="M95" s="40"/>
      <c r="N95" s="40"/>
      <c r="O95" s="40"/>
      <c r="P95" s="11"/>
      <c r="Q95" s="11"/>
      <c r="R95" s="11"/>
      <c r="S95" s="11"/>
      <c r="T95" s="11"/>
      <c r="U95" s="11"/>
      <c r="V95" s="11"/>
      <c r="W95"/>
    </row>
    <row r="96" spans="1:23" s="2" customFormat="1" ht="15" hidden="1">
      <c r="A96" s="12">
        <v>3</v>
      </c>
      <c r="B96" s="9" t="s">
        <v>8</v>
      </c>
      <c r="C96" s="40">
        <v>12763913.673463209</v>
      </c>
      <c r="D96" s="40">
        <v>12615680.403742988</v>
      </c>
      <c r="E96" s="40">
        <v>13182350.678614352</v>
      </c>
      <c r="F96" s="40">
        <v>13795569.104064941</v>
      </c>
      <c r="G96" s="40">
        <v>14371022.965451056</v>
      </c>
      <c r="H96" s="40">
        <v>14913257.67886911</v>
      </c>
      <c r="I96" s="40">
        <v>15565513.282367876</v>
      </c>
      <c r="J96" s="40"/>
      <c r="K96" s="40"/>
      <c r="L96" s="40"/>
      <c r="M96" s="40"/>
      <c r="N96" s="40"/>
      <c r="O96" s="40"/>
      <c r="P96" s="11"/>
      <c r="Q96" s="11"/>
      <c r="R96" s="11"/>
      <c r="S96" s="11"/>
      <c r="T96" s="11"/>
      <c r="U96" s="11"/>
      <c r="V96" s="11"/>
      <c r="W96"/>
    </row>
    <row r="97" spans="1:23" s="2" customFormat="1" ht="15" hidden="1">
      <c r="A97" s="12">
        <v>4</v>
      </c>
      <c r="B97" s="9" t="s">
        <v>9</v>
      </c>
      <c r="C97" s="40">
        <v>10843257.197561793</v>
      </c>
      <c r="D97" s="40">
        <v>10760770.908468042</v>
      </c>
      <c r="E97" s="40">
        <v>11262069.754967982</v>
      </c>
      <c r="F97" s="40">
        <v>11769225.808392737</v>
      </c>
      <c r="G97" s="40">
        <v>12324346.74907863</v>
      </c>
      <c r="H97" s="40">
        <v>12895886.628818411</v>
      </c>
      <c r="I97" s="40">
        <v>13517645.107929984</v>
      </c>
      <c r="J97" s="40"/>
      <c r="K97" s="40"/>
      <c r="L97" s="40"/>
      <c r="M97" s="40"/>
      <c r="N97" s="40"/>
      <c r="O97" s="40"/>
      <c r="P97" s="11"/>
      <c r="Q97" s="11"/>
      <c r="R97" s="11"/>
      <c r="S97" s="11"/>
      <c r="T97" s="11"/>
      <c r="U97" s="11"/>
      <c r="V97" s="11"/>
      <c r="W97"/>
    </row>
    <row r="98" spans="1:23" s="2" customFormat="1" ht="15" hidden="1">
      <c r="A98" s="13">
        <v>5</v>
      </c>
      <c r="B98" s="9" t="s">
        <v>10</v>
      </c>
      <c r="C98" s="40">
        <v>10595756.872357015</v>
      </c>
      <c r="D98" s="40">
        <v>10549732.538292188</v>
      </c>
      <c r="E98" s="40">
        <v>11151030.550459558</v>
      </c>
      <c r="F98" s="40">
        <v>11649499.359270088</v>
      </c>
      <c r="G98" s="40">
        <v>12137696.944915583</v>
      </c>
      <c r="H98" s="40">
        <v>12797132.410052704</v>
      </c>
      <c r="I98" s="40">
        <v>13558399.240090415</v>
      </c>
      <c r="J98" s="40"/>
      <c r="K98" s="40"/>
      <c r="L98" s="40"/>
      <c r="M98" s="40"/>
      <c r="N98" s="40"/>
      <c r="O98" s="40"/>
      <c r="P98" s="11"/>
      <c r="Q98" s="11"/>
      <c r="R98" s="11"/>
      <c r="S98" s="11"/>
      <c r="T98" s="11"/>
      <c r="U98" s="11"/>
      <c r="V98" s="11"/>
      <c r="W98"/>
    </row>
    <row r="99" spans="1:23" s="2" customFormat="1" ht="15" hidden="1">
      <c r="A99" s="12">
        <v>6</v>
      </c>
      <c r="B99" s="9" t="s">
        <v>11</v>
      </c>
      <c r="C99" s="40">
        <v>12221368.088475375</v>
      </c>
      <c r="D99" s="40">
        <v>12167656.964175962</v>
      </c>
      <c r="E99" s="40">
        <v>12799339.532985436</v>
      </c>
      <c r="F99" s="40">
        <v>13332222.474274723</v>
      </c>
      <c r="G99" s="40">
        <v>13941929.80341772</v>
      </c>
      <c r="H99" s="40">
        <v>14517371.953124443</v>
      </c>
      <c r="I99" s="40">
        <v>15247452.562404079</v>
      </c>
      <c r="J99" s="40"/>
      <c r="K99" s="40"/>
      <c r="L99" s="40"/>
      <c r="M99" s="40"/>
      <c r="N99" s="40"/>
      <c r="O99" s="40"/>
      <c r="P99" s="11"/>
      <c r="Q99" s="11"/>
      <c r="R99" s="11"/>
      <c r="S99" s="11"/>
      <c r="T99" s="11"/>
      <c r="U99" s="11"/>
      <c r="V99" s="11"/>
      <c r="W99"/>
    </row>
    <row r="100" spans="1:23" s="2" customFormat="1" ht="15" hidden="1">
      <c r="A100" s="12">
        <v>7</v>
      </c>
      <c r="B100" s="9" t="s">
        <v>12</v>
      </c>
      <c r="C100" s="40">
        <v>11909732.760849895</v>
      </c>
      <c r="D100" s="40">
        <v>11837005.917980142</v>
      </c>
      <c r="E100" s="40">
        <v>12402809.069111113</v>
      </c>
      <c r="F100" s="40">
        <v>12913903.012844604</v>
      </c>
      <c r="G100" s="40">
        <v>13361620.513815764</v>
      </c>
      <c r="H100" s="40">
        <v>13933679.244040556</v>
      </c>
      <c r="I100" s="40">
        <v>14541459.691329852</v>
      </c>
      <c r="J100" s="40"/>
      <c r="K100" s="40"/>
      <c r="L100" s="40"/>
      <c r="M100" s="40"/>
      <c r="N100" s="40"/>
      <c r="O100" s="40"/>
      <c r="P100" s="11"/>
      <c r="Q100" s="11"/>
      <c r="R100" s="11"/>
      <c r="S100" s="11"/>
      <c r="T100" s="11"/>
      <c r="U100" s="11"/>
      <c r="V100" s="11"/>
      <c r="W100"/>
    </row>
    <row r="101" spans="1:23" s="2" customFormat="1" ht="15" hidden="1">
      <c r="A101" s="13">
        <v>8</v>
      </c>
      <c r="B101" s="9" t="s">
        <v>13</v>
      </c>
      <c r="C101" s="40">
        <v>12131147.88723658</v>
      </c>
      <c r="D101" s="40">
        <v>12000409.872124588</v>
      </c>
      <c r="E101" s="40">
        <v>12669050.719145596</v>
      </c>
      <c r="F101" s="40">
        <v>13155028.02403792</v>
      </c>
      <c r="G101" s="40">
        <v>13796499.810045782</v>
      </c>
      <c r="H101" s="40">
        <v>14400920.098949801</v>
      </c>
      <c r="I101" s="40">
        <v>14985289.400368489</v>
      </c>
      <c r="J101" s="40"/>
      <c r="K101" s="40"/>
      <c r="L101" s="40"/>
      <c r="M101" s="40"/>
      <c r="N101" s="40"/>
      <c r="O101" s="40"/>
      <c r="P101" s="11"/>
      <c r="Q101" s="11"/>
      <c r="R101" s="11"/>
      <c r="S101" s="11"/>
      <c r="T101" s="11"/>
      <c r="U101" s="11"/>
      <c r="V101" s="11"/>
      <c r="W101"/>
    </row>
    <row r="102" spans="1:23" s="2" customFormat="1" ht="15" hidden="1">
      <c r="A102" s="12">
        <v>9</v>
      </c>
      <c r="B102" s="9" t="s">
        <v>14</v>
      </c>
      <c r="C102" s="40">
        <v>14717944.406897692</v>
      </c>
      <c r="D102" s="40">
        <v>14612789.363314088</v>
      </c>
      <c r="E102" s="40">
        <v>15432952.398926636</v>
      </c>
      <c r="F102" s="40">
        <v>16148170.858276064</v>
      </c>
      <c r="G102" s="40">
        <v>16981185.84698873</v>
      </c>
      <c r="H102" s="40">
        <v>17794467.886254944</v>
      </c>
      <c r="I102" s="40">
        <v>18735701.592425656</v>
      </c>
      <c r="J102" s="40"/>
      <c r="K102" s="40"/>
      <c r="L102" s="40"/>
      <c r="M102" s="40"/>
      <c r="N102" s="40"/>
      <c r="O102" s="40"/>
      <c r="P102" s="11"/>
      <c r="Q102" s="11"/>
      <c r="R102" s="11"/>
      <c r="S102" s="11"/>
      <c r="T102" s="11"/>
      <c r="U102" s="11"/>
      <c r="V102" s="11"/>
      <c r="W102"/>
    </row>
    <row r="103" spans="1:23" s="2" customFormat="1" ht="15" hidden="1">
      <c r="A103" s="12">
        <v>10</v>
      </c>
      <c r="B103" s="9" t="s">
        <v>15</v>
      </c>
      <c r="C103" s="40">
        <v>15019863.281206496</v>
      </c>
      <c r="D103" s="40">
        <v>14940644.161408573</v>
      </c>
      <c r="E103" s="40">
        <v>15801110.200485544</v>
      </c>
      <c r="F103" s="40">
        <v>16625212.756756824</v>
      </c>
      <c r="G103" s="40">
        <v>17539807.531117953</v>
      </c>
      <c r="H103" s="40">
        <v>18488621.682912879</v>
      </c>
      <c r="I103" s="40">
        <v>19393592.732151359</v>
      </c>
      <c r="J103" s="40"/>
      <c r="K103" s="40"/>
      <c r="L103" s="40"/>
      <c r="M103" s="40"/>
      <c r="N103" s="40"/>
      <c r="O103" s="40"/>
      <c r="P103" s="11"/>
      <c r="Q103" s="11"/>
      <c r="R103" s="11"/>
      <c r="S103" s="11"/>
      <c r="T103" s="11"/>
      <c r="U103" s="11"/>
      <c r="V103" s="11"/>
      <c r="W103"/>
    </row>
    <row r="104" spans="1:23" s="2" customFormat="1" ht="15" hidden="1">
      <c r="A104" s="13">
        <v>11</v>
      </c>
      <c r="B104" s="9" t="s">
        <v>16</v>
      </c>
      <c r="C104" s="40">
        <v>19808159.600508999</v>
      </c>
      <c r="D104" s="40">
        <v>19614974.729112111</v>
      </c>
      <c r="E104" s="40">
        <v>20575189.058785196</v>
      </c>
      <c r="F104" s="40">
        <v>21594560.889100075</v>
      </c>
      <c r="G104" s="40">
        <v>22642983.447470672</v>
      </c>
      <c r="H104" s="40">
        <v>23662166.40402206</v>
      </c>
      <c r="I104" s="40">
        <v>24801644.017439771</v>
      </c>
      <c r="J104" s="40"/>
      <c r="K104" s="40"/>
      <c r="L104" s="40"/>
      <c r="M104" s="40"/>
      <c r="N104" s="40"/>
      <c r="O104" s="40"/>
      <c r="P104" s="11"/>
      <c r="Q104" s="11"/>
      <c r="R104" s="11"/>
      <c r="S104" s="11"/>
      <c r="T104" s="11"/>
      <c r="U104" s="11"/>
      <c r="V104" s="11"/>
      <c r="W104"/>
    </row>
    <row r="105" spans="1:23" s="2" customFormat="1" ht="15" hidden="1">
      <c r="A105" s="12">
        <v>12</v>
      </c>
      <c r="B105" s="9" t="s">
        <v>17</v>
      </c>
      <c r="C105" s="40">
        <v>14304966.539920885</v>
      </c>
      <c r="D105" s="40">
        <v>14241753.935161419</v>
      </c>
      <c r="E105" s="40">
        <v>14686963.451492261</v>
      </c>
      <c r="F105" s="40">
        <v>15497265.814720204</v>
      </c>
      <c r="G105" s="40">
        <v>16182268.95531938</v>
      </c>
      <c r="H105" s="40">
        <v>16973136.588066269</v>
      </c>
      <c r="I105" s="40">
        <v>17833660.087676175</v>
      </c>
      <c r="J105" s="40"/>
      <c r="K105" s="40"/>
      <c r="L105" s="40"/>
      <c r="M105" s="40"/>
      <c r="N105" s="40"/>
      <c r="O105" s="40"/>
      <c r="P105" s="11"/>
      <c r="Q105" s="11"/>
      <c r="R105" s="11"/>
      <c r="S105" s="11"/>
      <c r="T105" s="11"/>
      <c r="U105" s="11"/>
      <c r="V105" s="11"/>
      <c r="W105"/>
    </row>
    <row r="106" spans="1:23" s="2" customFormat="1" ht="15" hidden="1">
      <c r="A106" s="12">
        <v>13</v>
      </c>
      <c r="B106" s="9" t="s">
        <v>18</v>
      </c>
      <c r="C106" s="40">
        <v>20119941.53533468</v>
      </c>
      <c r="D106" s="40">
        <v>19907188.516990423</v>
      </c>
      <c r="E106" s="40">
        <v>20681872.837275665</v>
      </c>
      <c r="F106" s="40">
        <v>21684692.154472712</v>
      </c>
      <c r="G106" s="40">
        <v>22699429.555010591</v>
      </c>
      <c r="H106" s="40">
        <v>23665605.879758857</v>
      </c>
      <c r="I106" s="40">
        <v>24636307.608384244</v>
      </c>
      <c r="J106" s="40"/>
      <c r="K106" s="40"/>
      <c r="L106" s="40"/>
      <c r="M106" s="40"/>
      <c r="N106" s="40"/>
      <c r="O106" s="40"/>
      <c r="P106" s="11"/>
      <c r="Q106" s="11"/>
      <c r="R106" s="11"/>
      <c r="S106" s="11"/>
      <c r="T106" s="11"/>
      <c r="U106" s="11"/>
      <c r="V106" s="11"/>
      <c r="W106"/>
    </row>
    <row r="107" spans="1:23" s="2" customFormat="1" ht="15" hidden="1">
      <c r="A107" s="13">
        <v>14</v>
      </c>
      <c r="B107" s="9" t="s">
        <v>19</v>
      </c>
      <c r="C107" s="40">
        <v>18414661.497047756</v>
      </c>
      <c r="D107" s="40">
        <v>18325207.339931179</v>
      </c>
      <c r="E107" s="40">
        <v>19433735.29568997</v>
      </c>
      <c r="F107" s="40">
        <v>20530148.661325637</v>
      </c>
      <c r="G107" s="40">
        <v>21815731.497700289</v>
      </c>
      <c r="H107" s="40">
        <v>22945626.000041828</v>
      </c>
      <c r="I107" s="40">
        <v>24250213.919963177</v>
      </c>
      <c r="J107" s="40"/>
      <c r="K107" s="40"/>
      <c r="L107" s="40"/>
      <c r="M107" s="40"/>
      <c r="N107" s="40"/>
      <c r="O107" s="40"/>
      <c r="P107" s="11"/>
      <c r="Q107" s="11"/>
      <c r="R107" s="11"/>
      <c r="S107" s="11"/>
      <c r="T107" s="11"/>
      <c r="U107" s="11"/>
      <c r="V107" s="11"/>
      <c r="W107"/>
    </row>
    <row r="108" spans="1:23" s="2" customFormat="1" ht="15" hidden="1">
      <c r="A108" s="12">
        <v>15</v>
      </c>
      <c r="B108" s="9" t="s">
        <v>20</v>
      </c>
      <c r="C108" s="40">
        <v>9736826.7736005429</v>
      </c>
      <c r="D108" s="40">
        <v>9672532.9178139828</v>
      </c>
      <c r="E108" s="40">
        <v>9917844.1202691942</v>
      </c>
      <c r="F108" s="40">
        <v>10358355.946176564</v>
      </c>
      <c r="G108" s="40">
        <v>10770007.797367306</v>
      </c>
      <c r="H108" s="40">
        <v>11147057.417594763</v>
      </c>
      <c r="I108" s="40">
        <v>11751010.321766056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2">
        <v>16</v>
      </c>
      <c r="B109" s="9" t="s">
        <v>21</v>
      </c>
      <c r="C109" s="40">
        <v>12209742.247940477</v>
      </c>
      <c r="D109" s="40">
        <v>10512340.025300184</v>
      </c>
      <c r="E109" s="40">
        <v>10902390.549293149</v>
      </c>
      <c r="F109" s="40">
        <v>11373950.143803203</v>
      </c>
      <c r="G109" s="40">
        <v>11896712.602294045</v>
      </c>
      <c r="H109" s="40">
        <v>12341413.076892115</v>
      </c>
      <c r="I109" s="40">
        <v>12916191.01523087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3">
        <v>17</v>
      </c>
      <c r="B110" s="9" t="s">
        <v>22</v>
      </c>
      <c r="C110" s="40">
        <v>14133021.773718882</v>
      </c>
      <c r="D110" s="40">
        <v>14000549.875711622</v>
      </c>
      <c r="E110" s="40">
        <v>14593599.74002661</v>
      </c>
      <c r="F110" s="40">
        <v>15236164.165611669</v>
      </c>
      <c r="G110" s="40">
        <v>15927874.725220622</v>
      </c>
      <c r="H110" s="40">
        <v>16609694.474241728</v>
      </c>
      <c r="I110" s="40">
        <v>17385577.216604095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2">
        <v>18</v>
      </c>
      <c r="B111" s="9" t="s">
        <v>23</v>
      </c>
      <c r="C111" s="40">
        <v>15741296.643898377</v>
      </c>
      <c r="D111" s="40">
        <v>15628666.175259324</v>
      </c>
      <c r="E111" s="40">
        <v>16440751.072398257</v>
      </c>
      <c r="F111" s="40">
        <v>17301756.835795287</v>
      </c>
      <c r="G111" s="40">
        <v>18219353.231850151</v>
      </c>
      <c r="H111" s="40">
        <v>18951595.796297312</v>
      </c>
      <c r="I111" s="40">
        <v>19961729.557768174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2">
        <v>19</v>
      </c>
      <c r="B112" s="9" t="s">
        <v>24</v>
      </c>
      <c r="C112" s="40">
        <v>67943944.245430186</v>
      </c>
      <c r="D112" s="40">
        <v>67015029.348887824</v>
      </c>
      <c r="E112" s="40">
        <v>68935017.599099398</v>
      </c>
      <c r="F112" s="40">
        <v>70836485.832231835</v>
      </c>
      <c r="G112" s="40">
        <v>73004383.729107067</v>
      </c>
      <c r="H112" s="40">
        <v>75295078.021804988</v>
      </c>
      <c r="I112" s="40">
        <v>77282192.548658714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3">
        <v>20</v>
      </c>
      <c r="B113" s="9" t="s">
        <v>25</v>
      </c>
      <c r="C113" s="40">
        <v>12137128.202536734</v>
      </c>
      <c r="D113" s="40">
        <v>11940876.999144442</v>
      </c>
      <c r="E113" s="40">
        <v>12331789.133519279</v>
      </c>
      <c r="F113" s="40">
        <v>12854180.12396344</v>
      </c>
      <c r="G113" s="40">
        <v>13344669.492797922</v>
      </c>
      <c r="H113" s="40">
        <v>13780078.090848995</v>
      </c>
      <c r="I113" s="40">
        <v>14264692.252304928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2">
        <v>21</v>
      </c>
      <c r="B114" s="9" t="s">
        <v>26</v>
      </c>
      <c r="C114" s="40">
        <v>11012376.582022557</v>
      </c>
      <c r="D114" s="40">
        <v>10882611.857086191</v>
      </c>
      <c r="E114" s="40">
        <v>11340162.005255722</v>
      </c>
      <c r="F114" s="40">
        <v>11716112.951319573</v>
      </c>
      <c r="G114" s="40">
        <v>12203142.872181423</v>
      </c>
      <c r="H114" s="40">
        <v>12593574.405691791</v>
      </c>
      <c r="I114" s="40">
        <v>13206290.550590293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2">
        <v>22</v>
      </c>
      <c r="B115" s="9" t="s">
        <v>27</v>
      </c>
      <c r="C115" s="40">
        <v>23128648.664394327</v>
      </c>
      <c r="D115" s="40">
        <v>22784885.1643348</v>
      </c>
      <c r="E115" s="40">
        <v>23868327.335777245</v>
      </c>
      <c r="F115" s="40">
        <v>24952616.836981501</v>
      </c>
      <c r="G115" s="40">
        <v>26081611.300810121</v>
      </c>
      <c r="H115" s="40">
        <v>27239951.120235533</v>
      </c>
      <c r="I115" s="40">
        <v>28366924.357203472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3">
        <v>23</v>
      </c>
      <c r="B116" s="9" t="s">
        <v>28</v>
      </c>
      <c r="C116" s="40">
        <v>13678013.034699209</v>
      </c>
      <c r="D116" s="40">
        <v>13535227.484036036</v>
      </c>
      <c r="E116" s="40">
        <v>14215179.2050549</v>
      </c>
      <c r="F116" s="40">
        <v>14674937.552746063</v>
      </c>
      <c r="G116" s="40">
        <v>15292507.140049951</v>
      </c>
      <c r="H116" s="40">
        <v>15912150.430425173</v>
      </c>
      <c r="I116" s="40">
        <v>16593656.944303863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24</v>
      </c>
      <c r="B117" s="9" t="s">
        <v>29</v>
      </c>
      <c r="C117" s="40">
        <v>20841009.959446974</v>
      </c>
      <c r="D117" s="40">
        <v>20646240.797052786</v>
      </c>
      <c r="E117" s="40">
        <v>21802871.055202033</v>
      </c>
      <c r="F117" s="40">
        <v>22740528.698564593</v>
      </c>
      <c r="G117" s="40">
        <v>23951933.236265045</v>
      </c>
      <c r="H117" s="40">
        <v>24978519.607404139</v>
      </c>
      <c r="I117" s="40">
        <v>26084040.23098699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2">
        <v>25</v>
      </c>
      <c r="B118" s="9" t="s">
        <v>30</v>
      </c>
      <c r="C118" s="40">
        <v>13342025.827691078</v>
      </c>
      <c r="D118" s="40">
        <v>13203702.532582704</v>
      </c>
      <c r="E118" s="40">
        <v>13873650.905540546</v>
      </c>
      <c r="F118" s="40">
        <v>14375803.193598116</v>
      </c>
      <c r="G118" s="40">
        <v>15077721.676904045</v>
      </c>
      <c r="H118" s="40">
        <v>15736851.604803592</v>
      </c>
      <c r="I118" s="40">
        <v>16443124.409110861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3">
        <v>26</v>
      </c>
      <c r="B119" s="9" t="s">
        <v>31</v>
      </c>
      <c r="C119" s="40">
        <v>12204438.106096841</v>
      </c>
      <c r="D119" s="40">
        <v>12101057.777410448</v>
      </c>
      <c r="E119" s="40">
        <v>12680538.169724159</v>
      </c>
      <c r="F119" s="40">
        <v>13186064.624746077</v>
      </c>
      <c r="G119" s="40">
        <v>13869761.465616986</v>
      </c>
      <c r="H119" s="40">
        <v>14451454.394627415</v>
      </c>
      <c r="I119" s="40">
        <v>15037705.195358694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27</v>
      </c>
      <c r="B120" s="9" t="s">
        <v>32</v>
      </c>
      <c r="C120" s="40">
        <v>8928726.6233907063</v>
      </c>
      <c r="D120" s="40">
        <v>8889085.415275475</v>
      </c>
      <c r="E120" s="40">
        <v>9294793.1079583652</v>
      </c>
      <c r="F120" s="40">
        <v>9751031.9788827188</v>
      </c>
      <c r="G120" s="40">
        <v>10257250.482390875</v>
      </c>
      <c r="H120" s="40">
        <v>10786060.455271803</v>
      </c>
      <c r="I120" s="40">
        <v>11351999.119948108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" hidden="1">
      <c r="A121" s="12">
        <v>28</v>
      </c>
      <c r="B121" s="9" t="s">
        <v>33</v>
      </c>
      <c r="C121" s="40">
        <v>10812042.367756642</v>
      </c>
      <c r="D121" s="40">
        <v>10764015.450702464</v>
      </c>
      <c r="E121" s="40">
        <v>11403112.486992117</v>
      </c>
      <c r="F121" s="40">
        <v>11952263.552796716</v>
      </c>
      <c r="G121" s="40">
        <v>12710524.403645784</v>
      </c>
      <c r="H121" s="40">
        <v>13305467.604151888</v>
      </c>
      <c r="I121" s="40">
        <v>13986897.489532419</v>
      </c>
      <c r="J121" s="40"/>
      <c r="K121" s="40"/>
      <c r="L121" s="40"/>
      <c r="M121" s="40"/>
      <c r="N121" s="40"/>
      <c r="O121" s="40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3">
        <v>29</v>
      </c>
      <c r="B122" s="9" t="s">
        <v>34</v>
      </c>
      <c r="C122" s="40">
        <v>11606584.920020504</v>
      </c>
      <c r="D122" s="40">
        <v>11541256.002653737</v>
      </c>
      <c r="E122" s="40">
        <v>12242711.909602817</v>
      </c>
      <c r="F122" s="40">
        <v>12737955.782418428</v>
      </c>
      <c r="G122" s="40">
        <v>13427551.295469649</v>
      </c>
      <c r="H122" s="40">
        <v>14075708.48506115</v>
      </c>
      <c r="I122" s="40">
        <v>14854453.564506706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30</v>
      </c>
      <c r="B123" s="9" t="s">
        <v>35</v>
      </c>
      <c r="C123" s="40">
        <v>33867443.92006585</v>
      </c>
      <c r="D123" s="40">
        <v>33702664.460474767</v>
      </c>
      <c r="E123" s="40">
        <v>35637286.509005688</v>
      </c>
      <c r="F123" s="40">
        <v>37406619.013161242</v>
      </c>
      <c r="G123" s="40">
        <v>39481660.298683546</v>
      </c>
      <c r="H123" s="40">
        <v>41328174.233490422</v>
      </c>
      <c r="I123" s="40">
        <v>43326353.020453826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2">
        <v>31</v>
      </c>
      <c r="B124" s="9" t="s">
        <v>36</v>
      </c>
      <c r="C124" s="40">
        <v>42920989.933049187</v>
      </c>
      <c r="D124" s="40">
        <v>42693784.107320271</v>
      </c>
      <c r="E124" s="40">
        <v>45208536.228513375</v>
      </c>
      <c r="F124" s="40">
        <v>47506649.473192126</v>
      </c>
      <c r="G124" s="40">
        <v>50247853.511735238</v>
      </c>
      <c r="H124" s="40">
        <v>52680571.878332399</v>
      </c>
      <c r="I124" s="40">
        <v>55338581.651891135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3">
        <v>32</v>
      </c>
      <c r="B125" s="9" t="s">
        <v>37</v>
      </c>
      <c r="C125" s="40">
        <v>34245751.451265007</v>
      </c>
      <c r="D125" s="40">
        <v>33715405.196302429</v>
      </c>
      <c r="E125" s="40">
        <v>35401186.964746706</v>
      </c>
      <c r="F125" s="40">
        <v>36789078.153450713</v>
      </c>
      <c r="G125" s="40">
        <v>38548766.156611681</v>
      </c>
      <c r="H125" s="40">
        <v>40138415.342129841</v>
      </c>
      <c r="I125" s="40">
        <v>41622044.941581503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2">
        <v>33</v>
      </c>
      <c r="B126" s="9" t="s">
        <v>38</v>
      </c>
      <c r="C126" s="40">
        <v>51809888.742596246</v>
      </c>
      <c r="D126" s="40">
        <v>50880415.664105438</v>
      </c>
      <c r="E126" s="40">
        <v>53290000.891429223</v>
      </c>
      <c r="F126" s="40">
        <v>55511720.003511362</v>
      </c>
      <c r="G126" s="40">
        <v>57971159.515070833</v>
      </c>
      <c r="H126" s="40">
        <v>60613148.15239314</v>
      </c>
      <c r="I126" s="40">
        <v>63090487.620010778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2">
        <v>34</v>
      </c>
      <c r="B127" s="9" t="s">
        <v>39</v>
      </c>
      <c r="C127" s="40">
        <v>16397038.7739855</v>
      </c>
      <c r="D127" s="40">
        <v>16225473.968287168</v>
      </c>
      <c r="E127" s="40">
        <v>16938594.722344071</v>
      </c>
      <c r="F127" s="40">
        <v>17709729.786845416</v>
      </c>
      <c r="G127" s="40">
        <v>18576310.881624173</v>
      </c>
      <c r="H127" s="40">
        <v>19417019.557564806</v>
      </c>
      <c r="I127" s="40">
        <v>20196027.448811051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.6" hidden="1" thickBot="1">
      <c r="A128" s="13">
        <v>35</v>
      </c>
      <c r="B128" s="9" t="s">
        <v>40</v>
      </c>
      <c r="C128" s="41">
        <v>28731540.319456562</v>
      </c>
      <c r="D128" s="41">
        <v>28574266.073159017</v>
      </c>
      <c r="E128" s="41">
        <v>30247699.612181045</v>
      </c>
      <c r="F128" s="41">
        <v>31367151.278718088</v>
      </c>
      <c r="G128" s="41">
        <v>32999598.843711469</v>
      </c>
      <c r="H128" s="41">
        <v>34500893.331128746</v>
      </c>
      <c r="I128" s="41">
        <v>36219437.389746152</v>
      </c>
      <c r="J128" s="41"/>
      <c r="K128" s="41"/>
      <c r="L128" s="41"/>
      <c r="M128" s="41"/>
      <c r="N128" s="41"/>
      <c r="O128" s="41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4"/>
      <c r="B129" s="15" t="s">
        <v>41</v>
      </c>
      <c r="C129" s="16">
        <f t="shared" ref="C129:N129" si="65">SUM(C94:C128)</f>
        <v>698710735.7289542</v>
      </c>
      <c r="D129" s="16">
        <f t="shared" si="65"/>
        <v>663088275.64562249</v>
      </c>
      <c r="E129" s="16">
        <f t="shared" si="65"/>
        <v>695006421.74799848</v>
      </c>
      <c r="F129" s="16">
        <f t="shared" si="65"/>
        <v>724964231.83363223</v>
      </c>
      <c r="G129" s="16">
        <f t="shared" si="65"/>
        <v>759468542.53584015</v>
      </c>
      <c r="H129" s="16">
        <f t="shared" si="65"/>
        <v>792474469.79569805</v>
      </c>
      <c r="I129" s="16">
        <f t="shared" si="65"/>
        <v>827957837.56166232</v>
      </c>
      <c r="J129" s="16">
        <f t="shared" si="65"/>
        <v>0</v>
      </c>
      <c r="K129" s="16">
        <f t="shared" si="65"/>
        <v>0</v>
      </c>
      <c r="L129" s="16">
        <f t="shared" si="65"/>
        <v>0</v>
      </c>
      <c r="M129" s="16">
        <f t="shared" si="65"/>
        <v>0</v>
      </c>
      <c r="N129" s="16">
        <f t="shared" si="65"/>
        <v>0</v>
      </c>
      <c r="O129" s="16">
        <f t="shared" ref="O129" si="66">SUM(O94:O128)</f>
        <v>0</v>
      </c>
      <c r="P129"/>
      <c r="Q129"/>
      <c r="R129"/>
      <c r="S129"/>
      <c r="T129"/>
      <c r="U129"/>
      <c r="V129"/>
      <c r="W129"/>
    </row>
    <row r="130" spans="1:23" s="2" customFormat="1" ht="15" hidden="1">
      <c r="A130" s="42"/>
      <c r="B130" s="18" t="s">
        <v>42</v>
      </c>
      <c r="C130" s="19">
        <f t="shared" ref="C130:H130" si="67">AVERAGE(C94:C128)</f>
        <v>19963163.877970118</v>
      </c>
      <c r="D130" s="19">
        <f t="shared" si="67"/>
        <v>18945379.304160643</v>
      </c>
      <c r="E130" s="19">
        <f t="shared" si="67"/>
        <v>19857326.335657101</v>
      </c>
      <c r="F130" s="19">
        <f t="shared" si="67"/>
        <v>20713263.766675208</v>
      </c>
      <c r="G130" s="19">
        <f t="shared" si="67"/>
        <v>21699101.21530972</v>
      </c>
      <c r="H130" s="19">
        <f t="shared" si="67"/>
        <v>22642127.708448514</v>
      </c>
      <c r="I130" s="19">
        <f>AVERAGE(I94:I128)</f>
        <v>23655938.216047496</v>
      </c>
      <c r="J130" s="19" t="e">
        <f t="shared" ref="J130:N130" si="68">AVERAGE(J94:J128)</f>
        <v>#DIV/0!</v>
      </c>
      <c r="K130" s="19" t="e">
        <f t="shared" si="68"/>
        <v>#DIV/0!</v>
      </c>
      <c r="L130" s="19" t="e">
        <f t="shared" si="68"/>
        <v>#DIV/0!</v>
      </c>
      <c r="M130" s="19" t="e">
        <f t="shared" si="68"/>
        <v>#DIV/0!</v>
      </c>
      <c r="N130" s="19" t="e">
        <f t="shared" si="68"/>
        <v>#DIV/0!</v>
      </c>
      <c r="O130" s="19" t="e">
        <f t="shared" ref="O130" si="69">AVERAGE(O94:O128)</f>
        <v>#DIV/0!</v>
      </c>
      <c r="P130"/>
      <c r="Q130"/>
      <c r="R130"/>
      <c r="S130"/>
      <c r="T130"/>
      <c r="U130"/>
      <c r="V130"/>
      <c r="W130"/>
    </row>
    <row r="131" spans="1:23" s="2" customFormat="1" ht="15" hidden="1">
      <c r="A131" s="1"/>
      <c r="B131" s="1"/>
      <c r="C131" s="20"/>
      <c r="D131" s="20"/>
      <c r="E131" s="20"/>
      <c r="F131" s="20"/>
      <c r="G131" s="20"/>
      <c r="H131" s="20"/>
      <c r="P131"/>
      <c r="Q131"/>
      <c r="R131"/>
      <c r="S131"/>
      <c r="T131"/>
      <c r="U131"/>
      <c r="V131"/>
      <c r="W131"/>
    </row>
    <row r="132" spans="1:23" s="2" customFormat="1" ht="15" hidden="1">
      <c r="A132" s="5" t="s">
        <v>43</v>
      </c>
      <c r="B132" s="1"/>
      <c r="C132" s="20"/>
      <c r="D132" s="20"/>
      <c r="E132" s="20"/>
      <c r="F132" s="20"/>
      <c r="G132" s="20"/>
      <c r="H132" s="20"/>
      <c r="P132"/>
      <c r="Q132"/>
      <c r="R132"/>
      <c r="S132"/>
      <c r="T132"/>
      <c r="U132"/>
      <c r="V132"/>
      <c r="W132"/>
    </row>
    <row r="133" spans="1:23" s="2" customFormat="1" ht="15" hidden="1">
      <c r="A133" s="50" t="str">
        <f>A21</f>
        <v>PENDUDUK PROPINSI JAWA TENGAH TAHUN 2010 - 2020</v>
      </c>
      <c r="B133" s="50"/>
      <c r="C133" s="50"/>
      <c r="D133" s="50"/>
      <c r="E133" s="50"/>
      <c r="F133" s="50"/>
      <c r="G133" s="50"/>
      <c r="H133" s="50"/>
      <c r="P133"/>
      <c r="Q133"/>
      <c r="R133"/>
      <c r="S133"/>
      <c r="T133"/>
      <c r="U133"/>
      <c r="V133"/>
      <c r="W133"/>
    </row>
    <row r="134" spans="1:23" s="2" customFormat="1" ht="15" hidden="1">
      <c r="A134" s="1"/>
      <c r="B134" s="1"/>
      <c r="C134" s="1"/>
      <c r="D134" s="1"/>
      <c r="E134" s="1"/>
      <c r="F134" s="1"/>
      <c r="G134" s="1"/>
      <c r="H134" s="1"/>
      <c r="P134"/>
      <c r="Q134"/>
      <c r="R134"/>
      <c r="S134"/>
      <c r="T134"/>
      <c r="U134"/>
      <c r="V134"/>
      <c r="W134"/>
    </row>
    <row r="135" spans="1:23" s="2" customFormat="1" ht="15" hidden="1">
      <c r="A135" s="6" t="s">
        <v>4</v>
      </c>
      <c r="B135" s="7" t="s">
        <v>5</v>
      </c>
      <c r="C135" s="7">
        <f>C93</f>
        <v>2010</v>
      </c>
      <c r="D135" s="7">
        <f t="shared" ref="D135:N135" si="70">D93</f>
        <v>2011</v>
      </c>
      <c r="E135" s="7">
        <f t="shared" si="70"/>
        <v>2012</v>
      </c>
      <c r="F135" s="7">
        <f t="shared" si="70"/>
        <v>2013</v>
      </c>
      <c r="G135" s="7">
        <f t="shared" si="70"/>
        <v>2014</v>
      </c>
      <c r="H135" s="7">
        <f t="shared" si="70"/>
        <v>2015</v>
      </c>
      <c r="I135" s="7">
        <f t="shared" si="70"/>
        <v>2016</v>
      </c>
      <c r="J135" s="7">
        <f t="shared" si="70"/>
        <v>2017</v>
      </c>
      <c r="K135" s="7">
        <f t="shared" si="70"/>
        <v>2018</v>
      </c>
      <c r="L135" s="7">
        <f t="shared" si="70"/>
        <v>2019</v>
      </c>
      <c r="M135" s="7">
        <f t="shared" si="70"/>
        <v>2020</v>
      </c>
      <c r="N135" s="7">
        <f t="shared" si="70"/>
        <v>2021</v>
      </c>
      <c r="O135" s="7">
        <f t="shared" ref="O135" si="71">O93</f>
        <v>2022</v>
      </c>
      <c r="P135"/>
      <c r="Q135"/>
      <c r="R135"/>
      <c r="S135"/>
      <c r="T135"/>
      <c r="U135"/>
      <c r="V135"/>
      <c r="W135"/>
    </row>
    <row r="136" spans="1:23" s="2" customFormat="1" ht="15" hidden="1">
      <c r="A136" s="8">
        <v>1</v>
      </c>
      <c r="B136" s="9" t="s">
        <v>6</v>
      </c>
      <c r="C136" s="21">
        <v>1609852</v>
      </c>
      <c r="D136" s="21">
        <v>1614038</v>
      </c>
      <c r="E136" s="21">
        <v>1618077</v>
      </c>
      <c r="F136" s="21">
        <v>1621964</v>
      </c>
      <c r="G136" s="21">
        <v>1625698</v>
      </c>
      <c r="H136" s="21">
        <v>1629330</v>
      </c>
      <c r="I136" s="21">
        <v>1632252</v>
      </c>
      <c r="J136" s="21">
        <v>1635012</v>
      </c>
      <c r="K136" s="21">
        <v>1637606</v>
      </c>
      <c r="L136" s="21">
        <v>1640033</v>
      </c>
      <c r="M136" s="21">
        <v>1642107</v>
      </c>
      <c r="N136" s="21">
        <v>1644395</v>
      </c>
      <c r="O136" s="21">
        <v>1644395</v>
      </c>
      <c r="P136"/>
      <c r="Q136"/>
      <c r="R136"/>
      <c r="S136"/>
      <c r="T136"/>
      <c r="U136"/>
      <c r="V136"/>
      <c r="W136"/>
    </row>
    <row r="137" spans="1:23" s="2" customFormat="1" ht="15" hidden="1">
      <c r="A137" s="12">
        <v>2</v>
      </c>
      <c r="B137" s="9" t="s">
        <v>7</v>
      </c>
      <c r="C137" s="21">
        <v>1467119</v>
      </c>
      <c r="D137" s="21">
        <v>1476587</v>
      </c>
      <c r="E137" s="21">
        <v>1485969</v>
      </c>
      <c r="F137" s="21">
        <v>1495263</v>
      </c>
      <c r="G137" s="21">
        <v>1504464</v>
      </c>
      <c r="H137" s="21">
        <v>1513618</v>
      </c>
      <c r="I137" s="21">
        <v>1522160</v>
      </c>
      <c r="J137" s="21">
        <v>1530593</v>
      </c>
      <c r="K137" s="21">
        <v>1538912</v>
      </c>
      <c r="L137" s="21">
        <v>1547115</v>
      </c>
      <c r="M137" s="21">
        <v>1554527</v>
      </c>
      <c r="N137" s="21">
        <v>1556692</v>
      </c>
      <c r="O137" s="21">
        <v>1556692</v>
      </c>
      <c r="P137"/>
      <c r="Q137"/>
      <c r="R137"/>
      <c r="S137"/>
      <c r="T137"/>
      <c r="U137"/>
      <c r="V137"/>
      <c r="W137"/>
    </row>
    <row r="138" spans="1:23" s="2" customFormat="1" ht="15" hidden="1">
      <c r="A138" s="12">
        <v>3</v>
      </c>
      <c r="B138" s="9" t="s">
        <v>8</v>
      </c>
      <c r="C138" s="21">
        <v>792461</v>
      </c>
      <c r="D138" s="21">
        <v>798459</v>
      </c>
      <c r="E138" s="21">
        <v>804424</v>
      </c>
      <c r="F138" s="21">
        <v>810352</v>
      </c>
      <c r="G138" s="21">
        <v>816242</v>
      </c>
      <c r="H138" s="21">
        <v>822120</v>
      </c>
      <c r="I138" s="21">
        <v>827676</v>
      </c>
      <c r="J138" s="21">
        <v>833184</v>
      </c>
      <c r="K138" s="21">
        <v>838641</v>
      </c>
      <c r="L138" s="21">
        <v>844046</v>
      </c>
      <c r="M138" s="21">
        <v>848952</v>
      </c>
      <c r="N138" s="21">
        <v>850134</v>
      </c>
      <c r="O138" s="21">
        <v>850134</v>
      </c>
      <c r="P138"/>
      <c r="Q138"/>
      <c r="R138"/>
      <c r="S138"/>
      <c r="T138"/>
      <c r="U138"/>
      <c r="V138"/>
      <c r="W138"/>
    </row>
    <row r="139" spans="1:23" s="2" customFormat="1" ht="15" hidden="1">
      <c r="A139" s="12">
        <v>4</v>
      </c>
      <c r="B139" s="9" t="s">
        <v>9</v>
      </c>
      <c r="C139" s="21">
        <v>842473</v>
      </c>
      <c r="D139" s="21">
        <v>845607</v>
      </c>
      <c r="E139" s="21">
        <v>848669</v>
      </c>
      <c r="F139" s="21">
        <v>851657</v>
      </c>
      <c r="G139" s="21">
        <v>854571</v>
      </c>
      <c r="H139" s="21">
        <v>857436</v>
      </c>
      <c r="I139" s="21">
        <v>859933</v>
      </c>
      <c r="J139" s="21">
        <v>862348</v>
      </c>
      <c r="K139" s="21">
        <v>864680</v>
      </c>
      <c r="L139" s="21">
        <v>866928</v>
      </c>
      <c r="M139" s="21">
        <v>868913</v>
      </c>
      <c r="N139" s="21">
        <v>870123</v>
      </c>
      <c r="O139" s="21">
        <v>870123</v>
      </c>
      <c r="P139"/>
      <c r="Q139"/>
      <c r="R139"/>
      <c r="S139"/>
      <c r="T139"/>
      <c r="U139"/>
      <c r="V139"/>
      <c r="W139"/>
    </row>
    <row r="140" spans="1:23" s="2" customFormat="1" ht="15" hidden="1">
      <c r="A140" s="13">
        <v>5</v>
      </c>
      <c r="B140" s="9" t="s">
        <v>10</v>
      </c>
      <c r="C140" s="21">
        <v>1177233</v>
      </c>
      <c r="D140" s="21">
        <v>1176178</v>
      </c>
      <c r="E140" s="21">
        <v>1175008</v>
      </c>
      <c r="F140" s="21">
        <v>1173723</v>
      </c>
      <c r="G140" s="21">
        <v>1172321</v>
      </c>
      <c r="H140" s="21">
        <v>1170842</v>
      </c>
      <c r="I140" s="21">
        <v>1168851</v>
      </c>
      <c r="J140" s="21">
        <v>1166744</v>
      </c>
      <c r="K140" s="21">
        <v>1164519</v>
      </c>
      <c r="L140" s="21">
        <v>1162177</v>
      </c>
      <c r="M140" s="21">
        <v>1159926</v>
      </c>
      <c r="N140" s="21">
        <v>1161541</v>
      </c>
      <c r="O140" s="21">
        <v>1161541</v>
      </c>
      <c r="P140"/>
      <c r="Q140"/>
      <c r="R140"/>
      <c r="S140"/>
      <c r="T140"/>
      <c r="U140"/>
      <c r="V140"/>
      <c r="W140"/>
    </row>
    <row r="141" spans="1:23" s="2" customFormat="1" ht="15" hidden="1">
      <c r="A141" s="12">
        <v>6</v>
      </c>
      <c r="B141" s="9" t="s">
        <v>11</v>
      </c>
      <c r="C141" s="21">
        <v>712133</v>
      </c>
      <c r="D141" s="21">
        <v>710854</v>
      </c>
      <c r="E141" s="21">
        <v>709508</v>
      </c>
      <c r="F141" s="21">
        <v>708094</v>
      </c>
      <c r="G141" s="21">
        <v>706613</v>
      </c>
      <c r="H141" s="21">
        <v>705086</v>
      </c>
      <c r="I141" s="21">
        <v>703254</v>
      </c>
      <c r="J141" s="21">
        <v>701354</v>
      </c>
      <c r="K141" s="21">
        <v>699387</v>
      </c>
      <c r="L141" s="21">
        <v>697352</v>
      </c>
      <c r="M141" s="21">
        <v>695427</v>
      </c>
      <c r="N141" s="21">
        <v>696395</v>
      </c>
      <c r="O141" s="21">
        <v>696395</v>
      </c>
      <c r="P141"/>
      <c r="Q141"/>
      <c r="R141"/>
      <c r="S141"/>
      <c r="T141"/>
      <c r="U141"/>
      <c r="V141"/>
      <c r="W141"/>
    </row>
    <row r="142" spans="1:23" s="2" customFormat="1" ht="15" hidden="1">
      <c r="A142" s="12">
        <v>7</v>
      </c>
      <c r="B142" s="9" t="s">
        <v>12</v>
      </c>
      <c r="C142" s="21">
        <v>743590</v>
      </c>
      <c r="D142" s="21">
        <v>745166</v>
      </c>
      <c r="E142" s="21">
        <v>746671</v>
      </c>
      <c r="F142" s="21">
        <v>748105</v>
      </c>
      <c r="G142" s="21">
        <v>749467</v>
      </c>
      <c r="H142" s="21">
        <v>750781</v>
      </c>
      <c r="I142" s="21">
        <v>751766</v>
      </c>
      <c r="J142" s="21">
        <v>752675</v>
      </c>
      <c r="K142" s="21">
        <v>753508</v>
      </c>
      <c r="L142" s="21">
        <v>754262</v>
      </c>
      <c r="M142" s="21">
        <v>754883</v>
      </c>
      <c r="N142" s="21">
        <v>755934</v>
      </c>
      <c r="O142" s="21">
        <v>755934</v>
      </c>
      <c r="P142"/>
      <c r="Q142"/>
      <c r="R142"/>
      <c r="S142"/>
      <c r="T142"/>
      <c r="U142"/>
      <c r="V142"/>
      <c r="W142"/>
    </row>
    <row r="143" spans="1:23" s="2" customFormat="1" ht="15" hidden="1">
      <c r="A143" s="13">
        <v>8</v>
      </c>
      <c r="B143" s="9" t="s">
        <v>13</v>
      </c>
      <c r="C143" s="21">
        <v>1111876</v>
      </c>
      <c r="D143" s="21">
        <v>1119396</v>
      </c>
      <c r="E143" s="21">
        <v>1126856</v>
      </c>
      <c r="F143" s="21">
        <v>1134253</v>
      </c>
      <c r="G143" s="21">
        <v>1141584</v>
      </c>
      <c r="H143" s="21">
        <v>1148884</v>
      </c>
      <c r="I143" s="21">
        <v>1155723</v>
      </c>
      <c r="J143" s="21">
        <v>1162484</v>
      </c>
      <c r="K143" s="21">
        <v>1169163</v>
      </c>
      <c r="L143" s="21">
        <v>1175756</v>
      </c>
      <c r="M143" s="21">
        <v>1181723</v>
      </c>
      <c r="N143" s="21">
        <v>1183369</v>
      </c>
      <c r="O143" s="21">
        <v>1183369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12">
        <v>9</v>
      </c>
      <c r="B144" s="9" t="s">
        <v>14</v>
      </c>
      <c r="C144" s="21">
        <v>906100</v>
      </c>
      <c r="D144" s="21">
        <v>909077</v>
      </c>
      <c r="E144" s="21">
        <v>911973</v>
      </c>
      <c r="F144" s="21">
        <v>914788</v>
      </c>
      <c r="G144" s="21">
        <v>917520</v>
      </c>
      <c r="H144" s="21">
        <v>920198</v>
      </c>
      <c r="I144" s="21">
        <v>922477</v>
      </c>
      <c r="J144" s="21">
        <v>924668</v>
      </c>
      <c r="K144" s="21">
        <v>926767</v>
      </c>
      <c r="L144" s="21">
        <v>928774</v>
      </c>
      <c r="M144" s="21">
        <v>930531</v>
      </c>
      <c r="N144" s="21">
        <v>931827</v>
      </c>
      <c r="O144" s="21">
        <v>931827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2">
        <v>10</v>
      </c>
      <c r="B145" s="9" t="s">
        <v>15</v>
      </c>
      <c r="C145" s="21">
        <v>1121803</v>
      </c>
      <c r="D145" s="21">
        <v>1123302</v>
      </c>
      <c r="E145" s="21">
        <v>1124692</v>
      </c>
      <c r="F145" s="21">
        <v>1125972</v>
      </c>
      <c r="G145" s="21">
        <v>1127140</v>
      </c>
      <c r="H145" s="21">
        <v>1128233</v>
      </c>
      <c r="I145" s="21">
        <v>1128832</v>
      </c>
      <c r="J145" s="21">
        <v>1129314</v>
      </c>
      <c r="K145" s="21">
        <v>1129679</v>
      </c>
      <c r="L145" s="21">
        <v>1129926</v>
      </c>
      <c r="M145" s="21">
        <v>1130047</v>
      </c>
      <c r="N145" s="21">
        <v>1131621</v>
      </c>
      <c r="O145" s="21">
        <v>1131621</v>
      </c>
      <c r="P145"/>
      <c r="Q145"/>
      <c r="R145"/>
      <c r="S145"/>
      <c r="T145"/>
      <c r="U145"/>
      <c r="V145"/>
      <c r="W145"/>
    </row>
    <row r="146" spans="1:23" s="2" customFormat="1" ht="15" hidden="1">
      <c r="A146" s="13">
        <v>11</v>
      </c>
      <c r="B146" s="9" t="s">
        <v>16</v>
      </c>
      <c r="C146" s="21">
        <v>783391</v>
      </c>
      <c r="D146" s="21">
        <v>787887</v>
      </c>
      <c r="E146" s="21">
        <v>792330</v>
      </c>
      <c r="F146" s="21">
        <v>796719</v>
      </c>
      <c r="G146" s="21">
        <v>801053</v>
      </c>
      <c r="H146" s="21">
        <v>805355</v>
      </c>
      <c r="I146" s="21">
        <v>809325</v>
      </c>
      <c r="J146" s="21">
        <v>813231</v>
      </c>
      <c r="K146" s="21">
        <v>817070</v>
      </c>
      <c r="L146" s="21">
        <v>820842</v>
      </c>
      <c r="M146" s="21">
        <v>824238</v>
      </c>
      <c r="N146" s="21">
        <v>825386</v>
      </c>
      <c r="O146" s="21">
        <v>825386</v>
      </c>
      <c r="P146"/>
      <c r="Q146"/>
      <c r="R146"/>
      <c r="S146"/>
      <c r="T146"/>
      <c r="U146"/>
      <c r="V146"/>
      <c r="W146"/>
    </row>
    <row r="147" spans="1:23" s="2" customFormat="1" ht="15" hidden="1">
      <c r="A147" s="12">
        <v>12</v>
      </c>
      <c r="B147" s="9" t="s">
        <v>17</v>
      </c>
      <c r="C147" s="21">
        <v>970234</v>
      </c>
      <c r="D147" s="21">
        <v>966561</v>
      </c>
      <c r="E147" s="21">
        <v>962807</v>
      </c>
      <c r="F147" s="21">
        <v>958972</v>
      </c>
      <c r="G147" s="21">
        <v>955057</v>
      </c>
      <c r="H147" s="21">
        <v>951094</v>
      </c>
      <c r="I147" s="21">
        <v>946730</v>
      </c>
      <c r="J147" s="21">
        <v>942290</v>
      </c>
      <c r="K147" s="21">
        <v>937774</v>
      </c>
      <c r="L147" s="21">
        <v>933181</v>
      </c>
      <c r="M147" s="21">
        <v>928904</v>
      </c>
      <c r="N147" s="21">
        <v>930197</v>
      </c>
      <c r="O147" s="21">
        <v>930197</v>
      </c>
      <c r="P147"/>
      <c r="Q147"/>
      <c r="R147"/>
      <c r="S147"/>
      <c r="T147"/>
      <c r="U147"/>
      <c r="V147"/>
      <c r="W147"/>
    </row>
    <row r="148" spans="1:23" s="2" customFormat="1" ht="15" hidden="1">
      <c r="A148" s="12">
        <v>13</v>
      </c>
      <c r="B148" s="9" t="s">
        <v>18</v>
      </c>
      <c r="C148" s="21">
        <v>766725</v>
      </c>
      <c r="D148" s="21">
        <v>771749</v>
      </c>
      <c r="E148" s="21">
        <v>776729</v>
      </c>
      <c r="F148" s="21">
        <v>781663</v>
      </c>
      <c r="G148" s="21">
        <v>786550</v>
      </c>
      <c r="H148" s="21">
        <v>791414</v>
      </c>
      <c r="I148" s="21">
        <v>795958</v>
      </c>
      <c r="J148" s="21">
        <v>800446</v>
      </c>
      <c r="K148" s="21">
        <v>804876</v>
      </c>
      <c r="L148" s="21">
        <v>809246</v>
      </c>
      <c r="M148" s="21">
        <v>813196</v>
      </c>
      <c r="N148" s="21">
        <v>814328</v>
      </c>
      <c r="O148" s="21">
        <v>814328</v>
      </c>
      <c r="P148"/>
      <c r="Q148"/>
      <c r="R148"/>
      <c r="S148"/>
      <c r="T148"/>
      <c r="U148"/>
      <c r="V148"/>
      <c r="W148"/>
    </row>
    <row r="149" spans="1:23" s="2" customFormat="1" ht="15" hidden="1">
      <c r="A149" s="13">
        <v>14</v>
      </c>
      <c r="B149" s="9" t="s">
        <v>19</v>
      </c>
      <c r="C149" s="21">
        <v>854111</v>
      </c>
      <c r="D149" s="21">
        <v>855039</v>
      </c>
      <c r="E149" s="21">
        <v>855884</v>
      </c>
      <c r="F149" s="21">
        <v>856645</v>
      </c>
      <c r="G149" s="21">
        <v>857320</v>
      </c>
      <c r="H149" s="21">
        <v>857938</v>
      </c>
      <c r="I149" s="21">
        <v>858179</v>
      </c>
      <c r="J149" s="21">
        <v>858332</v>
      </c>
      <c r="K149" s="21">
        <v>858396</v>
      </c>
      <c r="L149" s="21">
        <v>858370</v>
      </c>
      <c r="M149" s="21">
        <v>858266</v>
      </c>
      <c r="N149" s="21">
        <v>859461</v>
      </c>
      <c r="O149" s="21">
        <v>859461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12">
        <v>15</v>
      </c>
      <c r="B150" s="9" t="s">
        <v>20</v>
      </c>
      <c r="C150" s="21">
        <v>1281617</v>
      </c>
      <c r="D150" s="21">
        <v>1285089</v>
      </c>
      <c r="E150" s="21">
        <v>1288443</v>
      </c>
      <c r="F150" s="21">
        <v>1291678</v>
      </c>
      <c r="G150" s="21">
        <v>1294791</v>
      </c>
      <c r="H150" s="21">
        <v>1297824</v>
      </c>
      <c r="I150" s="21">
        <v>1300292</v>
      </c>
      <c r="J150" s="21">
        <v>1302631</v>
      </c>
      <c r="K150" s="21">
        <v>1304839</v>
      </c>
      <c r="L150" s="21">
        <v>1306913</v>
      </c>
      <c r="M150" s="21">
        <v>1308696</v>
      </c>
      <c r="N150" s="21">
        <v>1310518</v>
      </c>
      <c r="O150" s="21">
        <v>1310518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2">
        <v>16</v>
      </c>
      <c r="B151" s="9" t="s">
        <v>21</v>
      </c>
      <c r="C151" s="21">
        <v>821294</v>
      </c>
      <c r="D151" s="21">
        <v>822631</v>
      </c>
      <c r="E151" s="21">
        <v>823890</v>
      </c>
      <c r="F151" s="21">
        <v>825068</v>
      </c>
      <c r="G151" s="21">
        <v>826166</v>
      </c>
      <c r="H151" s="21">
        <v>827208</v>
      </c>
      <c r="I151" s="21">
        <v>827888</v>
      </c>
      <c r="J151" s="21">
        <v>828484</v>
      </c>
      <c r="K151" s="21">
        <v>828994</v>
      </c>
      <c r="L151" s="21">
        <v>829417</v>
      </c>
      <c r="M151" s="21">
        <v>829728</v>
      </c>
      <c r="N151" s="21">
        <v>830883</v>
      </c>
      <c r="O151" s="21">
        <v>830883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3">
        <v>17</v>
      </c>
      <c r="B152" s="9" t="s">
        <v>22</v>
      </c>
      <c r="C152" s="21">
        <v>563667</v>
      </c>
      <c r="D152" s="21">
        <v>566738</v>
      </c>
      <c r="E152" s="21">
        <v>569769</v>
      </c>
      <c r="F152" s="21">
        <v>572760</v>
      </c>
      <c r="G152" s="21">
        <v>575709</v>
      </c>
      <c r="H152" s="21">
        <v>578633</v>
      </c>
      <c r="I152" s="21">
        <v>581317</v>
      </c>
      <c r="J152" s="21">
        <v>583954</v>
      </c>
      <c r="K152" s="21">
        <v>586541</v>
      </c>
      <c r="L152" s="21">
        <v>589079</v>
      </c>
      <c r="M152" s="21">
        <v>591359</v>
      </c>
      <c r="N152" s="21">
        <v>592182</v>
      </c>
      <c r="O152" s="21">
        <v>592182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2">
        <v>18</v>
      </c>
      <c r="B153" s="9" t="s">
        <v>23</v>
      </c>
      <c r="C153" s="21">
        <v>1160664</v>
      </c>
      <c r="D153" s="21">
        <v>1164382</v>
      </c>
      <c r="E153" s="21">
        <v>1167996</v>
      </c>
      <c r="F153" s="21">
        <v>1171506</v>
      </c>
      <c r="G153" s="21">
        <v>1174908</v>
      </c>
      <c r="H153" s="21">
        <v>1178241</v>
      </c>
      <c r="I153" s="21">
        <v>1181063</v>
      </c>
      <c r="J153" s="21">
        <v>1183771</v>
      </c>
      <c r="K153" s="21">
        <v>1186362</v>
      </c>
      <c r="L153" s="21">
        <v>1188834</v>
      </c>
      <c r="M153" s="21">
        <v>1190993</v>
      </c>
      <c r="N153" s="21">
        <v>1192651</v>
      </c>
      <c r="O153" s="21">
        <v>1192651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2">
        <v>19</v>
      </c>
      <c r="B154" s="9" t="s">
        <v>24</v>
      </c>
      <c r="C154" s="21">
        <v>711147</v>
      </c>
      <c r="D154" s="21">
        <v>717995</v>
      </c>
      <c r="E154" s="21">
        <v>724838</v>
      </c>
      <c r="F154" s="21">
        <v>731674</v>
      </c>
      <c r="G154" s="21">
        <v>738500</v>
      </c>
      <c r="H154" s="21">
        <v>745339</v>
      </c>
      <c r="I154" s="21">
        <v>751911</v>
      </c>
      <c r="J154" s="21">
        <v>758463</v>
      </c>
      <c r="K154" s="21">
        <v>764993</v>
      </c>
      <c r="L154" s="21">
        <v>771498</v>
      </c>
      <c r="M154" s="21">
        <v>777437</v>
      </c>
      <c r="N154" s="21">
        <v>778520</v>
      </c>
      <c r="O154" s="21">
        <v>778520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3">
        <v>20</v>
      </c>
      <c r="B155" s="9" t="s">
        <v>25</v>
      </c>
      <c r="C155" s="21">
        <v>979189</v>
      </c>
      <c r="D155" s="21">
        <v>991088</v>
      </c>
      <c r="E155" s="21">
        <v>1003033</v>
      </c>
      <c r="F155" s="21">
        <v>1015022</v>
      </c>
      <c r="G155" s="21">
        <v>1027051</v>
      </c>
      <c r="H155" s="21">
        <v>1039151</v>
      </c>
      <c r="I155" s="21">
        <v>1050933</v>
      </c>
      <c r="J155" s="21">
        <v>1062739</v>
      </c>
      <c r="K155" s="21">
        <v>1074566</v>
      </c>
      <c r="L155" s="21">
        <v>1086410</v>
      </c>
      <c r="M155" s="21">
        <v>1097280</v>
      </c>
      <c r="N155" s="21">
        <v>1098808</v>
      </c>
      <c r="O155" s="21">
        <v>1098808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2">
        <v>21</v>
      </c>
      <c r="B156" s="9" t="s">
        <v>26</v>
      </c>
      <c r="C156" s="21">
        <v>983949</v>
      </c>
      <c r="D156" s="21">
        <v>991538</v>
      </c>
      <c r="E156" s="21">
        <v>999087</v>
      </c>
      <c r="F156" s="21">
        <v>1006593</v>
      </c>
      <c r="G156" s="21">
        <v>1014054</v>
      </c>
      <c r="H156" s="21">
        <v>1021501</v>
      </c>
      <c r="I156" s="21">
        <v>1028551</v>
      </c>
      <c r="J156" s="21">
        <v>1035543</v>
      </c>
      <c r="K156" s="21">
        <v>1042475</v>
      </c>
      <c r="L156" s="21">
        <v>1049342</v>
      </c>
      <c r="M156" s="21">
        <v>1055579</v>
      </c>
      <c r="N156" s="21">
        <v>1057049</v>
      </c>
      <c r="O156" s="21">
        <v>1057049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2">
        <v>22</v>
      </c>
      <c r="B157" s="9" t="s">
        <v>27</v>
      </c>
      <c r="C157" s="21">
        <v>841974</v>
      </c>
      <c r="D157" s="21">
        <v>851034</v>
      </c>
      <c r="E157" s="21">
        <v>860106</v>
      </c>
      <c r="F157" s="21">
        <v>869189</v>
      </c>
      <c r="G157" s="21">
        <v>878280</v>
      </c>
      <c r="H157" s="21">
        <v>887406</v>
      </c>
      <c r="I157" s="21">
        <v>896233</v>
      </c>
      <c r="J157" s="21">
        <v>905054</v>
      </c>
      <c r="K157" s="21">
        <v>913868</v>
      </c>
      <c r="L157" s="21">
        <v>922670</v>
      </c>
      <c r="M157" s="21">
        <v>930727</v>
      </c>
      <c r="N157" s="21">
        <v>932023</v>
      </c>
      <c r="O157" s="21">
        <v>932023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3">
        <v>23</v>
      </c>
      <c r="B158" s="9" t="s">
        <v>28</v>
      </c>
      <c r="C158" s="21">
        <v>668409</v>
      </c>
      <c r="D158" s="21">
        <v>672752</v>
      </c>
      <c r="E158" s="21">
        <v>677058</v>
      </c>
      <c r="F158" s="21">
        <v>681323</v>
      </c>
      <c r="G158" s="21">
        <v>685546</v>
      </c>
      <c r="H158" s="21">
        <v>689748</v>
      </c>
      <c r="I158" s="21">
        <v>693672</v>
      </c>
      <c r="J158" s="21">
        <v>697546</v>
      </c>
      <c r="K158" s="21">
        <v>701369</v>
      </c>
      <c r="L158" s="21">
        <v>705138</v>
      </c>
      <c r="M158" s="21">
        <v>708546</v>
      </c>
      <c r="N158" s="21">
        <v>709533</v>
      </c>
      <c r="O158" s="21">
        <v>709533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24</v>
      </c>
      <c r="B159" s="9" t="s">
        <v>29</v>
      </c>
      <c r="C159" s="21">
        <v>858697</v>
      </c>
      <c r="D159" s="21">
        <v>863320</v>
      </c>
      <c r="E159" s="21">
        <v>867882</v>
      </c>
      <c r="F159" s="21">
        <v>872382</v>
      </c>
      <c r="G159" s="21">
        <v>876817</v>
      </c>
      <c r="H159" s="21">
        <v>881215</v>
      </c>
      <c r="I159" s="21">
        <v>885247</v>
      </c>
      <c r="J159" s="21">
        <v>889205</v>
      </c>
      <c r="K159" s="21">
        <v>893088</v>
      </c>
      <c r="L159" s="21">
        <v>896894</v>
      </c>
      <c r="M159" s="21">
        <v>900313</v>
      </c>
      <c r="N159" s="21">
        <v>901567</v>
      </c>
      <c r="O159" s="21">
        <v>901567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2">
        <v>25</v>
      </c>
      <c r="B160" s="9" t="s">
        <v>30</v>
      </c>
      <c r="C160" s="21">
        <v>668081</v>
      </c>
      <c r="D160" s="21">
        <v>672285</v>
      </c>
      <c r="E160" s="21">
        <v>676449</v>
      </c>
      <c r="F160" s="21">
        <v>680571</v>
      </c>
      <c r="G160" s="21">
        <v>684649</v>
      </c>
      <c r="H160" s="21">
        <v>688705</v>
      </c>
      <c r="I160" s="21">
        <v>692481</v>
      </c>
      <c r="J160" s="21">
        <v>696206</v>
      </c>
      <c r="K160" s="21">
        <v>699879</v>
      </c>
      <c r="L160" s="21">
        <v>703497</v>
      </c>
      <c r="M160" s="21">
        <v>706764</v>
      </c>
      <c r="N160" s="21">
        <v>707748</v>
      </c>
      <c r="O160" s="21">
        <v>707748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3">
        <v>26</v>
      </c>
      <c r="B161" s="9" t="s">
        <v>31</v>
      </c>
      <c r="C161" s="21">
        <v>806609</v>
      </c>
      <c r="D161" s="21">
        <v>810264</v>
      </c>
      <c r="E161" s="21">
        <v>813856</v>
      </c>
      <c r="F161" s="21">
        <v>817383</v>
      </c>
      <c r="G161" s="21">
        <v>820842</v>
      </c>
      <c r="H161" s="21">
        <v>824260</v>
      </c>
      <c r="I161" s="21">
        <v>827329</v>
      </c>
      <c r="J161" s="21">
        <v>830324</v>
      </c>
      <c r="K161" s="21">
        <v>833244</v>
      </c>
      <c r="L161" s="21">
        <v>836086</v>
      </c>
      <c r="M161" s="21">
        <v>838621</v>
      </c>
      <c r="N161" s="21">
        <v>839789</v>
      </c>
      <c r="O161" s="21">
        <v>839789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27</v>
      </c>
      <c r="B162" s="9" t="s">
        <v>32</v>
      </c>
      <c r="C162" s="21">
        <v>1274766</v>
      </c>
      <c r="D162" s="21">
        <v>1274167</v>
      </c>
      <c r="E162" s="21">
        <v>1273443</v>
      </c>
      <c r="F162" s="21">
        <v>1272593</v>
      </c>
      <c r="G162" s="21">
        <v>1271617</v>
      </c>
      <c r="H162" s="21">
        <v>1270554</v>
      </c>
      <c r="I162" s="21">
        <v>1268936</v>
      </c>
      <c r="J162" s="21">
        <v>1267188</v>
      </c>
      <c r="K162" s="21">
        <v>1265312</v>
      </c>
      <c r="L162" s="21">
        <v>1263306</v>
      </c>
      <c r="M162" s="21">
        <v>1261353</v>
      </c>
      <c r="N162" s="21">
        <v>1263109</v>
      </c>
      <c r="O162" s="21">
        <v>1263109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2">
        <v>28</v>
      </c>
      <c r="B163" s="9" t="s">
        <v>33</v>
      </c>
      <c r="C163" s="21">
        <v>1397024</v>
      </c>
      <c r="D163" s="21">
        <v>1397637</v>
      </c>
      <c r="E163" s="21">
        <v>1398113</v>
      </c>
      <c r="F163" s="21">
        <v>1398451</v>
      </c>
      <c r="G163" s="21">
        <v>1398648</v>
      </c>
      <c r="H163" s="21">
        <v>1398750</v>
      </c>
      <c r="I163" s="21">
        <v>1398238</v>
      </c>
      <c r="J163" s="21">
        <v>1397582</v>
      </c>
      <c r="K163" s="21">
        <v>1396782</v>
      </c>
      <c r="L163" s="21">
        <v>1395836</v>
      </c>
      <c r="M163" s="21">
        <v>1394839</v>
      </c>
      <c r="N163" s="21">
        <v>1396781</v>
      </c>
      <c r="O163" s="21">
        <v>1396781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3">
        <v>29</v>
      </c>
      <c r="B164" s="9" t="s">
        <v>34</v>
      </c>
      <c r="C164" s="21">
        <v>1714691</v>
      </c>
      <c r="D164" s="21">
        <v>1717636</v>
      </c>
      <c r="E164" s="21">
        <v>1720423</v>
      </c>
      <c r="F164" s="21">
        <v>1723043</v>
      </c>
      <c r="G164" s="21">
        <v>1725491</v>
      </c>
      <c r="H164" s="21">
        <v>1727831</v>
      </c>
      <c r="I164" s="21">
        <v>1729409</v>
      </c>
      <c r="J164" s="21">
        <v>1730811</v>
      </c>
      <c r="K164" s="21">
        <v>1732031</v>
      </c>
      <c r="L164" s="21">
        <v>1733072</v>
      </c>
      <c r="M164" s="21">
        <v>1733869</v>
      </c>
      <c r="N164" s="21">
        <v>1736283</v>
      </c>
      <c r="O164" s="21">
        <v>1736283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30</v>
      </c>
      <c r="B165" s="9" t="s">
        <v>35</v>
      </c>
      <c r="C165" s="22">
        <v>118772</v>
      </c>
      <c r="D165" s="22">
        <v>118788</v>
      </c>
      <c r="E165" s="22">
        <v>118792</v>
      </c>
      <c r="F165" s="22">
        <v>118784</v>
      </c>
      <c r="G165" s="22">
        <v>118765</v>
      </c>
      <c r="H165" s="22">
        <v>118737</v>
      </c>
      <c r="I165" s="22">
        <v>118657</v>
      </c>
      <c r="J165" s="22">
        <v>118565</v>
      </c>
      <c r="K165" s="22">
        <v>118461</v>
      </c>
      <c r="L165" s="22">
        <v>118345</v>
      </c>
      <c r="M165" s="22">
        <v>118227</v>
      </c>
      <c r="N165" s="22">
        <v>118392</v>
      </c>
      <c r="O165" s="22">
        <v>118392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2">
        <v>31</v>
      </c>
      <c r="B166" s="9" t="s">
        <v>36</v>
      </c>
      <c r="C166" s="22">
        <v>495387</v>
      </c>
      <c r="D166" s="22">
        <v>496080</v>
      </c>
      <c r="E166" s="22">
        <v>496725</v>
      </c>
      <c r="F166" s="22">
        <v>497321</v>
      </c>
      <c r="G166" s="22">
        <v>497868</v>
      </c>
      <c r="H166" s="22">
        <v>498382</v>
      </c>
      <c r="I166" s="22">
        <v>498678</v>
      </c>
      <c r="J166" s="22">
        <v>498922</v>
      </c>
      <c r="K166" s="22">
        <v>499115</v>
      </c>
      <c r="L166" s="22">
        <v>499255</v>
      </c>
      <c r="M166" s="22">
        <v>499337</v>
      </c>
      <c r="N166" s="22">
        <v>500032</v>
      </c>
      <c r="O166" s="22">
        <v>500032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3">
        <v>32</v>
      </c>
      <c r="B167" s="9" t="s">
        <v>37</v>
      </c>
      <c r="C167" s="22">
        <v>153036</v>
      </c>
      <c r="D167" s="22">
        <v>154790</v>
      </c>
      <c r="E167" s="22">
        <v>156548</v>
      </c>
      <c r="F167" s="22">
        <v>158311</v>
      </c>
      <c r="G167" s="22">
        <v>160077</v>
      </c>
      <c r="H167" s="22">
        <v>161852</v>
      </c>
      <c r="I167" s="22">
        <v>163575</v>
      </c>
      <c r="J167" s="22">
        <v>165300</v>
      </c>
      <c r="K167" s="22">
        <v>167025</v>
      </c>
      <c r="L167" s="22">
        <v>168751</v>
      </c>
      <c r="M167" s="22">
        <v>170332</v>
      </c>
      <c r="N167" s="22">
        <v>170569</v>
      </c>
      <c r="O167" s="22">
        <v>170569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2">
        <v>33</v>
      </c>
      <c r="B168" s="9" t="s">
        <v>38</v>
      </c>
      <c r="C168" s="22">
        <v>1363037</v>
      </c>
      <c r="D168" s="22">
        <v>1382181</v>
      </c>
      <c r="E168" s="22">
        <v>1401456</v>
      </c>
      <c r="F168" s="22">
        <v>1420858</v>
      </c>
      <c r="G168" s="22">
        <v>1440385</v>
      </c>
      <c r="H168" s="22">
        <v>1460081</v>
      </c>
      <c r="I168" s="22">
        <v>1479397</v>
      </c>
      <c r="J168" s="22">
        <v>1498813</v>
      </c>
      <c r="K168" s="22">
        <v>1518327</v>
      </c>
      <c r="L168" s="22">
        <v>1537934</v>
      </c>
      <c r="M168" s="22">
        <v>1555984</v>
      </c>
      <c r="N168" s="22">
        <v>1558152</v>
      </c>
      <c r="O168" s="22">
        <v>1558152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2">
        <v>34</v>
      </c>
      <c r="B169" s="9" t="s">
        <v>39</v>
      </c>
      <c r="C169" s="22">
        <v>265040</v>
      </c>
      <c r="D169" s="22">
        <v>266808</v>
      </c>
      <c r="E169" s="22">
        <v>268562</v>
      </c>
      <c r="F169" s="22">
        <v>270300</v>
      </c>
      <c r="G169" s="22">
        <v>272022</v>
      </c>
      <c r="H169" s="22">
        <v>273736</v>
      </c>
      <c r="I169" s="22">
        <v>275341</v>
      </c>
      <c r="J169" s="22">
        <v>276926</v>
      </c>
      <c r="K169" s="22">
        <v>278492</v>
      </c>
      <c r="L169" s="22">
        <v>280036</v>
      </c>
      <c r="M169" s="22">
        <v>281434</v>
      </c>
      <c r="N169" s="22">
        <v>281826</v>
      </c>
      <c r="O169" s="22">
        <v>281826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3">
        <v>35</v>
      </c>
      <c r="B170" s="9" t="s">
        <v>40</v>
      </c>
      <c r="C170" s="22">
        <v>237107</v>
      </c>
      <c r="D170" s="22">
        <v>237499</v>
      </c>
      <c r="E170" s="22">
        <v>237868</v>
      </c>
      <c r="F170" s="22">
        <v>238214</v>
      </c>
      <c r="G170" s="22">
        <v>238536</v>
      </c>
      <c r="H170" s="22">
        <v>238843</v>
      </c>
      <c r="I170" s="22">
        <v>239045</v>
      </c>
      <c r="J170" s="22">
        <v>239223</v>
      </c>
      <c r="K170" s="22">
        <v>239376</v>
      </c>
      <c r="L170" s="22">
        <v>239504</v>
      </c>
      <c r="M170" s="22">
        <v>239599</v>
      </c>
      <c r="N170" s="22">
        <v>239933</v>
      </c>
      <c r="O170" s="22">
        <v>239933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4"/>
      <c r="B171" s="7" t="s">
        <v>44</v>
      </c>
      <c r="C171" s="16">
        <f t="shared" ref="C171:N171" si="72">SUM(C136:C170)</f>
        <v>31223258</v>
      </c>
      <c r="D171" s="16">
        <f t="shared" si="72"/>
        <v>31354602</v>
      </c>
      <c r="E171" s="16">
        <f t="shared" si="72"/>
        <v>31483934</v>
      </c>
      <c r="F171" s="16">
        <f t="shared" si="72"/>
        <v>31611194</v>
      </c>
      <c r="G171" s="16">
        <f t="shared" si="72"/>
        <v>31736322</v>
      </c>
      <c r="H171" s="16">
        <f t="shared" si="72"/>
        <v>31860326</v>
      </c>
      <c r="I171" s="16">
        <f t="shared" si="72"/>
        <v>31971309</v>
      </c>
      <c r="J171" s="16">
        <f t="shared" si="72"/>
        <v>32079925</v>
      </c>
      <c r="K171" s="16">
        <f t="shared" si="72"/>
        <v>32186117</v>
      </c>
      <c r="L171" s="16">
        <f t="shared" si="72"/>
        <v>32289825</v>
      </c>
      <c r="M171" s="16">
        <f t="shared" si="72"/>
        <v>32382657</v>
      </c>
      <c r="N171" s="16">
        <f t="shared" si="72"/>
        <v>32427751</v>
      </c>
      <c r="O171" s="16">
        <f t="shared" ref="O171" si="73">SUM(O136:O170)</f>
        <v>32427751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"/>
      <c r="B172" s="1"/>
      <c r="C172" s="1"/>
      <c r="D172" s="1"/>
      <c r="E172" s="1"/>
      <c r="F172" s="1"/>
      <c r="G172" s="1"/>
      <c r="H172" s="1"/>
      <c r="P172"/>
      <c r="Q172"/>
      <c r="R172"/>
      <c r="S172"/>
      <c r="T172"/>
      <c r="U172"/>
      <c r="V172"/>
      <c r="W172"/>
    </row>
    <row r="173" spans="1:23" s="2" customFormat="1" ht="15" hidden="1">
      <c r="A173" s="5" t="s">
        <v>45</v>
      </c>
      <c r="B173" s="1"/>
      <c r="C173" s="1"/>
      <c r="D173" s="1"/>
      <c r="E173" s="1"/>
      <c r="F173" s="1"/>
      <c r="G173" s="1"/>
      <c r="H173" s="1"/>
      <c r="P173"/>
      <c r="Q173"/>
      <c r="R173"/>
      <c r="S173"/>
      <c r="T173"/>
      <c r="U173"/>
      <c r="V173"/>
      <c r="W173"/>
    </row>
    <row r="174" spans="1:23" s="2" customFormat="1" ht="15" hidden="1">
      <c r="A174" s="49" t="s">
        <v>59</v>
      </c>
      <c r="B174" s="49"/>
      <c r="C174" s="49"/>
      <c r="D174" s="49"/>
      <c r="E174" s="49"/>
      <c r="F174" s="49"/>
      <c r="G174" s="49"/>
      <c r="H174" s="49"/>
      <c r="P174"/>
      <c r="Q174"/>
      <c r="R174"/>
      <c r="S174"/>
      <c r="T174"/>
      <c r="U174"/>
      <c r="V174"/>
      <c r="W174"/>
    </row>
    <row r="175" spans="1:23" s="2" customFormat="1" ht="15" hidden="1">
      <c r="A175" s="1"/>
      <c r="B175" s="1"/>
      <c r="C175" s="1"/>
      <c r="D175" s="1"/>
      <c r="E175" s="1"/>
      <c r="F175" s="1"/>
      <c r="G175" s="1"/>
      <c r="H175" s="1"/>
      <c r="P175"/>
      <c r="Q175"/>
      <c r="R175"/>
      <c r="S175"/>
      <c r="T175"/>
      <c r="U175"/>
      <c r="V175"/>
      <c r="W175"/>
    </row>
    <row r="176" spans="1:23" s="2" customFormat="1" ht="15" hidden="1">
      <c r="A176" s="6" t="s">
        <v>4</v>
      </c>
      <c r="B176" s="7" t="s">
        <v>5</v>
      </c>
      <c r="C176" s="7">
        <f>C135</f>
        <v>2010</v>
      </c>
      <c r="D176" s="7">
        <f t="shared" ref="D176:N176" si="74">D135</f>
        <v>2011</v>
      </c>
      <c r="E176" s="7">
        <f t="shared" si="74"/>
        <v>2012</v>
      </c>
      <c r="F176" s="7">
        <f t="shared" si="74"/>
        <v>2013</v>
      </c>
      <c r="G176" s="7">
        <f t="shared" si="74"/>
        <v>2014</v>
      </c>
      <c r="H176" s="7">
        <f t="shared" si="74"/>
        <v>2015</v>
      </c>
      <c r="I176" s="7">
        <f t="shared" si="74"/>
        <v>2016</v>
      </c>
      <c r="J176" s="7">
        <f t="shared" si="74"/>
        <v>2017</v>
      </c>
      <c r="K176" s="7">
        <f t="shared" si="74"/>
        <v>2018</v>
      </c>
      <c r="L176" s="7">
        <f t="shared" si="74"/>
        <v>2019</v>
      </c>
      <c r="M176" s="7">
        <f t="shared" si="74"/>
        <v>2020</v>
      </c>
      <c r="N176" s="7">
        <f t="shared" si="74"/>
        <v>2021</v>
      </c>
      <c r="O176" s="7">
        <f t="shared" ref="O176" si="75">O135</f>
        <v>2022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8">
        <v>1</v>
      </c>
      <c r="B177" s="9" t="s">
        <v>6</v>
      </c>
      <c r="C177" s="32">
        <f t="shared" ref="C177:N192" si="76">C94-C$130</f>
        <v>25690055.831390899</v>
      </c>
      <c r="D177" s="32">
        <f t="shared" si="76"/>
        <v>-964203.91260045767</v>
      </c>
      <c r="E177" s="32">
        <f t="shared" si="76"/>
        <v>-929179.94607200101</v>
      </c>
      <c r="F177" s="32">
        <f t="shared" si="76"/>
        <v>-966049.11062441766</v>
      </c>
      <c r="G177" s="32">
        <f t="shared" si="76"/>
        <v>-1033523.467849873</v>
      </c>
      <c r="H177" s="32">
        <f t="shared" si="76"/>
        <v>-990315.56488909945</v>
      </c>
      <c r="I177" s="32">
        <f t="shared" si="76"/>
        <v>-925048.85875046253</v>
      </c>
      <c r="J177" s="32" t="e">
        <f t="shared" si="76"/>
        <v>#DIV/0!</v>
      </c>
      <c r="K177" s="32" t="e">
        <f t="shared" si="76"/>
        <v>#DIV/0!</v>
      </c>
      <c r="L177" s="32" t="e">
        <f t="shared" si="76"/>
        <v>#DIV/0!</v>
      </c>
      <c r="M177" s="32" t="e">
        <f t="shared" si="76"/>
        <v>#DIV/0!</v>
      </c>
      <c r="N177" s="32" t="e">
        <f t="shared" si="76"/>
        <v>#DIV/0!</v>
      </c>
      <c r="O177" s="32" t="e">
        <f t="shared" ref="O177" si="77">O94-O$130</f>
        <v>#DIV/0!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2">
        <v>2</v>
      </c>
      <c r="B178" s="9" t="s">
        <v>7</v>
      </c>
      <c r="C178" s="32">
        <f t="shared" si="76"/>
        <v>-5184840.3122998197</v>
      </c>
      <c r="D178" s="32">
        <f t="shared" si="76"/>
        <v>-4322180.9937009513</v>
      </c>
      <c r="E178" s="32">
        <f t="shared" si="76"/>
        <v>-4423567.8491168395</v>
      </c>
      <c r="F178" s="32">
        <f t="shared" si="76"/>
        <v>-4530901.4351449329</v>
      </c>
      <c r="G178" s="32">
        <f t="shared" si="76"/>
        <v>-4551014.7066694498</v>
      </c>
      <c r="H178" s="32">
        <f t="shared" si="76"/>
        <v>-4690219.9916134104</v>
      </c>
      <c r="I178" s="32">
        <f t="shared" si="76"/>
        <v>-4775286.1005819812</v>
      </c>
      <c r="J178" s="32" t="e">
        <f t="shared" si="76"/>
        <v>#DIV/0!</v>
      </c>
      <c r="K178" s="32" t="e">
        <f t="shared" si="76"/>
        <v>#DIV/0!</v>
      </c>
      <c r="L178" s="32" t="e">
        <f t="shared" si="76"/>
        <v>#DIV/0!</v>
      </c>
      <c r="M178" s="32" t="e">
        <f t="shared" si="76"/>
        <v>#DIV/0!</v>
      </c>
      <c r="N178" s="32" t="e">
        <f t="shared" si="76"/>
        <v>#DIV/0!</v>
      </c>
      <c r="O178" s="32" t="e">
        <f t="shared" ref="O178" si="78">O95-O$130</f>
        <v>#DIV/0!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3</v>
      </c>
      <c r="B179" s="9" t="s">
        <v>8</v>
      </c>
      <c r="C179" s="32">
        <f t="shared" si="76"/>
        <v>-7199250.2045069095</v>
      </c>
      <c r="D179" s="32">
        <f t="shared" si="76"/>
        <v>-6329698.9004176557</v>
      </c>
      <c r="E179" s="32">
        <f t="shared" si="76"/>
        <v>-6674975.6570427492</v>
      </c>
      <c r="F179" s="32">
        <f t="shared" si="76"/>
        <v>-6917694.6626102664</v>
      </c>
      <c r="G179" s="32">
        <f t="shared" si="76"/>
        <v>-7328078.2498586643</v>
      </c>
      <c r="H179" s="32">
        <f t="shared" si="76"/>
        <v>-7728870.0295794047</v>
      </c>
      <c r="I179" s="32">
        <f t="shared" si="76"/>
        <v>-8090424.9336796198</v>
      </c>
      <c r="J179" s="32" t="e">
        <f t="shared" si="76"/>
        <v>#DIV/0!</v>
      </c>
      <c r="K179" s="32" t="e">
        <f t="shared" si="76"/>
        <v>#DIV/0!</v>
      </c>
      <c r="L179" s="32" t="e">
        <f t="shared" si="76"/>
        <v>#DIV/0!</v>
      </c>
      <c r="M179" s="32" t="e">
        <f t="shared" si="76"/>
        <v>#DIV/0!</v>
      </c>
      <c r="N179" s="32" t="e">
        <f t="shared" si="76"/>
        <v>#DIV/0!</v>
      </c>
      <c r="O179" s="32" t="e">
        <f t="shared" ref="O179" si="79">O96-O$130</f>
        <v>#DIV/0!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2">
        <v>4</v>
      </c>
      <c r="B180" s="9" t="s">
        <v>9</v>
      </c>
      <c r="C180" s="32">
        <f t="shared" si="76"/>
        <v>-9119906.680408325</v>
      </c>
      <c r="D180" s="32">
        <f t="shared" si="76"/>
        <v>-8184608.3956926018</v>
      </c>
      <c r="E180" s="32">
        <f t="shared" si="76"/>
        <v>-8595256.5806891192</v>
      </c>
      <c r="F180" s="32">
        <f t="shared" si="76"/>
        <v>-8944037.9582824707</v>
      </c>
      <c r="G180" s="32">
        <f t="shared" si="76"/>
        <v>-9374754.4662310909</v>
      </c>
      <c r="H180" s="32">
        <f t="shared" si="76"/>
        <v>-9746241.079630103</v>
      </c>
      <c r="I180" s="32">
        <f t="shared" si="76"/>
        <v>-10138293.108117511</v>
      </c>
      <c r="J180" s="32" t="e">
        <f t="shared" si="76"/>
        <v>#DIV/0!</v>
      </c>
      <c r="K180" s="32" t="e">
        <f t="shared" si="76"/>
        <v>#DIV/0!</v>
      </c>
      <c r="L180" s="32" t="e">
        <f t="shared" si="76"/>
        <v>#DIV/0!</v>
      </c>
      <c r="M180" s="32" t="e">
        <f t="shared" si="76"/>
        <v>#DIV/0!</v>
      </c>
      <c r="N180" s="32" t="e">
        <f t="shared" si="76"/>
        <v>#DIV/0!</v>
      </c>
      <c r="O180" s="32" t="e">
        <f t="shared" ref="O180" si="80">O97-O$130</f>
        <v>#DIV/0!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3">
        <v>5</v>
      </c>
      <c r="B181" s="9" t="s">
        <v>10</v>
      </c>
      <c r="C181" s="32">
        <f t="shared" si="76"/>
        <v>-9367407.0056131035</v>
      </c>
      <c r="D181" s="32">
        <f t="shared" si="76"/>
        <v>-8395646.7658684552</v>
      </c>
      <c r="E181" s="32">
        <f t="shared" si="76"/>
        <v>-8706295.785197543</v>
      </c>
      <c r="F181" s="32">
        <f t="shared" si="76"/>
        <v>-9063764.4074051194</v>
      </c>
      <c r="G181" s="32">
        <f t="shared" si="76"/>
        <v>-9561404.2703941371</v>
      </c>
      <c r="H181" s="32">
        <f t="shared" si="76"/>
        <v>-9844995.2983958106</v>
      </c>
      <c r="I181" s="32">
        <f t="shared" si="76"/>
        <v>-10097538.975957081</v>
      </c>
      <c r="J181" s="32" t="e">
        <f t="shared" si="76"/>
        <v>#DIV/0!</v>
      </c>
      <c r="K181" s="32" t="e">
        <f t="shared" si="76"/>
        <v>#DIV/0!</v>
      </c>
      <c r="L181" s="32" t="e">
        <f t="shared" si="76"/>
        <v>#DIV/0!</v>
      </c>
      <c r="M181" s="32" t="e">
        <f t="shared" si="76"/>
        <v>#DIV/0!</v>
      </c>
      <c r="N181" s="32" t="e">
        <f t="shared" si="76"/>
        <v>#DIV/0!</v>
      </c>
      <c r="O181" s="32" t="e">
        <f t="shared" ref="O181" si="81">O98-O$130</f>
        <v>#DIV/0!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6</v>
      </c>
      <c r="B182" s="9" t="s">
        <v>11</v>
      </c>
      <c r="C182" s="32">
        <f t="shared" si="76"/>
        <v>-7741795.7894947436</v>
      </c>
      <c r="D182" s="32">
        <f t="shared" si="76"/>
        <v>-6777722.3399846815</v>
      </c>
      <c r="E182" s="32">
        <f t="shared" si="76"/>
        <v>-7057986.8026716653</v>
      </c>
      <c r="F182" s="32">
        <f t="shared" si="76"/>
        <v>-7381041.2924004849</v>
      </c>
      <c r="G182" s="32">
        <f t="shared" si="76"/>
        <v>-7757171.4118920006</v>
      </c>
      <c r="H182" s="32">
        <f t="shared" si="76"/>
        <v>-8124755.7553240713</v>
      </c>
      <c r="I182" s="32">
        <f t="shared" si="76"/>
        <v>-8408485.6536434162</v>
      </c>
      <c r="J182" s="32" t="e">
        <f t="shared" si="76"/>
        <v>#DIV/0!</v>
      </c>
      <c r="K182" s="32" t="e">
        <f t="shared" si="76"/>
        <v>#DIV/0!</v>
      </c>
      <c r="L182" s="32" t="e">
        <f t="shared" si="76"/>
        <v>#DIV/0!</v>
      </c>
      <c r="M182" s="32" t="e">
        <f t="shared" si="76"/>
        <v>#DIV/0!</v>
      </c>
      <c r="N182" s="32" t="e">
        <f t="shared" si="76"/>
        <v>#DIV/0!</v>
      </c>
      <c r="O182" s="32" t="e">
        <f t="shared" ref="O182" si="82">O99-O$130</f>
        <v>#DIV/0!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2">
        <v>7</v>
      </c>
      <c r="B183" s="9" t="s">
        <v>12</v>
      </c>
      <c r="C183" s="32">
        <f t="shared" si="76"/>
        <v>-8053431.1171202231</v>
      </c>
      <c r="D183" s="32">
        <f t="shared" si="76"/>
        <v>-7108373.3861805014</v>
      </c>
      <c r="E183" s="32">
        <f t="shared" si="76"/>
        <v>-7454517.2665459886</v>
      </c>
      <c r="F183" s="32">
        <f t="shared" si="76"/>
        <v>-7799360.7538306043</v>
      </c>
      <c r="G183" s="32">
        <f t="shared" si="76"/>
        <v>-8337480.7014939561</v>
      </c>
      <c r="H183" s="32">
        <f t="shared" si="76"/>
        <v>-8708448.4644079581</v>
      </c>
      <c r="I183" s="32">
        <f t="shared" si="76"/>
        <v>-9114478.5247176439</v>
      </c>
      <c r="J183" s="32" t="e">
        <f t="shared" si="76"/>
        <v>#DIV/0!</v>
      </c>
      <c r="K183" s="32" t="e">
        <f t="shared" si="76"/>
        <v>#DIV/0!</v>
      </c>
      <c r="L183" s="32" t="e">
        <f t="shared" si="76"/>
        <v>#DIV/0!</v>
      </c>
      <c r="M183" s="32" t="e">
        <f t="shared" si="76"/>
        <v>#DIV/0!</v>
      </c>
      <c r="N183" s="32" t="e">
        <f t="shared" si="76"/>
        <v>#DIV/0!</v>
      </c>
      <c r="O183" s="32" t="e">
        <f t="shared" ref="O183" si="83">O100-O$130</f>
        <v>#DIV/0!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3">
        <v>8</v>
      </c>
      <c r="B184" s="9" t="s">
        <v>13</v>
      </c>
      <c r="C184" s="32">
        <f t="shared" si="76"/>
        <v>-7832015.9907335378</v>
      </c>
      <c r="D184" s="32">
        <f t="shared" si="76"/>
        <v>-6944969.4320360553</v>
      </c>
      <c r="E184" s="32">
        <f t="shared" si="76"/>
        <v>-7188275.6165115051</v>
      </c>
      <c r="F184" s="32">
        <f t="shared" si="76"/>
        <v>-7558235.7426372878</v>
      </c>
      <c r="G184" s="32">
        <f t="shared" si="76"/>
        <v>-7902601.405263938</v>
      </c>
      <c r="H184" s="32">
        <f t="shared" si="76"/>
        <v>-8241207.6094987132</v>
      </c>
      <c r="I184" s="32">
        <f t="shared" si="76"/>
        <v>-8670648.8156790063</v>
      </c>
      <c r="J184" s="32" t="e">
        <f t="shared" si="76"/>
        <v>#DIV/0!</v>
      </c>
      <c r="K184" s="32" t="e">
        <f t="shared" si="76"/>
        <v>#DIV/0!</v>
      </c>
      <c r="L184" s="32" t="e">
        <f t="shared" si="76"/>
        <v>#DIV/0!</v>
      </c>
      <c r="M184" s="32" t="e">
        <f t="shared" si="76"/>
        <v>#DIV/0!</v>
      </c>
      <c r="N184" s="32" t="e">
        <f t="shared" si="76"/>
        <v>#DIV/0!</v>
      </c>
      <c r="O184" s="32" t="e">
        <f t="shared" ref="O184" si="84">O101-O$130</f>
        <v>#DIV/0!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2">
        <v>9</v>
      </c>
      <c r="B185" s="9" t="s">
        <v>14</v>
      </c>
      <c r="C185" s="32">
        <f t="shared" si="76"/>
        <v>-5245219.4710724261</v>
      </c>
      <c r="D185" s="32">
        <f t="shared" si="76"/>
        <v>-4332589.9408465549</v>
      </c>
      <c r="E185" s="32">
        <f t="shared" si="76"/>
        <v>-4424373.9367304649</v>
      </c>
      <c r="F185" s="32">
        <f t="shared" si="76"/>
        <v>-4565092.9083991442</v>
      </c>
      <c r="G185" s="32">
        <f t="shared" si="76"/>
        <v>-4717915.3683209904</v>
      </c>
      <c r="H185" s="32">
        <f t="shared" si="76"/>
        <v>-4847659.8221935704</v>
      </c>
      <c r="I185" s="32">
        <f t="shared" si="76"/>
        <v>-4920236.62362184</v>
      </c>
      <c r="J185" s="32" t="e">
        <f t="shared" si="76"/>
        <v>#DIV/0!</v>
      </c>
      <c r="K185" s="32" t="e">
        <f t="shared" si="76"/>
        <v>#DIV/0!</v>
      </c>
      <c r="L185" s="32" t="e">
        <f t="shared" si="76"/>
        <v>#DIV/0!</v>
      </c>
      <c r="M185" s="32" t="e">
        <f t="shared" si="76"/>
        <v>#DIV/0!</v>
      </c>
      <c r="N185" s="32" t="e">
        <f t="shared" si="76"/>
        <v>#DIV/0!</v>
      </c>
      <c r="O185" s="32" t="e">
        <f t="shared" ref="O185" si="85">O102-O$130</f>
        <v>#DIV/0!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2">
        <v>10</v>
      </c>
      <c r="B186" s="9" t="s">
        <v>15</v>
      </c>
      <c r="C186" s="32">
        <f t="shared" si="76"/>
        <v>-4943300.596763622</v>
      </c>
      <c r="D186" s="32">
        <f t="shared" si="76"/>
        <v>-4004735.14275207</v>
      </c>
      <c r="E186" s="32">
        <f t="shared" si="76"/>
        <v>-4056216.1351715568</v>
      </c>
      <c r="F186" s="32">
        <f t="shared" si="76"/>
        <v>-4088051.0099183843</v>
      </c>
      <c r="G186" s="32">
        <f t="shared" si="76"/>
        <v>-4159293.6841917671</v>
      </c>
      <c r="H186" s="32">
        <f t="shared" si="76"/>
        <v>-4153506.0255356357</v>
      </c>
      <c r="I186" s="32">
        <f t="shared" si="76"/>
        <v>-4262345.4838961363</v>
      </c>
      <c r="J186" s="32" t="e">
        <f t="shared" si="76"/>
        <v>#DIV/0!</v>
      </c>
      <c r="K186" s="32" t="e">
        <f t="shared" si="76"/>
        <v>#DIV/0!</v>
      </c>
      <c r="L186" s="32" t="e">
        <f t="shared" si="76"/>
        <v>#DIV/0!</v>
      </c>
      <c r="M186" s="32" t="e">
        <f t="shared" si="76"/>
        <v>#DIV/0!</v>
      </c>
      <c r="N186" s="32" t="e">
        <f t="shared" si="76"/>
        <v>#DIV/0!</v>
      </c>
      <c r="O186" s="32" t="e">
        <f t="shared" ref="O186" si="86">O103-O$130</f>
        <v>#DIV/0!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3">
        <v>11</v>
      </c>
      <c r="B187" s="9" t="s">
        <v>16</v>
      </c>
      <c r="C187" s="32">
        <f t="shared" si="76"/>
        <v>-155004.277461119</v>
      </c>
      <c r="D187" s="32">
        <f t="shared" si="76"/>
        <v>669595.42495146766</v>
      </c>
      <c r="E187" s="32">
        <f t="shared" si="76"/>
        <v>717862.72312809527</v>
      </c>
      <c r="F187" s="32">
        <f t="shared" si="76"/>
        <v>881297.122424867</v>
      </c>
      <c r="G187" s="32">
        <f t="shared" si="76"/>
        <v>943882.23216095194</v>
      </c>
      <c r="H187" s="32">
        <f t="shared" si="76"/>
        <v>1020038.695573546</v>
      </c>
      <c r="I187" s="32">
        <f t="shared" si="76"/>
        <v>1145705.8013922758</v>
      </c>
      <c r="J187" s="32" t="e">
        <f t="shared" si="76"/>
        <v>#DIV/0!</v>
      </c>
      <c r="K187" s="32" t="e">
        <f t="shared" si="76"/>
        <v>#DIV/0!</v>
      </c>
      <c r="L187" s="32" t="e">
        <f t="shared" si="76"/>
        <v>#DIV/0!</v>
      </c>
      <c r="M187" s="32" t="e">
        <f t="shared" si="76"/>
        <v>#DIV/0!</v>
      </c>
      <c r="N187" s="32" t="e">
        <f t="shared" si="76"/>
        <v>#DIV/0!</v>
      </c>
      <c r="O187" s="32" t="e">
        <f t="shared" ref="O187" si="87">O104-O$130</f>
        <v>#DIV/0!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2">
        <v>12</v>
      </c>
      <c r="B188" s="9" t="s">
        <v>17</v>
      </c>
      <c r="C188" s="32">
        <f t="shared" si="76"/>
        <v>-5658197.338049233</v>
      </c>
      <c r="D188" s="32">
        <f t="shared" si="76"/>
        <v>-4703625.3689992242</v>
      </c>
      <c r="E188" s="32">
        <f t="shared" si="76"/>
        <v>-5170362.88416484</v>
      </c>
      <c r="F188" s="32">
        <f t="shared" si="76"/>
        <v>-5215997.9519550037</v>
      </c>
      <c r="G188" s="32">
        <f t="shared" si="76"/>
        <v>-5516832.2599903401</v>
      </c>
      <c r="H188" s="32">
        <f t="shared" si="76"/>
        <v>-5668991.1203822456</v>
      </c>
      <c r="I188" s="32">
        <f t="shared" si="76"/>
        <v>-5822278.1283713207</v>
      </c>
      <c r="J188" s="32" t="e">
        <f t="shared" si="76"/>
        <v>#DIV/0!</v>
      </c>
      <c r="K188" s="32" t="e">
        <f t="shared" si="76"/>
        <v>#DIV/0!</v>
      </c>
      <c r="L188" s="32" t="e">
        <f t="shared" si="76"/>
        <v>#DIV/0!</v>
      </c>
      <c r="M188" s="32" t="e">
        <f t="shared" si="76"/>
        <v>#DIV/0!</v>
      </c>
      <c r="N188" s="32" t="e">
        <f t="shared" si="76"/>
        <v>#DIV/0!</v>
      </c>
      <c r="O188" s="32" t="e">
        <f t="shared" ref="O188" si="88">O105-O$130</f>
        <v>#DIV/0!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2">
        <v>13</v>
      </c>
      <c r="B189" s="9" t="s">
        <v>18</v>
      </c>
      <c r="C189" s="32">
        <f t="shared" si="76"/>
        <v>156777.65736456215</v>
      </c>
      <c r="D189" s="32">
        <f t="shared" si="76"/>
        <v>961809.21282977983</v>
      </c>
      <c r="E189" s="32">
        <f t="shared" si="76"/>
        <v>824546.50161856413</v>
      </c>
      <c r="F189" s="32">
        <f t="shared" si="76"/>
        <v>971428.38779750466</v>
      </c>
      <c r="G189" s="32">
        <f t="shared" si="76"/>
        <v>1000328.3397008702</v>
      </c>
      <c r="H189" s="32">
        <f t="shared" si="76"/>
        <v>1023478.1713103428</v>
      </c>
      <c r="I189" s="32">
        <f t="shared" si="76"/>
        <v>980369.39233674854</v>
      </c>
      <c r="J189" s="32" t="e">
        <f t="shared" si="76"/>
        <v>#DIV/0!</v>
      </c>
      <c r="K189" s="32" t="e">
        <f t="shared" si="76"/>
        <v>#DIV/0!</v>
      </c>
      <c r="L189" s="32" t="e">
        <f t="shared" si="76"/>
        <v>#DIV/0!</v>
      </c>
      <c r="M189" s="32" t="e">
        <f t="shared" si="76"/>
        <v>#DIV/0!</v>
      </c>
      <c r="N189" s="32" t="e">
        <f t="shared" si="76"/>
        <v>#DIV/0!</v>
      </c>
      <c r="O189" s="32" t="e">
        <f t="shared" ref="O189" si="89">O106-O$130</f>
        <v>#DIV/0!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3">
        <v>14</v>
      </c>
      <c r="B190" s="9" t="s">
        <v>19</v>
      </c>
      <c r="C190" s="32">
        <f t="shared" si="76"/>
        <v>-1548502.3809223622</v>
      </c>
      <c r="D190" s="32">
        <f t="shared" si="76"/>
        <v>-620171.96422946453</v>
      </c>
      <c r="E190" s="32">
        <f t="shared" si="76"/>
        <v>-423591.03996713087</v>
      </c>
      <c r="F190" s="32">
        <f t="shared" si="76"/>
        <v>-183115.10534957051</v>
      </c>
      <c r="G190" s="32">
        <f t="shared" si="76"/>
        <v>116630.28239056841</v>
      </c>
      <c r="H190" s="32">
        <f t="shared" si="76"/>
        <v>303498.29159331322</v>
      </c>
      <c r="I190" s="32">
        <f t="shared" si="76"/>
        <v>594275.70391568169</v>
      </c>
      <c r="J190" s="32" t="e">
        <f t="shared" si="76"/>
        <v>#DIV/0!</v>
      </c>
      <c r="K190" s="32" t="e">
        <f t="shared" si="76"/>
        <v>#DIV/0!</v>
      </c>
      <c r="L190" s="32" t="e">
        <f t="shared" si="76"/>
        <v>#DIV/0!</v>
      </c>
      <c r="M190" s="32" t="e">
        <f t="shared" si="76"/>
        <v>#DIV/0!</v>
      </c>
      <c r="N190" s="32" t="e">
        <f t="shared" si="76"/>
        <v>#DIV/0!</v>
      </c>
      <c r="O190" s="32" t="e">
        <f t="shared" ref="O190" si="90">O107-O$130</f>
        <v>#DIV/0!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2">
        <v>15</v>
      </c>
      <c r="B191" s="9" t="s">
        <v>20</v>
      </c>
      <c r="C191" s="32">
        <f t="shared" si="76"/>
        <v>-10226337.104369575</v>
      </c>
      <c r="D191" s="32">
        <f t="shared" si="76"/>
        <v>-9272846.3863466606</v>
      </c>
      <c r="E191" s="32">
        <f t="shared" si="76"/>
        <v>-9939482.2153879069</v>
      </c>
      <c r="F191" s="32">
        <f t="shared" si="76"/>
        <v>-10354907.820498643</v>
      </c>
      <c r="G191" s="32">
        <f t="shared" si="76"/>
        <v>-10929093.417942414</v>
      </c>
      <c r="H191" s="32">
        <f t="shared" si="76"/>
        <v>-11495070.290853752</v>
      </c>
      <c r="I191" s="32">
        <f t="shared" si="76"/>
        <v>-11904927.894281439</v>
      </c>
      <c r="J191" s="32" t="e">
        <f t="shared" si="76"/>
        <v>#DIV/0!</v>
      </c>
      <c r="K191" s="32" t="e">
        <f t="shared" si="76"/>
        <v>#DIV/0!</v>
      </c>
      <c r="L191" s="32" t="e">
        <f t="shared" si="76"/>
        <v>#DIV/0!</v>
      </c>
      <c r="M191" s="32" t="e">
        <f t="shared" si="76"/>
        <v>#DIV/0!</v>
      </c>
      <c r="N191" s="32" t="e">
        <f t="shared" si="76"/>
        <v>#DIV/0!</v>
      </c>
      <c r="O191" s="32" t="e">
        <f t="shared" ref="O191" si="91">O108-O$130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2">
        <v>16</v>
      </c>
      <c r="B192" s="9" t="s">
        <v>21</v>
      </c>
      <c r="C192" s="32">
        <f t="shared" si="76"/>
        <v>-7753421.6300296411</v>
      </c>
      <c r="D192" s="32">
        <f t="shared" si="76"/>
        <v>-8433039.2788604591</v>
      </c>
      <c r="E192" s="32">
        <f t="shared" si="76"/>
        <v>-8954935.7863639519</v>
      </c>
      <c r="F192" s="32">
        <f t="shared" si="76"/>
        <v>-9339313.6228720043</v>
      </c>
      <c r="G192" s="32">
        <f t="shared" si="76"/>
        <v>-9802388.6130156759</v>
      </c>
      <c r="H192" s="32">
        <f t="shared" si="76"/>
        <v>-10300714.631556399</v>
      </c>
      <c r="I192" s="32">
        <f t="shared" si="76"/>
        <v>-10739747.200816626</v>
      </c>
      <c r="J192" s="32" t="e">
        <f t="shared" si="76"/>
        <v>#DIV/0!</v>
      </c>
      <c r="K192" s="32" t="e">
        <f t="shared" si="76"/>
        <v>#DIV/0!</v>
      </c>
      <c r="L192" s="32" t="e">
        <f t="shared" si="76"/>
        <v>#DIV/0!</v>
      </c>
      <c r="M192" s="32" t="e">
        <f t="shared" si="76"/>
        <v>#DIV/0!</v>
      </c>
      <c r="N192" s="32" t="e">
        <f t="shared" si="76"/>
        <v>#DIV/0!</v>
      </c>
      <c r="O192" s="32" t="e">
        <f t="shared" ref="O192" si="92">O109-O$130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3">
        <v>17</v>
      </c>
      <c r="B193" s="9" t="s">
        <v>22</v>
      </c>
      <c r="C193" s="32">
        <f t="shared" ref="C193:N208" si="93">C110-C$130</f>
        <v>-5830142.1042512357</v>
      </c>
      <c r="D193" s="32">
        <f t="shared" si="93"/>
        <v>-4944829.4284490217</v>
      </c>
      <c r="E193" s="32">
        <f t="shared" si="93"/>
        <v>-5263726.5956304912</v>
      </c>
      <c r="F193" s="32">
        <f t="shared" si="93"/>
        <v>-5477099.6010635383</v>
      </c>
      <c r="G193" s="32">
        <f t="shared" si="93"/>
        <v>-5771226.490089098</v>
      </c>
      <c r="H193" s="32">
        <f t="shared" si="93"/>
        <v>-6032433.2342067864</v>
      </c>
      <c r="I193" s="32">
        <f t="shared" si="93"/>
        <v>-6270360.9994434007</v>
      </c>
      <c r="J193" s="32" t="e">
        <f t="shared" si="93"/>
        <v>#DIV/0!</v>
      </c>
      <c r="K193" s="32" t="e">
        <f t="shared" si="93"/>
        <v>#DIV/0!</v>
      </c>
      <c r="L193" s="32" t="e">
        <f t="shared" si="93"/>
        <v>#DIV/0!</v>
      </c>
      <c r="M193" s="32" t="e">
        <f t="shared" si="93"/>
        <v>#DIV/0!</v>
      </c>
      <c r="N193" s="32" t="e">
        <f t="shared" si="93"/>
        <v>#DIV/0!</v>
      </c>
      <c r="O193" s="32" t="e">
        <f t="shared" ref="O193" si="94">O110-O$130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18</v>
      </c>
      <c r="B194" s="9" t="s">
        <v>23</v>
      </c>
      <c r="C194" s="32">
        <f t="shared" si="93"/>
        <v>-4221867.2340717409</v>
      </c>
      <c r="D194" s="32">
        <f t="shared" si="93"/>
        <v>-3316713.1289013196</v>
      </c>
      <c r="E194" s="32">
        <f t="shared" si="93"/>
        <v>-3416575.2632588446</v>
      </c>
      <c r="F194" s="32">
        <f t="shared" si="93"/>
        <v>-3411506.9308799207</v>
      </c>
      <c r="G194" s="32">
        <f t="shared" si="93"/>
        <v>-3479747.9834595695</v>
      </c>
      <c r="H194" s="32">
        <f t="shared" si="93"/>
        <v>-3690531.9121512026</v>
      </c>
      <c r="I194" s="32">
        <f t="shared" si="93"/>
        <v>-3694208.6582793221</v>
      </c>
      <c r="J194" s="32" t="e">
        <f t="shared" si="93"/>
        <v>#DIV/0!</v>
      </c>
      <c r="K194" s="32" t="e">
        <f t="shared" si="93"/>
        <v>#DIV/0!</v>
      </c>
      <c r="L194" s="32" t="e">
        <f t="shared" si="93"/>
        <v>#DIV/0!</v>
      </c>
      <c r="M194" s="32" t="e">
        <f t="shared" si="93"/>
        <v>#DIV/0!</v>
      </c>
      <c r="N194" s="32" t="e">
        <f t="shared" si="93"/>
        <v>#DIV/0!</v>
      </c>
      <c r="O194" s="32" t="e">
        <f t="shared" ref="O194" si="95">O111-O$130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2">
        <v>19</v>
      </c>
      <c r="B195" s="9" t="s">
        <v>24</v>
      </c>
      <c r="C195" s="32">
        <f t="shared" si="93"/>
        <v>47980780.367460072</v>
      </c>
      <c r="D195" s="32">
        <f t="shared" si="93"/>
        <v>48069650.044727176</v>
      </c>
      <c r="E195" s="32">
        <f t="shared" si="93"/>
        <v>49077691.263442293</v>
      </c>
      <c r="F195" s="32">
        <f t="shared" si="93"/>
        <v>50123222.06555663</v>
      </c>
      <c r="G195" s="32">
        <f t="shared" si="93"/>
        <v>51305282.513797343</v>
      </c>
      <c r="H195" s="32">
        <f t="shared" si="93"/>
        <v>52652950.313356474</v>
      </c>
      <c r="I195" s="32">
        <f t="shared" si="93"/>
        <v>53626254.332611218</v>
      </c>
      <c r="J195" s="32" t="e">
        <f t="shared" si="93"/>
        <v>#DIV/0!</v>
      </c>
      <c r="K195" s="32" t="e">
        <f t="shared" si="93"/>
        <v>#DIV/0!</v>
      </c>
      <c r="L195" s="32" t="e">
        <f t="shared" si="93"/>
        <v>#DIV/0!</v>
      </c>
      <c r="M195" s="32" t="e">
        <f t="shared" si="93"/>
        <v>#DIV/0!</v>
      </c>
      <c r="N195" s="32" t="e">
        <f t="shared" si="93"/>
        <v>#DIV/0!</v>
      </c>
      <c r="O195" s="32" t="e">
        <f t="shared" ref="O195" si="96">O112-O$130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3">
        <v>20</v>
      </c>
      <c r="B196" s="9" t="s">
        <v>25</v>
      </c>
      <c r="C196" s="32">
        <f t="shared" si="93"/>
        <v>-7826035.6754333843</v>
      </c>
      <c r="D196" s="32">
        <f t="shared" si="93"/>
        <v>-7004502.305016201</v>
      </c>
      <c r="E196" s="32">
        <f t="shared" si="93"/>
        <v>-7525537.2021378223</v>
      </c>
      <c r="F196" s="32">
        <f t="shared" si="93"/>
        <v>-7859083.6427117679</v>
      </c>
      <c r="G196" s="32">
        <f t="shared" si="93"/>
        <v>-8354431.7225117981</v>
      </c>
      <c r="H196" s="32">
        <f t="shared" si="93"/>
        <v>-8862049.617599519</v>
      </c>
      <c r="I196" s="32">
        <f t="shared" si="93"/>
        <v>-9391245.9637425672</v>
      </c>
      <c r="J196" s="32" t="e">
        <f t="shared" si="93"/>
        <v>#DIV/0!</v>
      </c>
      <c r="K196" s="32" t="e">
        <f t="shared" si="93"/>
        <v>#DIV/0!</v>
      </c>
      <c r="L196" s="32" t="e">
        <f t="shared" si="93"/>
        <v>#DIV/0!</v>
      </c>
      <c r="M196" s="32" t="e">
        <f t="shared" si="93"/>
        <v>#DIV/0!</v>
      </c>
      <c r="N196" s="32" t="e">
        <f t="shared" si="93"/>
        <v>#DIV/0!</v>
      </c>
      <c r="O196" s="32" t="e">
        <f t="shared" ref="O196" si="97">O113-O$130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21</v>
      </c>
      <c r="B197" s="9" t="s">
        <v>26</v>
      </c>
      <c r="C197" s="32">
        <f t="shared" si="93"/>
        <v>-8950787.295947561</v>
      </c>
      <c r="D197" s="32">
        <f t="shared" si="93"/>
        <v>-8062767.4470744524</v>
      </c>
      <c r="E197" s="32">
        <f t="shared" si="93"/>
        <v>-8517164.3304013796</v>
      </c>
      <c r="F197" s="32">
        <f t="shared" si="93"/>
        <v>-8997150.8153556343</v>
      </c>
      <c r="G197" s="32">
        <f t="shared" si="93"/>
        <v>-9495958.3431282975</v>
      </c>
      <c r="H197" s="32">
        <f t="shared" si="93"/>
        <v>-10048553.302756723</v>
      </c>
      <c r="I197" s="32">
        <f t="shared" si="93"/>
        <v>-10449647.665457202</v>
      </c>
      <c r="J197" s="32" t="e">
        <f t="shared" si="93"/>
        <v>#DIV/0!</v>
      </c>
      <c r="K197" s="32" t="e">
        <f t="shared" si="93"/>
        <v>#DIV/0!</v>
      </c>
      <c r="L197" s="32" t="e">
        <f t="shared" si="93"/>
        <v>#DIV/0!</v>
      </c>
      <c r="M197" s="32" t="e">
        <f t="shared" si="93"/>
        <v>#DIV/0!</v>
      </c>
      <c r="N197" s="32" t="e">
        <f t="shared" si="93"/>
        <v>#DIV/0!</v>
      </c>
      <c r="O197" s="32" t="e">
        <f t="shared" ref="O197" si="98">O114-O$130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2">
        <v>22</v>
      </c>
      <c r="B198" s="9" t="s">
        <v>27</v>
      </c>
      <c r="C198" s="32">
        <f t="shared" si="93"/>
        <v>3165484.7864242084</v>
      </c>
      <c r="D198" s="32">
        <f t="shared" si="93"/>
        <v>3839505.8601741567</v>
      </c>
      <c r="E198" s="32">
        <f t="shared" si="93"/>
        <v>4011001.0001201443</v>
      </c>
      <c r="F198" s="32">
        <f t="shared" si="93"/>
        <v>4239353.0703062937</v>
      </c>
      <c r="G198" s="32">
        <f t="shared" si="93"/>
        <v>4382510.0855004005</v>
      </c>
      <c r="H198" s="32">
        <f t="shared" si="93"/>
        <v>4597823.4117870182</v>
      </c>
      <c r="I198" s="32">
        <f t="shared" si="93"/>
        <v>4710986.1411559768</v>
      </c>
      <c r="J198" s="32" t="e">
        <f t="shared" si="93"/>
        <v>#DIV/0!</v>
      </c>
      <c r="K198" s="32" t="e">
        <f t="shared" si="93"/>
        <v>#DIV/0!</v>
      </c>
      <c r="L198" s="32" t="e">
        <f t="shared" si="93"/>
        <v>#DIV/0!</v>
      </c>
      <c r="M198" s="32" t="e">
        <f t="shared" si="93"/>
        <v>#DIV/0!</v>
      </c>
      <c r="N198" s="32" t="e">
        <f t="shared" si="93"/>
        <v>#DIV/0!</v>
      </c>
      <c r="O198" s="32" t="e">
        <f t="shared" ref="O198" si="99">O115-O$130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3">
        <v>23</v>
      </c>
      <c r="B199" s="9" t="s">
        <v>28</v>
      </c>
      <c r="C199" s="32">
        <f t="shared" si="93"/>
        <v>-6285150.843270909</v>
      </c>
      <c r="D199" s="32">
        <f t="shared" si="93"/>
        <v>-5410151.8201246075</v>
      </c>
      <c r="E199" s="32">
        <f t="shared" si="93"/>
        <v>-5642147.1306022014</v>
      </c>
      <c r="F199" s="32">
        <f t="shared" si="93"/>
        <v>-6038326.2139291447</v>
      </c>
      <c r="G199" s="32">
        <f t="shared" si="93"/>
        <v>-6406594.0752597693</v>
      </c>
      <c r="H199" s="32">
        <f t="shared" si="93"/>
        <v>-6729977.2780233417</v>
      </c>
      <c r="I199" s="32">
        <f t="shared" si="93"/>
        <v>-7062281.2717436329</v>
      </c>
      <c r="J199" s="32" t="e">
        <f t="shared" si="93"/>
        <v>#DIV/0!</v>
      </c>
      <c r="K199" s="32" t="e">
        <f t="shared" si="93"/>
        <v>#DIV/0!</v>
      </c>
      <c r="L199" s="32" t="e">
        <f t="shared" si="93"/>
        <v>#DIV/0!</v>
      </c>
      <c r="M199" s="32" t="e">
        <f t="shared" si="93"/>
        <v>#DIV/0!</v>
      </c>
      <c r="N199" s="32" t="e">
        <f t="shared" si="93"/>
        <v>#DIV/0!</v>
      </c>
      <c r="O199" s="32" t="e">
        <f t="shared" ref="O199" si="100">O116-O$130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24</v>
      </c>
      <c r="B200" s="9" t="s">
        <v>29</v>
      </c>
      <c r="C200" s="32">
        <f t="shared" si="93"/>
        <v>877846.08147685602</v>
      </c>
      <c r="D200" s="32">
        <f t="shared" si="93"/>
        <v>1700861.4928921424</v>
      </c>
      <c r="E200" s="32">
        <f t="shared" si="93"/>
        <v>1945544.7195449322</v>
      </c>
      <c r="F200" s="32">
        <f t="shared" si="93"/>
        <v>2027264.931889385</v>
      </c>
      <c r="G200" s="32">
        <f t="shared" si="93"/>
        <v>2252832.0209553242</v>
      </c>
      <c r="H200" s="32">
        <f t="shared" si="93"/>
        <v>2336391.8989556246</v>
      </c>
      <c r="I200" s="32">
        <f t="shared" si="93"/>
        <v>2428102.0149394944</v>
      </c>
      <c r="J200" s="32" t="e">
        <f t="shared" si="93"/>
        <v>#DIV/0!</v>
      </c>
      <c r="K200" s="32" t="e">
        <f t="shared" si="93"/>
        <v>#DIV/0!</v>
      </c>
      <c r="L200" s="32" t="e">
        <f t="shared" si="93"/>
        <v>#DIV/0!</v>
      </c>
      <c r="M200" s="32" t="e">
        <f t="shared" si="93"/>
        <v>#DIV/0!</v>
      </c>
      <c r="N200" s="32" t="e">
        <f t="shared" si="93"/>
        <v>#DIV/0!</v>
      </c>
      <c r="O200" s="32" t="e">
        <f t="shared" ref="O200" si="101">O117-O$130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2">
        <v>25</v>
      </c>
      <c r="B201" s="9" t="s">
        <v>30</v>
      </c>
      <c r="C201" s="32">
        <f t="shared" si="93"/>
        <v>-6621138.0502790399</v>
      </c>
      <c r="D201" s="32">
        <f t="shared" si="93"/>
        <v>-5741676.7715779394</v>
      </c>
      <c r="E201" s="32">
        <f t="shared" si="93"/>
        <v>-5983675.4301165547</v>
      </c>
      <c r="F201" s="32">
        <f t="shared" si="93"/>
        <v>-6337460.5730770919</v>
      </c>
      <c r="G201" s="32">
        <f t="shared" si="93"/>
        <v>-6621379.5384056754</v>
      </c>
      <c r="H201" s="32">
        <f t="shared" si="93"/>
        <v>-6905276.1036449224</v>
      </c>
      <c r="I201" s="32">
        <f t="shared" si="93"/>
        <v>-7212813.8069366347</v>
      </c>
      <c r="J201" s="32" t="e">
        <f t="shared" si="93"/>
        <v>#DIV/0!</v>
      </c>
      <c r="K201" s="32" t="e">
        <f t="shared" si="93"/>
        <v>#DIV/0!</v>
      </c>
      <c r="L201" s="32" t="e">
        <f t="shared" si="93"/>
        <v>#DIV/0!</v>
      </c>
      <c r="M201" s="32" t="e">
        <f t="shared" si="93"/>
        <v>#DIV/0!</v>
      </c>
      <c r="N201" s="32" t="e">
        <f t="shared" si="93"/>
        <v>#DIV/0!</v>
      </c>
      <c r="O201" s="32" t="e">
        <f t="shared" ref="O201" si="102">O118-O$130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3">
        <v>26</v>
      </c>
      <c r="B202" s="9" t="s">
        <v>31</v>
      </c>
      <c r="C202" s="32">
        <f t="shared" si="93"/>
        <v>-7758725.7718732767</v>
      </c>
      <c r="D202" s="32">
        <f t="shared" si="93"/>
        <v>-6844321.5267501958</v>
      </c>
      <c r="E202" s="32">
        <f t="shared" si="93"/>
        <v>-7176788.1659329422</v>
      </c>
      <c r="F202" s="32">
        <f t="shared" si="93"/>
        <v>-7527199.141929131</v>
      </c>
      <c r="G202" s="32">
        <f t="shared" si="93"/>
        <v>-7829339.7496927343</v>
      </c>
      <c r="H202" s="32">
        <f t="shared" si="93"/>
        <v>-8190673.3138210997</v>
      </c>
      <c r="I202" s="32">
        <f t="shared" si="93"/>
        <v>-8618233.020688802</v>
      </c>
      <c r="J202" s="32" t="e">
        <f t="shared" si="93"/>
        <v>#DIV/0!</v>
      </c>
      <c r="K202" s="32" t="e">
        <f t="shared" si="93"/>
        <v>#DIV/0!</v>
      </c>
      <c r="L202" s="32" t="e">
        <f t="shared" si="93"/>
        <v>#DIV/0!</v>
      </c>
      <c r="M202" s="32" t="e">
        <f t="shared" si="93"/>
        <v>#DIV/0!</v>
      </c>
      <c r="N202" s="32" t="e">
        <f t="shared" si="93"/>
        <v>#DIV/0!</v>
      </c>
      <c r="O202" s="32" t="e">
        <f t="shared" ref="O202" si="103">O119-O$130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27</v>
      </c>
      <c r="B203" s="9" t="s">
        <v>32</v>
      </c>
      <c r="C203" s="32">
        <f t="shared" si="93"/>
        <v>-11034437.254579412</v>
      </c>
      <c r="D203" s="32">
        <f t="shared" si="93"/>
        <v>-10056293.888885168</v>
      </c>
      <c r="E203" s="32">
        <f t="shared" si="93"/>
        <v>-10562533.227698736</v>
      </c>
      <c r="F203" s="32">
        <f t="shared" si="93"/>
        <v>-10962231.787792489</v>
      </c>
      <c r="G203" s="32">
        <f t="shared" si="93"/>
        <v>-11441850.732918845</v>
      </c>
      <c r="H203" s="32">
        <f t="shared" si="93"/>
        <v>-11856067.253176711</v>
      </c>
      <c r="I203" s="32">
        <f t="shared" si="93"/>
        <v>-12303939.096099388</v>
      </c>
      <c r="J203" s="32" t="e">
        <f t="shared" si="93"/>
        <v>#DIV/0!</v>
      </c>
      <c r="K203" s="32" t="e">
        <f t="shared" si="93"/>
        <v>#DIV/0!</v>
      </c>
      <c r="L203" s="32" t="e">
        <f t="shared" si="93"/>
        <v>#DIV/0!</v>
      </c>
      <c r="M203" s="32" t="e">
        <f t="shared" si="93"/>
        <v>#DIV/0!</v>
      </c>
      <c r="N203" s="32" t="e">
        <f t="shared" si="93"/>
        <v>#DIV/0!</v>
      </c>
      <c r="O203" s="32" t="e">
        <f t="shared" ref="O203" si="104">O120-O$130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2">
        <v>28</v>
      </c>
      <c r="B204" s="9" t="s">
        <v>33</v>
      </c>
      <c r="C204" s="32">
        <f t="shared" si="93"/>
        <v>-9151121.5102134757</v>
      </c>
      <c r="D204" s="32">
        <f t="shared" si="93"/>
        <v>-8181363.8534581792</v>
      </c>
      <c r="E204" s="32">
        <f t="shared" si="93"/>
        <v>-8454213.8486649841</v>
      </c>
      <c r="F204" s="32">
        <f t="shared" si="93"/>
        <v>-8761000.2138784919</v>
      </c>
      <c r="G204" s="32">
        <f t="shared" si="93"/>
        <v>-8988576.8116639368</v>
      </c>
      <c r="H204" s="32">
        <f t="shared" si="93"/>
        <v>-9336660.1042966265</v>
      </c>
      <c r="I204" s="32">
        <f t="shared" si="93"/>
        <v>-9669040.7265150771</v>
      </c>
      <c r="J204" s="32" t="e">
        <f t="shared" si="93"/>
        <v>#DIV/0!</v>
      </c>
      <c r="K204" s="32" t="e">
        <f t="shared" si="93"/>
        <v>#DIV/0!</v>
      </c>
      <c r="L204" s="32" t="e">
        <f t="shared" si="93"/>
        <v>#DIV/0!</v>
      </c>
      <c r="M204" s="32" t="e">
        <f t="shared" si="93"/>
        <v>#DIV/0!</v>
      </c>
      <c r="N204" s="32" t="e">
        <f t="shared" si="93"/>
        <v>#DIV/0!</v>
      </c>
      <c r="O204" s="32" t="e">
        <f t="shared" ref="O204" si="105">O121-O$130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3">
        <v>29</v>
      </c>
      <c r="B205" s="9" t="s">
        <v>34</v>
      </c>
      <c r="C205" s="32">
        <f t="shared" si="93"/>
        <v>-8356578.9579496142</v>
      </c>
      <c r="D205" s="32">
        <f t="shared" si="93"/>
        <v>-7404123.3015069067</v>
      </c>
      <c r="E205" s="32">
        <f t="shared" si="93"/>
        <v>-7614614.426054284</v>
      </c>
      <c r="F205" s="32">
        <f t="shared" si="93"/>
        <v>-7975307.9842567798</v>
      </c>
      <c r="G205" s="32">
        <f t="shared" si="93"/>
        <v>-8271549.9198400714</v>
      </c>
      <c r="H205" s="32">
        <f t="shared" si="93"/>
        <v>-8566419.2233873643</v>
      </c>
      <c r="I205" s="32">
        <f t="shared" si="93"/>
        <v>-8801484.6515407898</v>
      </c>
      <c r="J205" s="32" t="e">
        <f t="shared" si="93"/>
        <v>#DIV/0!</v>
      </c>
      <c r="K205" s="32" t="e">
        <f t="shared" si="93"/>
        <v>#DIV/0!</v>
      </c>
      <c r="L205" s="32" t="e">
        <f t="shared" si="93"/>
        <v>#DIV/0!</v>
      </c>
      <c r="M205" s="32" t="e">
        <f t="shared" si="93"/>
        <v>#DIV/0!</v>
      </c>
      <c r="N205" s="32" t="e">
        <f t="shared" si="93"/>
        <v>#DIV/0!</v>
      </c>
      <c r="O205" s="32" t="e">
        <f t="shared" ref="O205" si="106">O122-O$130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30</v>
      </c>
      <c r="B206" s="9" t="s">
        <v>35</v>
      </c>
      <c r="C206" s="32">
        <f t="shared" si="93"/>
        <v>13904280.042095732</v>
      </c>
      <c r="D206" s="32">
        <f t="shared" si="93"/>
        <v>14757285.156314123</v>
      </c>
      <c r="E206" s="32">
        <f t="shared" si="93"/>
        <v>15779960.173348587</v>
      </c>
      <c r="F206" s="32">
        <f t="shared" si="93"/>
        <v>16693355.246486034</v>
      </c>
      <c r="G206" s="32">
        <f t="shared" si="93"/>
        <v>17782559.083373826</v>
      </c>
      <c r="H206" s="32">
        <f t="shared" si="93"/>
        <v>18686046.525041908</v>
      </c>
      <c r="I206" s="32">
        <f t="shared" si="93"/>
        <v>19670414.80440633</v>
      </c>
      <c r="J206" s="32" t="e">
        <f t="shared" si="93"/>
        <v>#DIV/0!</v>
      </c>
      <c r="K206" s="32" t="e">
        <f t="shared" si="93"/>
        <v>#DIV/0!</v>
      </c>
      <c r="L206" s="32" t="e">
        <f t="shared" si="93"/>
        <v>#DIV/0!</v>
      </c>
      <c r="M206" s="32" t="e">
        <f t="shared" si="93"/>
        <v>#DIV/0!</v>
      </c>
      <c r="N206" s="32" t="e">
        <f t="shared" si="93"/>
        <v>#DIV/0!</v>
      </c>
      <c r="O206" s="32" t="e">
        <f t="shared" ref="O206" si="107">O123-O$130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2">
        <v>31</v>
      </c>
      <c r="B207" s="9" t="s">
        <v>36</v>
      </c>
      <c r="C207" s="32">
        <f t="shared" si="93"/>
        <v>22957826.055079069</v>
      </c>
      <c r="D207" s="32">
        <f t="shared" si="93"/>
        <v>23748404.803159628</v>
      </c>
      <c r="E207" s="32">
        <f t="shared" si="93"/>
        <v>25351209.892856274</v>
      </c>
      <c r="F207" s="32">
        <f t="shared" si="93"/>
        <v>26793385.706516918</v>
      </c>
      <c r="G207" s="32">
        <f t="shared" si="93"/>
        <v>28548752.296425518</v>
      </c>
      <c r="H207" s="32">
        <f t="shared" si="93"/>
        <v>30038444.169883884</v>
      </c>
      <c r="I207" s="32">
        <f t="shared" si="93"/>
        <v>31682643.435843639</v>
      </c>
      <c r="J207" s="32" t="e">
        <f t="shared" si="93"/>
        <v>#DIV/0!</v>
      </c>
      <c r="K207" s="32" t="e">
        <f t="shared" si="93"/>
        <v>#DIV/0!</v>
      </c>
      <c r="L207" s="32" t="e">
        <f t="shared" si="93"/>
        <v>#DIV/0!</v>
      </c>
      <c r="M207" s="32" t="e">
        <f t="shared" si="93"/>
        <v>#DIV/0!</v>
      </c>
      <c r="N207" s="32" t="e">
        <f t="shared" si="93"/>
        <v>#DIV/0!</v>
      </c>
      <c r="O207" s="32" t="e">
        <f t="shared" ref="O207" si="108">O124-O$130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3">
        <v>32</v>
      </c>
      <c r="B208" s="9" t="s">
        <v>37</v>
      </c>
      <c r="C208" s="32">
        <f t="shared" si="93"/>
        <v>14282587.573294889</v>
      </c>
      <c r="D208" s="32">
        <f t="shared" si="93"/>
        <v>14770025.892141785</v>
      </c>
      <c r="E208" s="32">
        <f t="shared" si="93"/>
        <v>15543860.629089605</v>
      </c>
      <c r="F208" s="32">
        <f t="shared" si="93"/>
        <v>16075814.386775505</v>
      </c>
      <c r="G208" s="32">
        <f t="shared" si="93"/>
        <v>16849664.94130196</v>
      </c>
      <c r="H208" s="32">
        <f t="shared" si="93"/>
        <v>17496287.633681327</v>
      </c>
      <c r="I208" s="32">
        <f t="shared" si="93"/>
        <v>17966106.725534007</v>
      </c>
      <c r="J208" s="32" t="e">
        <f t="shared" si="93"/>
        <v>#DIV/0!</v>
      </c>
      <c r="K208" s="32" t="e">
        <f t="shared" si="93"/>
        <v>#DIV/0!</v>
      </c>
      <c r="L208" s="32" t="e">
        <f t="shared" si="93"/>
        <v>#DIV/0!</v>
      </c>
      <c r="M208" s="32" t="e">
        <f t="shared" si="93"/>
        <v>#DIV/0!</v>
      </c>
      <c r="N208" s="32" t="e">
        <f t="shared" si="93"/>
        <v>#DIV/0!</v>
      </c>
      <c r="O208" s="32" t="e">
        <f t="shared" ref="O208" si="109">O125-O$130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2">
        <v>33</v>
      </c>
      <c r="B209" s="9" t="s">
        <v>38</v>
      </c>
      <c r="C209" s="32">
        <f t="shared" ref="C209:N211" si="110">C126-C$130</f>
        <v>31846724.864626128</v>
      </c>
      <c r="D209" s="32">
        <f t="shared" si="110"/>
        <v>31935036.359944794</v>
      </c>
      <c r="E209" s="32">
        <f t="shared" si="110"/>
        <v>33432674.555772122</v>
      </c>
      <c r="F209" s="32">
        <f t="shared" si="110"/>
        <v>34798456.23683615</v>
      </c>
      <c r="G209" s="32">
        <f t="shared" si="110"/>
        <v>36272058.299761117</v>
      </c>
      <c r="H209" s="32">
        <f t="shared" si="110"/>
        <v>37971020.443944626</v>
      </c>
      <c r="I209" s="32">
        <f t="shared" si="110"/>
        <v>39434549.403963283</v>
      </c>
      <c r="J209" s="32" t="e">
        <f t="shared" si="110"/>
        <v>#DIV/0!</v>
      </c>
      <c r="K209" s="32" t="e">
        <f t="shared" si="110"/>
        <v>#DIV/0!</v>
      </c>
      <c r="L209" s="32" t="e">
        <f t="shared" si="110"/>
        <v>#DIV/0!</v>
      </c>
      <c r="M209" s="32" t="e">
        <f t="shared" si="110"/>
        <v>#DIV/0!</v>
      </c>
      <c r="N209" s="32" t="e">
        <f t="shared" si="110"/>
        <v>#DIV/0!</v>
      </c>
      <c r="O209" s="32" t="e">
        <f t="shared" ref="O209" si="111">O126-O$130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2">
        <v>34</v>
      </c>
      <c r="B210" s="9" t="s">
        <v>39</v>
      </c>
      <c r="C210" s="32">
        <f t="shared" si="110"/>
        <v>-3566125.1039846186</v>
      </c>
      <c r="D210" s="32">
        <f t="shared" si="110"/>
        <v>-2719905.3358734753</v>
      </c>
      <c r="E210" s="32">
        <f t="shared" si="110"/>
        <v>-2918731.6133130305</v>
      </c>
      <c r="F210" s="32">
        <f t="shared" si="110"/>
        <v>-3003533.9798297919</v>
      </c>
      <c r="G210" s="32">
        <f t="shared" si="110"/>
        <v>-3122790.3336855471</v>
      </c>
      <c r="H210" s="32">
        <f t="shared" si="110"/>
        <v>-3225108.1508837081</v>
      </c>
      <c r="I210" s="32">
        <f t="shared" si="110"/>
        <v>-3459910.7672364451</v>
      </c>
      <c r="J210" s="32" t="e">
        <f t="shared" si="110"/>
        <v>#DIV/0!</v>
      </c>
      <c r="K210" s="32" t="e">
        <f t="shared" si="110"/>
        <v>#DIV/0!</v>
      </c>
      <c r="L210" s="32" t="e">
        <f t="shared" si="110"/>
        <v>#DIV/0!</v>
      </c>
      <c r="M210" s="32" t="e">
        <f t="shared" si="110"/>
        <v>#DIV/0!</v>
      </c>
      <c r="N210" s="32" t="e">
        <f t="shared" si="110"/>
        <v>#DIV/0!</v>
      </c>
      <c r="O210" s="32" t="e">
        <f t="shared" ref="O210" si="112">O127-O$130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3">
        <v>35</v>
      </c>
      <c r="B211" s="9" t="s">
        <v>40</v>
      </c>
      <c r="C211" s="32">
        <f t="shared" si="110"/>
        <v>8768376.4414864443</v>
      </c>
      <c r="D211" s="32">
        <f t="shared" si="110"/>
        <v>9628886.7689983733</v>
      </c>
      <c r="E211" s="32">
        <f t="shared" si="110"/>
        <v>10390373.276523944</v>
      </c>
      <c r="F211" s="32">
        <f t="shared" si="110"/>
        <v>10653887.51204288</v>
      </c>
      <c r="G211" s="32">
        <f t="shared" si="110"/>
        <v>11300497.628401749</v>
      </c>
      <c r="H211" s="32">
        <f t="shared" si="110"/>
        <v>11858765.622680232</v>
      </c>
      <c r="I211" s="32">
        <f t="shared" si="110"/>
        <v>12563499.173698656</v>
      </c>
      <c r="J211" s="32" t="e">
        <f t="shared" si="110"/>
        <v>#DIV/0!</v>
      </c>
      <c r="K211" s="32" t="e">
        <f t="shared" si="110"/>
        <v>#DIV/0!</v>
      </c>
      <c r="L211" s="32" t="e">
        <f t="shared" si="110"/>
        <v>#DIV/0!</v>
      </c>
      <c r="M211" s="32" t="e">
        <f t="shared" si="110"/>
        <v>#DIV/0!</v>
      </c>
      <c r="N211" s="32" t="e">
        <f t="shared" si="110"/>
        <v>#DIV/0!</v>
      </c>
      <c r="O211" s="32" t="e">
        <f t="shared" ref="O211" si="113">O128-O$130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4"/>
      <c r="B212" s="7" t="s">
        <v>50</v>
      </c>
      <c r="C212" s="32">
        <f t="shared" ref="C212:N212" si="114">SUM(C177:C211)</f>
        <v>-2.4214386940002441E-8</v>
      </c>
      <c r="D212" s="32">
        <f t="shared" si="114"/>
        <v>1.3597309589385986E-7</v>
      </c>
      <c r="E212" s="32">
        <f t="shared" si="114"/>
        <v>0</v>
      </c>
      <c r="F212" s="32">
        <f t="shared" si="114"/>
        <v>5.5879354476928711E-8</v>
      </c>
      <c r="G212" s="32">
        <f t="shared" si="114"/>
        <v>0</v>
      </c>
      <c r="H212" s="32">
        <f t="shared" si="114"/>
        <v>1.3038516044616699E-7</v>
      </c>
      <c r="I212" s="32">
        <f t="shared" si="114"/>
        <v>-3.3527612686157227E-8</v>
      </c>
      <c r="J212" s="32" t="e">
        <f t="shared" si="114"/>
        <v>#DIV/0!</v>
      </c>
      <c r="K212" s="32" t="e">
        <f t="shared" si="114"/>
        <v>#DIV/0!</v>
      </c>
      <c r="L212" s="32" t="e">
        <f t="shared" si="114"/>
        <v>#DIV/0!</v>
      </c>
      <c r="M212" s="32" t="e">
        <f t="shared" si="114"/>
        <v>#DIV/0!</v>
      </c>
      <c r="N212" s="32" t="e">
        <f t="shared" si="114"/>
        <v>#DIV/0!</v>
      </c>
      <c r="O212" s="32" t="e">
        <f t="shared" ref="O212" si="115">SUM(O177:O211)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"/>
      <c r="B213" s="1"/>
      <c r="C213" s="1"/>
      <c r="D213" s="1"/>
      <c r="E213" s="1"/>
      <c r="F213" s="1"/>
      <c r="G213" s="1"/>
      <c r="H213" s="1"/>
      <c r="P213"/>
      <c r="Q213"/>
      <c r="R213"/>
      <c r="S213"/>
      <c r="T213"/>
      <c r="U213"/>
      <c r="V213"/>
      <c r="W213"/>
    </row>
    <row r="214" spans="1:23" s="2" customFormat="1" ht="15" hidden="1">
      <c r="A214" s="5" t="s">
        <v>48</v>
      </c>
      <c r="B214" s="1"/>
      <c r="C214" s="1"/>
      <c r="D214" s="1"/>
      <c r="E214" s="1"/>
      <c r="F214" s="1"/>
      <c r="G214" s="1"/>
      <c r="H214" s="1"/>
      <c r="P214"/>
      <c r="Q214"/>
      <c r="R214"/>
      <c r="S214"/>
      <c r="T214"/>
      <c r="U214"/>
      <c r="V214"/>
      <c r="W214"/>
    </row>
    <row r="215" spans="1:23" s="2" customFormat="1" ht="15" hidden="1">
      <c r="A215" s="49" t="s">
        <v>51</v>
      </c>
      <c r="B215" s="49"/>
      <c r="C215" s="49"/>
      <c r="D215" s="49"/>
      <c r="E215" s="49"/>
      <c r="F215" s="49"/>
      <c r="G215" s="49"/>
      <c r="H215" s="49"/>
      <c r="P215"/>
      <c r="Q215"/>
      <c r="R215"/>
      <c r="S215"/>
      <c r="T215"/>
      <c r="U215"/>
      <c r="V215"/>
      <c r="W215"/>
    </row>
    <row r="216" spans="1:23" s="2" customFormat="1" ht="15" hidden="1">
      <c r="A216" s="1"/>
      <c r="B216" s="1"/>
      <c r="C216" s="1"/>
      <c r="D216" s="1"/>
      <c r="E216" s="1"/>
      <c r="F216" s="1"/>
      <c r="G216" s="1"/>
      <c r="H216" s="1"/>
      <c r="P216"/>
      <c r="Q216"/>
      <c r="R216"/>
      <c r="S216"/>
      <c r="T216"/>
      <c r="U216"/>
      <c r="V216"/>
      <c r="W216"/>
    </row>
    <row r="217" spans="1:23" s="2" customFormat="1" ht="15" hidden="1">
      <c r="A217" s="6" t="s">
        <v>4</v>
      </c>
      <c r="B217" s="7" t="s">
        <v>5</v>
      </c>
      <c r="C217" s="7">
        <f>C176</f>
        <v>2010</v>
      </c>
      <c r="D217" s="7">
        <f t="shared" ref="D217:N217" si="116">D176</f>
        <v>2011</v>
      </c>
      <c r="E217" s="7">
        <f t="shared" si="116"/>
        <v>2012</v>
      </c>
      <c r="F217" s="7">
        <f t="shared" si="116"/>
        <v>2013</v>
      </c>
      <c r="G217" s="7">
        <f t="shared" si="116"/>
        <v>2014</v>
      </c>
      <c r="H217" s="7">
        <f t="shared" si="116"/>
        <v>2015</v>
      </c>
      <c r="I217" s="7">
        <f t="shared" si="116"/>
        <v>2016</v>
      </c>
      <c r="J217" s="7">
        <f t="shared" si="116"/>
        <v>2017</v>
      </c>
      <c r="K217" s="7">
        <f t="shared" si="116"/>
        <v>2018</v>
      </c>
      <c r="L217" s="7">
        <f t="shared" si="116"/>
        <v>2019</v>
      </c>
      <c r="M217" s="7">
        <f t="shared" si="116"/>
        <v>2020</v>
      </c>
      <c r="N217" s="7">
        <f t="shared" si="116"/>
        <v>2021</v>
      </c>
      <c r="O217" s="7">
        <f t="shared" ref="O217" si="117">O176</f>
        <v>2022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8">
        <v>1</v>
      </c>
      <c r="B218" s="9" t="s">
        <v>6</v>
      </c>
      <c r="C218" s="32">
        <f t="shared" ref="C218:N233" si="118">C177^2</f>
        <v>659978968619981.5</v>
      </c>
      <c r="D218" s="32">
        <f t="shared" si="118"/>
        <v>929689185074.03101</v>
      </c>
      <c r="E218" s="32">
        <f t="shared" si="118"/>
        <v>863375372182.3667</v>
      </c>
      <c r="F218" s="32">
        <f t="shared" si="118"/>
        <v>933250884138.22839</v>
      </c>
      <c r="G218" s="32">
        <f t="shared" si="118"/>
        <v>1068170758596.4275</v>
      </c>
      <c r="H218" s="32">
        <f t="shared" si="118"/>
        <v>980724918061.61609</v>
      </c>
      <c r="I218" s="32">
        <f t="shared" si="118"/>
        <v>855715391075.5332</v>
      </c>
      <c r="J218" s="32" t="e">
        <f t="shared" si="118"/>
        <v>#DIV/0!</v>
      </c>
      <c r="K218" s="32" t="e">
        <f t="shared" si="118"/>
        <v>#DIV/0!</v>
      </c>
      <c r="L218" s="32" t="e">
        <f t="shared" si="118"/>
        <v>#DIV/0!</v>
      </c>
      <c r="M218" s="32" t="e">
        <f t="shared" si="118"/>
        <v>#DIV/0!</v>
      </c>
      <c r="N218" s="32" t="e">
        <f t="shared" si="118"/>
        <v>#DIV/0!</v>
      </c>
      <c r="O218" s="32" t="e">
        <f t="shared" ref="O218" si="119">O177^2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2">
        <v>2</v>
      </c>
      <c r="B219" s="9" t="s">
        <v>7</v>
      </c>
      <c r="C219" s="32">
        <f t="shared" si="118"/>
        <v>26882569064049.293</v>
      </c>
      <c r="D219" s="32">
        <f t="shared" si="118"/>
        <v>18681248542309.742</v>
      </c>
      <c r="E219" s="32">
        <f t="shared" si="118"/>
        <v>19567952515740.18</v>
      </c>
      <c r="F219" s="32">
        <f t="shared" si="118"/>
        <v>20529067814998.414</v>
      </c>
      <c r="G219" s="32">
        <f t="shared" si="118"/>
        <v>20711734860321.617</v>
      </c>
      <c r="H219" s="32">
        <f t="shared" si="118"/>
        <v>21998163569730.102</v>
      </c>
      <c r="I219" s="32">
        <f t="shared" si="118"/>
        <v>22803357342411.465</v>
      </c>
      <c r="J219" s="32" t="e">
        <f t="shared" si="118"/>
        <v>#DIV/0!</v>
      </c>
      <c r="K219" s="32" t="e">
        <f t="shared" si="118"/>
        <v>#DIV/0!</v>
      </c>
      <c r="L219" s="32" t="e">
        <f t="shared" si="118"/>
        <v>#DIV/0!</v>
      </c>
      <c r="M219" s="32" t="e">
        <f t="shared" si="118"/>
        <v>#DIV/0!</v>
      </c>
      <c r="N219" s="32" t="e">
        <f t="shared" si="118"/>
        <v>#DIV/0!</v>
      </c>
      <c r="O219" s="32" t="e">
        <f t="shared" ref="O219" si="120">O178^2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3</v>
      </c>
      <c r="B220" s="9" t="s">
        <v>8</v>
      </c>
      <c r="C220" s="32">
        <f t="shared" si="118"/>
        <v>51829203507092.781</v>
      </c>
      <c r="D220" s="32">
        <f t="shared" si="118"/>
        <v>40065088169948.477</v>
      </c>
      <c r="E220" s="32">
        <f t="shared" si="118"/>
        <v>44555300022113.281</v>
      </c>
      <c r="F220" s="32">
        <f t="shared" si="118"/>
        <v>47854499445106.57</v>
      </c>
      <c r="G220" s="32">
        <f t="shared" si="118"/>
        <v>53700730836051.625</v>
      </c>
      <c r="H220" s="32">
        <f t="shared" si="118"/>
        <v>59735431934130.75</v>
      </c>
      <c r="I220" s="32">
        <f t="shared" si="118"/>
        <v>65454975607504.883</v>
      </c>
      <c r="J220" s="32" t="e">
        <f t="shared" si="118"/>
        <v>#DIV/0!</v>
      </c>
      <c r="K220" s="32" t="e">
        <f t="shared" si="118"/>
        <v>#DIV/0!</v>
      </c>
      <c r="L220" s="32" t="e">
        <f t="shared" si="118"/>
        <v>#DIV/0!</v>
      </c>
      <c r="M220" s="32" t="e">
        <f t="shared" si="118"/>
        <v>#DIV/0!</v>
      </c>
      <c r="N220" s="32" t="e">
        <f t="shared" si="118"/>
        <v>#DIV/0!</v>
      </c>
      <c r="O220" s="32" t="e">
        <f t="shared" ref="O220" si="121">O179^2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2">
        <v>4</v>
      </c>
      <c r="B221" s="9" t="s">
        <v>9</v>
      </c>
      <c r="C221" s="32">
        <f t="shared" si="118"/>
        <v>83172697859356.391</v>
      </c>
      <c r="D221" s="32">
        <f t="shared" si="118"/>
        <v>66987814590841.828</v>
      </c>
      <c r="E221" s="32">
        <f t="shared" si="118"/>
        <v>73878435687879.609</v>
      </c>
      <c r="F221" s="32">
        <f t="shared" si="118"/>
        <v>79995814999197.672</v>
      </c>
      <c r="G221" s="32">
        <f t="shared" si="118"/>
        <v>87886021302119.781</v>
      </c>
      <c r="H221" s="32">
        <f t="shared" si="118"/>
        <v>94989215182269.359</v>
      </c>
      <c r="I221" s="32">
        <f t="shared" si="118"/>
        <v>102784987146103.03</v>
      </c>
      <c r="J221" s="32" t="e">
        <f t="shared" si="118"/>
        <v>#DIV/0!</v>
      </c>
      <c r="K221" s="32" t="e">
        <f t="shared" si="118"/>
        <v>#DIV/0!</v>
      </c>
      <c r="L221" s="32" t="e">
        <f t="shared" si="118"/>
        <v>#DIV/0!</v>
      </c>
      <c r="M221" s="32" t="e">
        <f t="shared" si="118"/>
        <v>#DIV/0!</v>
      </c>
      <c r="N221" s="32" t="e">
        <f t="shared" si="118"/>
        <v>#DIV/0!</v>
      </c>
      <c r="O221" s="32" t="e">
        <f t="shared" ref="O221" si="122">O180^2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3">
        <v>5</v>
      </c>
      <c r="B222" s="9" t="s">
        <v>10</v>
      </c>
      <c r="C222" s="32">
        <f t="shared" si="118"/>
        <v>87748314008809.453</v>
      </c>
      <c r="D222" s="32">
        <f t="shared" si="118"/>
        <v>70486884617237.453</v>
      </c>
      <c r="E222" s="32">
        <f t="shared" si="118"/>
        <v>75799586299348.5</v>
      </c>
      <c r="F222" s="32">
        <f t="shared" si="118"/>
        <v>82151825232943.875</v>
      </c>
      <c r="G222" s="32">
        <f t="shared" si="118"/>
        <v>91420451621911.234</v>
      </c>
      <c r="H222" s="32">
        <f t="shared" si="118"/>
        <v>96923932425435.609</v>
      </c>
      <c r="I222" s="32">
        <f t="shared" si="118"/>
        <v>101960293370972.38</v>
      </c>
      <c r="J222" s="32" t="e">
        <f t="shared" si="118"/>
        <v>#DIV/0!</v>
      </c>
      <c r="K222" s="32" t="e">
        <f t="shared" si="118"/>
        <v>#DIV/0!</v>
      </c>
      <c r="L222" s="32" t="e">
        <f t="shared" si="118"/>
        <v>#DIV/0!</v>
      </c>
      <c r="M222" s="32" t="e">
        <f t="shared" si="118"/>
        <v>#DIV/0!</v>
      </c>
      <c r="N222" s="32" t="e">
        <f t="shared" si="118"/>
        <v>#DIV/0!</v>
      </c>
      <c r="O222" s="32" t="e">
        <f t="shared" ref="O222" si="123">O181^2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6</v>
      </c>
      <c r="B223" s="9" t="s">
        <v>11</v>
      </c>
      <c r="C223" s="37">
        <f t="shared" si="118"/>
        <v>59935402046238.539</v>
      </c>
      <c r="D223" s="37">
        <f t="shared" si="118"/>
        <v>45937520117927.43</v>
      </c>
      <c r="E223" s="37">
        <f t="shared" si="118"/>
        <v>49815177706687.398</v>
      </c>
      <c r="F223" s="37">
        <f t="shared" si="118"/>
        <v>54479770560121.023</v>
      </c>
      <c r="G223" s="37">
        <f t="shared" si="118"/>
        <v>60173708313474.531</v>
      </c>
      <c r="H223" s="37">
        <f t="shared" si="118"/>
        <v>66011656083671.617</v>
      </c>
      <c r="I223" s="37">
        <f t="shared" si="118"/>
        <v>70702630987527.156</v>
      </c>
      <c r="J223" s="37" t="e">
        <f t="shared" si="118"/>
        <v>#DIV/0!</v>
      </c>
      <c r="K223" s="37" t="e">
        <f t="shared" si="118"/>
        <v>#DIV/0!</v>
      </c>
      <c r="L223" s="37" t="e">
        <f t="shared" si="118"/>
        <v>#DIV/0!</v>
      </c>
      <c r="M223" s="37" t="e">
        <f t="shared" si="118"/>
        <v>#DIV/0!</v>
      </c>
      <c r="N223" s="37" t="e">
        <f t="shared" si="118"/>
        <v>#DIV/0!</v>
      </c>
      <c r="O223" s="37" t="e">
        <f t="shared" ref="O223" si="124">O182^2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2">
        <v>7</v>
      </c>
      <c r="B224" s="9" t="s">
        <v>12</v>
      </c>
      <c r="C224" s="37">
        <f t="shared" si="118"/>
        <v>64857752758200.281</v>
      </c>
      <c r="D224" s="37">
        <f t="shared" si="118"/>
        <v>50528972197359.25</v>
      </c>
      <c r="E224" s="37">
        <f t="shared" si="118"/>
        <v>55569827677232.281</v>
      </c>
      <c r="F224" s="37">
        <f t="shared" si="118"/>
        <v>60830028168393.094</v>
      </c>
      <c r="G224" s="37">
        <f t="shared" si="118"/>
        <v>69513584447784.148</v>
      </c>
      <c r="H224" s="37">
        <f t="shared" si="118"/>
        <v>75837074657249.328</v>
      </c>
      <c r="I224" s="37">
        <f t="shared" si="118"/>
        <v>83073718777539.125</v>
      </c>
      <c r="J224" s="37" t="e">
        <f t="shared" si="118"/>
        <v>#DIV/0!</v>
      </c>
      <c r="K224" s="37" t="e">
        <f t="shared" si="118"/>
        <v>#DIV/0!</v>
      </c>
      <c r="L224" s="37" t="e">
        <f t="shared" si="118"/>
        <v>#DIV/0!</v>
      </c>
      <c r="M224" s="37" t="e">
        <f t="shared" si="118"/>
        <v>#DIV/0!</v>
      </c>
      <c r="N224" s="37" t="e">
        <f t="shared" si="118"/>
        <v>#DIV/0!</v>
      </c>
      <c r="O224" s="37" t="e">
        <f t="shared" ref="O224" si="125">O183^2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3">
        <v>8</v>
      </c>
      <c r="B225" s="9" t="s">
        <v>13</v>
      </c>
      <c r="C225" s="37">
        <f t="shared" si="118"/>
        <v>61340474479105.844</v>
      </c>
      <c r="D225" s="37">
        <f t="shared" si="118"/>
        <v>48232600411915.211</v>
      </c>
      <c r="E225" s="37">
        <f t="shared" si="118"/>
        <v>51671306338933.859</v>
      </c>
      <c r="F225" s="37">
        <f t="shared" si="118"/>
        <v>57126927541279.836</v>
      </c>
      <c r="G225" s="37">
        <f t="shared" si="118"/>
        <v>62451108970479.57</v>
      </c>
      <c r="H225" s="37">
        <f t="shared" si="118"/>
        <v>67917502862859.492</v>
      </c>
      <c r="I225" s="37">
        <f t="shared" si="118"/>
        <v>75180150884835.75</v>
      </c>
      <c r="J225" s="37" t="e">
        <f t="shared" si="118"/>
        <v>#DIV/0!</v>
      </c>
      <c r="K225" s="37" t="e">
        <f t="shared" si="118"/>
        <v>#DIV/0!</v>
      </c>
      <c r="L225" s="37" t="e">
        <f t="shared" si="118"/>
        <v>#DIV/0!</v>
      </c>
      <c r="M225" s="37" t="e">
        <f t="shared" si="118"/>
        <v>#DIV/0!</v>
      </c>
      <c r="N225" s="37" t="e">
        <f t="shared" si="118"/>
        <v>#DIV/0!</v>
      </c>
      <c r="O225" s="37" t="e">
        <f t="shared" ref="O225" si="126">O184^2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2">
        <v>9</v>
      </c>
      <c r="B226" s="9" t="s">
        <v>14</v>
      </c>
      <c r="C226" s="37">
        <f t="shared" si="118"/>
        <v>27512327299717.301</v>
      </c>
      <c r="D226" s="37">
        <f t="shared" si="118"/>
        <v>18771335595524.754</v>
      </c>
      <c r="E226" s="37">
        <f t="shared" si="118"/>
        <v>19575084732019.832</v>
      </c>
      <c r="F226" s="37">
        <f t="shared" si="118"/>
        <v>20840073262316.156</v>
      </c>
      <c r="G226" s="37">
        <f t="shared" si="118"/>
        <v>22258725422639.387</v>
      </c>
      <c r="H226" s="37">
        <f t="shared" si="118"/>
        <v>23499805751709.801</v>
      </c>
      <c r="I226" s="37">
        <f t="shared" si="118"/>
        <v>24208728432429.645</v>
      </c>
      <c r="J226" s="37" t="e">
        <f t="shared" si="118"/>
        <v>#DIV/0!</v>
      </c>
      <c r="K226" s="37" t="e">
        <f t="shared" si="118"/>
        <v>#DIV/0!</v>
      </c>
      <c r="L226" s="37" t="e">
        <f t="shared" si="118"/>
        <v>#DIV/0!</v>
      </c>
      <c r="M226" s="37" t="e">
        <f t="shared" si="118"/>
        <v>#DIV/0!</v>
      </c>
      <c r="N226" s="37" t="e">
        <f t="shared" si="118"/>
        <v>#DIV/0!</v>
      </c>
      <c r="O226" s="37" t="e">
        <f t="shared" ref="O226" si="127">O185^2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2">
        <v>10</v>
      </c>
      <c r="B227" s="9" t="s">
        <v>15</v>
      </c>
      <c r="C227" s="37">
        <f t="shared" si="118"/>
        <v>24436220789963.582</v>
      </c>
      <c r="D227" s="37">
        <f t="shared" si="118"/>
        <v>16037903563593.441</v>
      </c>
      <c r="E227" s="37">
        <f t="shared" si="118"/>
        <v>16452889335226.082</v>
      </c>
      <c r="F227" s="37">
        <f t="shared" si="118"/>
        <v>16712161059694.721</v>
      </c>
      <c r="G227" s="37">
        <f t="shared" si="118"/>
        <v>17299723951357.523</v>
      </c>
      <c r="H227" s="37">
        <f t="shared" si="118"/>
        <v>17251612304160.832</v>
      </c>
      <c r="I227" s="37">
        <f t="shared" si="118"/>
        <v>18167589024089.789</v>
      </c>
      <c r="J227" s="37" t="e">
        <f t="shared" si="118"/>
        <v>#DIV/0!</v>
      </c>
      <c r="K227" s="37" t="e">
        <f t="shared" si="118"/>
        <v>#DIV/0!</v>
      </c>
      <c r="L227" s="37" t="e">
        <f t="shared" si="118"/>
        <v>#DIV/0!</v>
      </c>
      <c r="M227" s="37" t="e">
        <f t="shared" si="118"/>
        <v>#DIV/0!</v>
      </c>
      <c r="N227" s="37" t="e">
        <f t="shared" si="118"/>
        <v>#DIV/0!</v>
      </c>
      <c r="O227" s="37" t="e">
        <f t="shared" ref="O227" si="128">O186^2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3">
        <v>11</v>
      </c>
      <c r="B228" s="9" t="s">
        <v>16</v>
      </c>
      <c r="C228" s="37">
        <f t="shared" si="118"/>
        <v>24026326031.243561</v>
      </c>
      <c r="D228" s="37">
        <f t="shared" si="118"/>
        <v>448358033115.93658</v>
      </c>
      <c r="E228" s="37">
        <f t="shared" si="118"/>
        <v>515326889256.88434</v>
      </c>
      <c r="F228" s="37">
        <f t="shared" si="118"/>
        <v>776684617994.35107</v>
      </c>
      <c r="G228" s="37">
        <f t="shared" si="118"/>
        <v>890913668189.14124</v>
      </c>
      <c r="H228" s="37">
        <f t="shared" si="118"/>
        <v>1040478940467.3812</v>
      </c>
      <c r="I228" s="37">
        <f t="shared" si="118"/>
        <v>1312641783343.917</v>
      </c>
      <c r="J228" s="37" t="e">
        <f t="shared" si="118"/>
        <v>#DIV/0!</v>
      </c>
      <c r="K228" s="37" t="e">
        <f t="shared" si="118"/>
        <v>#DIV/0!</v>
      </c>
      <c r="L228" s="37" t="e">
        <f t="shared" si="118"/>
        <v>#DIV/0!</v>
      </c>
      <c r="M228" s="37" t="e">
        <f t="shared" si="118"/>
        <v>#DIV/0!</v>
      </c>
      <c r="N228" s="37" t="e">
        <f t="shared" si="118"/>
        <v>#DIV/0!</v>
      </c>
      <c r="O228" s="37" t="e">
        <f t="shared" ref="O228" si="129">O187^2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2">
        <v>12</v>
      </c>
      <c r="B229" s="9" t="s">
        <v>17</v>
      </c>
      <c r="C229" s="37">
        <f t="shared" si="118"/>
        <v>32015197116307.426</v>
      </c>
      <c r="D229" s="37">
        <f t="shared" si="118"/>
        <v>22124091611893.086</v>
      </c>
      <c r="E229" s="37">
        <f t="shared" si="118"/>
        <v>26732652353949.363</v>
      </c>
      <c r="F229" s="37">
        <f t="shared" si="118"/>
        <v>27206634634798.793</v>
      </c>
      <c r="G229" s="37">
        <f t="shared" si="118"/>
        <v>30435438184870.125</v>
      </c>
      <c r="H229" s="37">
        <f t="shared" si="118"/>
        <v>32137460322972.75</v>
      </c>
      <c r="I229" s="37">
        <f t="shared" si="118"/>
        <v>33898922604111.047</v>
      </c>
      <c r="J229" s="37" t="e">
        <f t="shared" si="118"/>
        <v>#DIV/0!</v>
      </c>
      <c r="K229" s="37" t="e">
        <f t="shared" si="118"/>
        <v>#DIV/0!</v>
      </c>
      <c r="L229" s="37" t="e">
        <f t="shared" si="118"/>
        <v>#DIV/0!</v>
      </c>
      <c r="M229" s="37" t="e">
        <f t="shared" si="118"/>
        <v>#DIV/0!</v>
      </c>
      <c r="N229" s="37" t="e">
        <f t="shared" si="118"/>
        <v>#DIV/0!</v>
      </c>
      <c r="O229" s="37" t="e">
        <f t="shared" ref="O229" si="130">O188^2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2">
        <v>13</v>
      </c>
      <c r="B230" s="9" t="s">
        <v>18</v>
      </c>
      <c r="C230" s="37">
        <f t="shared" si="118"/>
        <v>24579233848.720051</v>
      </c>
      <c r="D230" s="37">
        <f t="shared" si="118"/>
        <v>925076961884.24072</v>
      </c>
      <c r="E230" s="37">
        <f t="shared" si="118"/>
        <v>679876933331.41272</v>
      </c>
      <c r="F230" s="37">
        <f t="shared" si="118"/>
        <v>943673112618.85913</v>
      </c>
      <c r="G230" s="37">
        <f t="shared" si="118"/>
        <v>1000656787208.6996</v>
      </c>
      <c r="H230" s="37">
        <f t="shared" si="118"/>
        <v>1047507567148.7635</v>
      </c>
      <c r="I230" s="37">
        <f t="shared" si="118"/>
        <v>961124145430.72559</v>
      </c>
      <c r="J230" s="37" t="e">
        <f t="shared" si="118"/>
        <v>#DIV/0!</v>
      </c>
      <c r="K230" s="37" t="e">
        <f t="shared" si="118"/>
        <v>#DIV/0!</v>
      </c>
      <c r="L230" s="37" t="e">
        <f t="shared" si="118"/>
        <v>#DIV/0!</v>
      </c>
      <c r="M230" s="37" t="e">
        <f t="shared" si="118"/>
        <v>#DIV/0!</v>
      </c>
      <c r="N230" s="37" t="e">
        <f t="shared" si="118"/>
        <v>#DIV/0!</v>
      </c>
      <c r="O230" s="37" t="e">
        <f t="shared" ref="O230" si="131">O189^2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3">
        <v>14</v>
      </c>
      <c r="B231" s="9" t="s">
        <v>19</v>
      </c>
      <c r="C231" s="37">
        <f t="shared" si="118"/>
        <v>2397859623722.2246</v>
      </c>
      <c r="D231" s="37">
        <f t="shared" si="118"/>
        <v>384613265216.23224</v>
      </c>
      <c r="E231" s="37">
        <f t="shared" si="118"/>
        <v>179429369140.43546</v>
      </c>
      <c r="F231" s="37">
        <f t="shared" si="118"/>
        <v>33531141807.184307</v>
      </c>
      <c r="G231" s="37">
        <f t="shared" si="118"/>
        <v>13602622770.503731</v>
      </c>
      <c r="H231" s="37">
        <f t="shared" si="118"/>
        <v>92111213000.059769</v>
      </c>
      <c r="I231" s="37">
        <f t="shared" si="118"/>
        <v>353163612264.47894</v>
      </c>
      <c r="J231" s="37" t="e">
        <f t="shared" si="118"/>
        <v>#DIV/0!</v>
      </c>
      <c r="K231" s="37" t="e">
        <f t="shared" si="118"/>
        <v>#DIV/0!</v>
      </c>
      <c r="L231" s="37" t="e">
        <f t="shared" si="118"/>
        <v>#DIV/0!</v>
      </c>
      <c r="M231" s="37" t="e">
        <f t="shared" si="118"/>
        <v>#DIV/0!</v>
      </c>
      <c r="N231" s="37" t="e">
        <f t="shared" si="118"/>
        <v>#DIV/0!</v>
      </c>
      <c r="O231" s="37" t="e">
        <f t="shared" ref="O231" si="132">O190^2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2">
        <v>15</v>
      </c>
      <c r="B232" s="9" t="s">
        <v>20</v>
      </c>
      <c r="C232" s="37">
        <f t="shared" si="118"/>
        <v>104577970572205.91</v>
      </c>
      <c r="D232" s="37">
        <f t="shared" si="118"/>
        <v>85985680104782.328</v>
      </c>
      <c r="E232" s="37">
        <f t="shared" si="118"/>
        <v>98793306710012.5</v>
      </c>
      <c r="F232" s="37">
        <f t="shared" si="118"/>
        <v>107224115971023.97</v>
      </c>
      <c r="G232" s="37">
        <f t="shared" si="118"/>
        <v>119445082938112.2</v>
      </c>
      <c r="H232" s="37">
        <f t="shared" si="118"/>
        <v>132136640991668.56</v>
      </c>
      <c r="I232" s="37">
        <f t="shared" si="118"/>
        <v>141727308168040.31</v>
      </c>
      <c r="J232" s="37" t="e">
        <f t="shared" si="118"/>
        <v>#DIV/0!</v>
      </c>
      <c r="K232" s="37" t="e">
        <f t="shared" si="118"/>
        <v>#DIV/0!</v>
      </c>
      <c r="L232" s="37" t="e">
        <f t="shared" si="118"/>
        <v>#DIV/0!</v>
      </c>
      <c r="M232" s="37" t="e">
        <f t="shared" si="118"/>
        <v>#DIV/0!</v>
      </c>
      <c r="N232" s="37" t="e">
        <f t="shared" si="118"/>
        <v>#DIV/0!</v>
      </c>
      <c r="O232" s="37" t="e">
        <f t="shared" ref="O232" si="133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2">
        <v>16</v>
      </c>
      <c r="B233" s="9" t="s">
        <v>21</v>
      </c>
      <c r="C233" s="37">
        <f t="shared" si="118"/>
        <v>60115546973011.5</v>
      </c>
      <c r="D233" s="37">
        <f t="shared" si="118"/>
        <v>71116151478803.328</v>
      </c>
      <c r="E233" s="37">
        <f t="shared" si="118"/>
        <v>80190874937901.766</v>
      </c>
      <c r="F233" s="37">
        <f t="shared" si="118"/>
        <v>87222778946362.609</v>
      </c>
      <c r="G233" s="37">
        <f t="shared" si="118"/>
        <v>96086822520579.391</v>
      </c>
      <c r="H233" s="37">
        <f t="shared" si="118"/>
        <v>106104721920760.08</v>
      </c>
      <c r="I233" s="37">
        <f t="shared" si="118"/>
        <v>115342169937448.55</v>
      </c>
      <c r="J233" s="37" t="e">
        <f t="shared" si="118"/>
        <v>#DIV/0!</v>
      </c>
      <c r="K233" s="37" t="e">
        <f t="shared" si="118"/>
        <v>#DIV/0!</v>
      </c>
      <c r="L233" s="37" t="e">
        <f t="shared" si="118"/>
        <v>#DIV/0!</v>
      </c>
      <c r="M233" s="37" t="e">
        <f t="shared" si="118"/>
        <v>#DIV/0!</v>
      </c>
      <c r="N233" s="37" t="e">
        <f t="shared" si="118"/>
        <v>#DIV/0!</v>
      </c>
      <c r="O233" s="37" t="e">
        <f t="shared" ref="O233" si="134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3">
        <v>17</v>
      </c>
      <c r="B234" s="9" t="s">
        <v>22</v>
      </c>
      <c r="C234" s="37">
        <f t="shared" ref="C234:N249" si="135">C193^2</f>
        <v>33990556955763.027</v>
      </c>
      <c r="D234" s="37">
        <f t="shared" si="135"/>
        <v>24451338076455.477</v>
      </c>
      <c r="E234" s="37">
        <f t="shared" si="135"/>
        <v>27706817673547.762</v>
      </c>
      <c r="F234" s="37">
        <f t="shared" si="135"/>
        <v>29998620039970.371</v>
      </c>
      <c r="G234" s="37">
        <f t="shared" si="135"/>
        <v>33307055199906.129</v>
      </c>
      <c r="H234" s="37">
        <f t="shared" si="135"/>
        <v>36390250725162.547</v>
      </c>
      <c r="I234" s="37">
        <f t="shared" si="135"/>
        <v>39317427063340.844</v>
      </c>
      <c r="J234" s="37" t="e">
        <f t="shared" si="135"/>
        <v>#DIV/0!</v>
      </c>
      <c r="K234" s="37" t="e">
        <f t="shared" si="135"/>
        <v>#DIV/0!</v>
      </c>
      <c r="L234" s="37" t="e">
        <f t="shared" si="135"/>
        <v>#DIV/0!</v>
      </c>
      <c r="M234" s="37" t="e">
        <f t="shared" si="135"/>
        <v>#DIV/0!</v>
      </c>
      <c r="N234" s="37" t="e">
        <f t="shared" si="135"/>
        <v>#DIV/0!</v>
      </c>
      <c r="O234" s="37" t="e">
        <f t="shared" ref="O234" si="136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18</v>
      </c>
      <c r="B235" s="9" t="s">
        <v>23</v>
      </c>
      <c r="C235" s="37">
        <f t="shared" si="135"/>
        <v>17824162942128.57</v>
      </c>
      <c r="D235" s="37">
        <f t="shared" si="135"/>
        <v>11000585979426.381</v>
      </c>
      <c r="E235" s="37">
        <f t="shared" si="135"/>
        <v>11672986529512.244</v>
      </c>
      <c r="F235" s="37">
        <f t="shared" si="135"/>
        <v>11638379539441.736</v>
      </c>
      <c r="G235" s="37">
        <f t="shared" si="135"/>
        <v>12108646028390.941</v>
      </c>
      <c r="H235" s="37">
        <f t="shared" si="135"/>
        <v>13620025794606.412</v>
      </c>
      <c r="I235" s="37">
        <f t="shared" si="135"/>
        <v>13647177610905.908</v>
      </c>
      <c r="J235" s="37" t="e">
        <f t="shared" si="135"/>
        <v>#DIV/0!</v>
      </c>
      <c r="K235" s="37" t="e">
        <f t="shared" si="135"/>
        <v>#DIV/0!</v>
      </c>
      <c r="L235" s="37" t="e">
        <f t="shared" si="135"/>
        <v>#DIV/0!</v>
      </c>
      <c r="M235" s="37" t="e">
        <f t="shared" si="135"/>
        <v>#DIV/0!</v>
      </c>
      <c r="N235" s="37" t="e">
        <f t="shared" si="135"/>
        <v>#DIV/0!</v>
      </c>
      <c r="O235" s="37" t="e">
        <f t="shared" ref="O235" si="137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2">
        <v>19</v>
      </c>
      <c r="B236" s="9" t="s">
        <v>24</v>
      </c>
      <c r="C236" s="37">
        <f t="shared" si="135"/>
        <v>2302155284670442</v>
      </c>
      <c r="D236" s="37">
        <f t="shared" si="135"/>
        <v>2310691255422539.5</v>
      </c>
      <c r="E236" s="37">
        <f t="shared" si="135"/>
        <v>2408619779749760</v>
      </c>
      <c r="F236" s="37">
        <f t="shared" si="135"/>
        <v>2512337390233103</v>
      </c>
      <c r="G236" s="37">
        <f t="shared" si="135"/>
        <v>2632232013820559.5</v>
      </c>
      <c r="H236" s="37">
        <f t="shared" si="135"/>
        <v>2772333176700785.5</v>
      </c>
      <c r="I236" s="37">
        <f t="shared" si="135"/>
        <v>2875775153745903.5</v>
      </c>
      <c r="J236" s="37" t="e">
        <f t="shared" si="135"/>
        <v>#DIV/0!</v>
      </c>
      <c r="K236" s="37" t="e">
        <f t="shared" si="135"/>
        <v>#DIV/0!</v>
      </c>
      <c r="L236" s="37" t="e">
        <f t="shared" si="135"/>
        <v>#DIV/0!</v>
      </c>
      <c r="M236" s="37" t="e">
        <f t="shared" si="135"/>
        <v>#DIV/0!</v>
      </c>
      <c r="N236" s="37" t="e">
        <f t="shared" si="135"/>
        <v>#DIV/0!</v>
      </c>
      <c r="O236" s="37" t="e">
        <f t="shared" ref="O236" si="138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3">
        <v>20</v>
      </c>
      <c r="B237" s="9" t="s">
        <v>25</v>
      </c>
      <c r="C237" s="37">
        <f t="shared" si="135"/>
        <v>61246834393156.07</v>
      </c>
      <c r="D237" s="37">
        <f t="shared" si="135"/>
        <v>49063052540977.273</v>
      </c>
      <c r="E237" s="37">
        <f t="shared" si="135"/>
        <v>56633710180760.359</v>
      </c>
      <c r="F237" s="37">
        <f t="shared" si="135"/>
        <v>61765195703139.672</v>
      </c>
      <c r="G237" s="37">
        <f t="shared" si="135"/>
        <v>69796529406111.453</v>
      </c>
      <c r="H237" s="37">
        <f t="shared" si="135"/>
        <v>78535923424795.781</v>
      </c>
      <c r="I237" s="37">
        <f t="shared" si="135"/>
        <v>88195500751511.063</v>
      </c>
      <c r="J237" s="37" t="e">
        <f t="shared" si="135"/>
        <v>#DIV/0!</v>
      </c>
      <c r="K237" s="37" t="e">
        <f t="shared" si="135"/>
        <v>#DIV/0!</v>
      </c>
      <c r="L237" s="37" t="e">
        <f t="shared" si="135"/>
        <v>#DIV/0!</v>
      </c>
      <c r="M237" s="37" t="e">
        <f t="shared" si="135"/>
        <v>#DIV/0!</v>
      </c>
      <c r="N237" s="37" t="e">
        <f t="shared" si="135"/>
        <v>#DIV/0!</v>
      </c>
      <c r="O237" s="37" t="e">
        <f t="shared" ref="O237" si="139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21</v>
      </c>
      <c r="B238" s="9" t="s">
        <v>26</v>
      </c>
      <c r="C238" s="37">
        <f t="shared" si="135"/>
        <v>80116593217296.25</v>
      </c>
      <c r="D238" s="37">
        <f t="shared" si="135"/>
        <v>65008218905603.484</v>
      </c>
      <c r="E238" s="37">
        <f t="shared" si="135"/>
        <v>72542088231061.578</v>
      </c>
      <c r="F238" s="37">
        <f t="shared" si="135"/>
        <v>80948722794254.563</v>
      </c>
      <c r="G238" s="37">
        <f t="shared" si="135"/>
        <v>90173224854427.922</v>
      </c>
      <c r="H238" s="37">
        <f t="shared" si="135"/>
        <v>100973423478343.05</v>
      </c>
      <c r="I238" s="37">
        <f t="shared" si="135"/>
        <v>109195136332195.16</v>
      </c>
      <c r="J238" s="37" t="e">
        <f t="shared" si="135"/>
        <v>#DIV/0!</v>
      </c>
      <c r="K238" s="37" t="e">
        <f t="shared" si="135"/>
        <v>#DIV/0!</v>
      </c>
      <c r="L238" s="37" t="e">
        <f t="shared" si="135"/>
        <v>#DIV/0!</v>
      </c>
      <c r="M238" s="37" t="e">
        <f t="shared" si="135"/>
        <v>#DIV/0!</v>
      </c>
      <c r="N238" s="37" t="e">
        <f t="shared" si="135"/>
        <v>#DIV/0!</v>
      </c>
      <c r="O238" s="37" t="e">
        <f t="shared" ref="O238" si="140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2">
        <v>22</v>
      </c>
      <c r="B239" s="9" t="s">
        <v>27</v>
      </c>
      <c r="C239" s="37">
        <f t="shared" si="135"/>
        <v>10020293933083.117</v>
      </c>
      <c r="D239" s="37">
        <f t="shared" si="135"/>
        <v>14741805250311.691</v>
      </c>
      <c r="E239" s="37">
        <f t="shared" si="135"/>
        <v>16088129022964.799</v>
      </c>
      <c r="F239" s="37">
        <f t="shared" si="135"/>
        <v>17972114454715.398</v>
      </c>
      <c r="G239" s="37">
        <f t="shared" si="135"/>
        <v>19206394649512.727</v>
      </c>
      <c r="H239" s="37">
        <f t="shared" si="135"/>
        <v>21139980125976.816</v>
      </c>
      <c r="I239" s="37">
        <f t="shared" si="135"/>
        <v>22193390422163.68</v>
      </c>
      <c r="J239" s="37" t="e">
        <f t="shared" si="135"/>
        <v>#DIV/0!</v>
      </c>
      <c r="K239" s="37" t="e">
        <f t="shared" si="135"/>
        <v>#DIV/0!</v>
      </c>
      <c r="L239" s="37" t="e">
        <f t="shared" si="135"/>
        <v>#DIV/0!</v>
      </c>
      <c r="M239" s="37" t="e">
        <f t="shared" si="135"/>
        <v>#DIV/0!</v>
      </c>
      <c r="N239" s="37" t="e">
        <f t="shared" si="135"/>
        <v>#DIV/0!</v>
      </c>
      <c r="O239" s="37" t="e">
        <f t="shared" ref="O239" si="141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3">
        <v>23</v>
      </c>
      <c r="B240" s="9" t="s">
        <v>28</v>
      </c>
      <c r="C240" s="37">
        <f t="shared" si="135"/>
        <v>39503121122669.016</v>
      </c>
      <c r="D240" s="37">
        <f t="shared" si="135"/>
        <v>29269742716797.605</v>
      </c>
      <c r="E240" s="37">
        <f t="shared" si="135"/>
        <v>31833824243362.656</v>
      </c>
      <c r="F240" s="37">
        <f t="shared" si="135"/>
        <v>36461383465823.875</v>
      </c>
      <c r="G240" s="37">
        <f t="shared" si="135"/>
        <v>41044447645153.578</v>
      </c>
      <c r="H240" s="37">
        <f t="shared" si="135"/>
        <v>45292594162710.469</v>
      </c>
      <c r="I240" s="37">
        <f t="shared" si="135"/>
        <v>49875816761220.867</v>
      </c>
      <c r="J240" s="37" t="e">
        <f t="shared" si="135"/>
        <v>#DIV/0!</v>
      </c>
      <c r="K240" s="37" t="e">
        <f t="shared" si="135"/>
        <v>#DIV/0!</v>
      </c>
      <c r="L240" s="37" t="e">
        <f t="shared" si="135"/>
        <v>#DIV/0!</v>
      </c>
      <c r="M240" s="37" t="e">
        <f t="shared" si="135"/>
        <v>#DIV/0!</v>
      </c>
      <c r="N240" s="37" t="e">
        <f t="shared" si="135"/>
        <v>#DIV/0!</v>
      </c>
      <c r="O240" s="37" t="e">
        <f t="shared" ref="O240" si="142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24</v>
      </c>
      <c r="B241" s="9" t="s">
        <v>29</v>
      </c>
      <c r="C241" s="37">
        <f t="shared" si="135"/>
        <v>770613742764.271</v>
      </c>
      <c r="D241" s="37">
        <f t="shared" si="135"/>
        <v>2892929818003.2871</v>
      </c>
      <c r="E241" s="37">
        <f t="shared" si="135"/>
        <v>3785144255749.1689</v>
      </c>
      <c r="F241" s="37">
        <f t="shared" si="135"/>
        <v>4109803104068.4727</v>
      </c>
      <c r="G241" s="37">
        <f t="shared" si="135"/>
        <v>5075252114641.6504</v>
      </c>
      <c r="H241" s="37">
        <f t="shared" si="135"/>
        <v>5458727105505.4697</v>
      </c>
      <c r="I241" s="37">
        <f t="shared" si="135"/>
        <v>5895679394953.2324</v>
      </c>
      <c r="J241" s="37" t="e">
        <f t="shared" si="135"/>
        <v>#DIV/0!</v>
      </c>
      <c r="K241" s="37" t="e">
        <f t="shared" si="135"/>
        <v>#DIV/0!</v>
      </c>
      <c r="L241" s="37" t="e">
        <f t="shared" si="135"/>
        <v>#DIV/0!</v>
      </c>
      <c r="M241" s="37" t="e">
        <f t="shared" si="135"/>
        <v>#DIV/0!</v>
      </c>
      <c r="N241" s="37" t="e">
        <f t="shared" si="135"/>
        <v>#DIV/0!</v>
      </c>
      <c r="O241" s="37" t="e">
        <f t="shared" ref="O241" si="143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2">
        <v>25</v>
      </c>
      <c r="B242" s="9" t="s">
        <v>30</v>
      </c>
      <c r="C242" s="37">
        <f t="shared" si="135"/>
        <v>43839469080852.922</v>
      </c>
      <c r="D242" s="37">
        <f t="shared" si="135"/>
        <v>32966852149277.668</v>
      </c>
      <c r="E242" s="37">
        <f t="shared" si="135"/>
        <v>35804371652980.539</v>
      </c>
      <c r="F242" s="37">
        <f t="shared" si="135"/>
        <v>40163406515306.625</v>
      </c>
      <c r="G242" s="37">
        <f t="shared" si="135"/>
        <v>43842666991617.359</v>
      </c>
      <c r="H242" s="37">
        <f t="shared" si="135"/>
        <v>47682838067569.602</v>
      </c>
      <c r="I242" s="37">
        <f t="shared" si="135"/>
        <v>52024683013535.75</v>
      </c>
      <c r="J242" s="37" t="e">
        <f t="shared" si="135"/>
        <v>#DIV/0!</v>
      </c>
      <c r="K242" s="37" t="e">
        <f t="shared" si="135"/>
        <v>#DIV/0!</v>
      </c>
      <c r="L242" s="37" t="e">
        <f t="shared" si="135"/>
        <v>#DIV/0!</v>
      </c>
      <c r="M242" s="37" t="e">
        <f t="shared" si="135"/>
        <v>#DIV/0!</v>
      </c>
      <c r="N242" s="37" t="e">
        <f t="shared" si="135"/>
        <v>#DIV/0!</v>
      </c>
      <c r="O242" s="37" t="e">
        <f t="shared" ref="O242" si="144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3">
        <v>26</v>
      </c>
      <c r="B243" s="9" t="s">
        <v>31</v>
      </c>
      <c r="C243" s="37">
        <f t="shared" si="135"/>
        <v>60197825603130.57</v>
      </c>
      <c r="D243" s="37">
        <f t="shared" si="135"/>
        <v>46844737161536.133</v>
      </c>
      <c r="E243" s="37">
        <f t="shared" si="135"/>
        <v>51506288378675.125</v>
      </c>
      <c r="F243" s="37">
        <f t="shared" si="135"/>
        <v>56658726922258.648</v>
      </c>
      <c r="G243" s="37">
        <f t="shared" si="135"/>
        <v>61298560916118.688</v>
      </c>
      <c r="H243" s="37">
        <f t="shared" si="135"/>
        <v>67087129333741.117</v>
      </c>
      <c r="I243" s="37">
        <f t="shared" si="135"/>
        <v>74273940398890.828</v>
      </c>
      <c r="J243" s="37" t="e">
        <f t="shared" si="135"/>
        <v>#DIV/0!</v>
      </c>
      <c r="K243" s="37" t="e">
        <f t="shared" si="135"/>
        <v>#DIV/0!</v>
      </c>
      <c r="L243" s="37" t="e">
        <f t="shared" si="135"/>
        <v>#DIV/0!</v>
      </c>
      <c r="M243" s="37" t="e">
        <f t="shared" si="135"/>
        <v>#DIV/0!</v>
      </c>
      <c r="N243" s="37" t="e">
        <f t="shared" si="135"/>
        <v>#DIV/0!</v>
      </c>
      <c r="O243" s="37" t="e">
        <f t="shared" ref="O243" si="145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27</v>
      </c>
      <c r="B244" s="9" t="s">
        <v>32</v>
      </c>
      <c r="C244" s="37">
        <f t="shared" si="135"/>
        <v>121758805525250.03</v>
      </c>
      <c r="D244" s="37">
        <f t="shared" si="135"/>
        <v>101129046779629.19</v>
      </c>
      <c r="E244" s="37">
        <f t="shared" si="135"/>
        <v>111567108186239.88</v>
      </c>
      <c r="F244" s="37">
        <f t="shared" si="135"/>
        <v>120170525769288.11</v>
      </c>
      <c r="G244" s="37">
        <f t="shared" si="135"/>
        <v>130915948194395.52</v>
      </c>
      <c r="H244" s="37">
        <f t="shared" si="135"/>
        <v>140566330711849.17</v>
      </c>
      <c r="I244" s="37">
        <f t="shared" si="135"/>
        <v>151386917280523.03</v>
      </c>
      <c r="J244" s="37" t="e">
        <f t="shared" si="135"/>
        <v>#DIV/0!</v>
      </c>
      <c r="K244" s="37" t="e">
        <f t="shared" si="135"/>
        <v>#DIV/0!</v>
      </c>
      <c r="L244" s="37" t="e">
        <f t="shared" si="135"/>
        <v>#DIV/0!</v>
      </c>
      <c r="M244" s="37" t="e">
        <f t="shared" si="135"/>
        <v>#DIV/0!</v>
      </c>
      <c r="N244" s="37" t="e">
        <f t="shared" si="135"/>
        <v>#DIV/0!</v>
      </c>
      <c r="O244" s="37" t="e">
        <f t="shared" ref="O244" si="146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2">
        <v>28</v>
      </c>
      <c r="B245" s="9" t="s">
        <v>33</v>
      </c>
      <c r="C245" s="37">
        <f t="shared" si="135"/>
        <v>83743024894691.766</v>
      </c>
      <c r="D245" s="37">
        <f t="shared" si="135"/>
        <v>66934714502672.07</v>
      </c>
      <c r="E245" s="37">
        <f t="shared" si="135"/>
        <v>71473731798958.797</v>
      </c>
      <c r="F245" s="37">
        <f t="shared" si="135"/>
        <v>76755124747578.984</v>
      </c>
      <c r="G245" s="37">
        <f t="shared" si="135"/>
        <v>80794513099182.625</v>
      </c>
      <c r="H245" s="37">
        <f t="shared" si="135"/>
        <v>87173221903164.297</v>
      </c>
      <c r="I245" s="37">
        <f t="shared" si="135"/>
        <v>93490348571007.203</v>
      </c>
      <c r="J245" s="37" t="e">
        <f t="shared" si="135"/>
        <v>#DIV/0!</v>
      </c>
      <c r="K245" s="37" t="e">
        <f t="shared" si="135"/>
        <v>#DIV/0!</v>
      </c>
      <c r="L245" s="37" t="e">
        <f t="shared" si="135"/>
        <v>#DIV/0!</v>
      </c>
      <c r="M245" s="37" t="e">
        <f t="shared" si="135"/>
        <v>#DIV/0!</v>
      </c>
      <c r="N245" s="37" t="e">
        <f t="shared" si="135"/>
        <v>#DIV/0!</v>
      </c>
      <c r="O245" s="37" t="e">
        <f t="shared" ref="O245" si="147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3">
        <v>29</v>
      </c>
      <c r="B246" s="9" t="s">
        <v>34</v>
      </c>
      <c r="C246" s="37">
        <f t="shared" si="135"/>
        <v>69832411880446.258</v>
      </c>
      <c r="D246" s="37">
        <f t="shared" si="135"/>
        <v>54821041863917.539</v>
      </c>
      <c r="E246" s="37">
        <f t="shared" si="135"/>
        <v>57982352857474.016</v>
      </c>
      <c r="F246" s="37">
        <f t="shared" si="135"/>
        <v>63605537443749.938</v>
      </c>
      <c r="G246" s="37">
        <f t="shared" si="135"/>
        <v>68418538076406.289</v>
      </c>
      <c r="H246" s="37">
        <f t="shared" si="135"/>
        <v>73383538310820.578</v>
      </c>
      <c r="I246" s="37">
        <f t="shared" si="135"/>
        <v>77466132071308.094</v>
      </c>
      <c r="J246" s="37" t="e">
        <f t="shared" si="135"/>
        <v>#DIV/0!</v>
      </c>
      <c r="K246" s="37" t="e">
        <f t="shared" si="135"/>
        <v>#DIV/0!</v>
      </c>
      <c r="L246" s="37" t="e">
        <f t="shared" si="135"/>
        <v>#DIV/0!</v>
      </c>
      <c r="M246" s="37" t="e">
        <f t="shared" si="135"/>
        <v>#DIV/0!</v>
      </c>
      <c r="N246" s="37" t="e">
        <f t="shared" si="135"/>
        <v>#DIV/0!</v>
      </c>
      <c r="O246" s="37" t="e">
        <f t="shared" ref="O246" si="148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30</v>
      </c>
      <c r="B247" s="9" t="s">
        <v>35</v>
      </c>
      <c r="C247" s="37">
        <f t="shared" si="135"/>
        <v>193329003489021.69</v>
      </c>
      <c r="D247" s="37">
        <f t="shared" si="135"/>
        <v>217777465184769.16</v>
      </c>
      <c r="E247" s="37">
        <f t="shared" si="135"/>
        <v>249007143072467.56</v>
      </c>
      <c r="F247" s="37">
        <f t="shared" si="135"/>
        <v>278668109385382.81</v>
      </c>
      <c r="G247" s="37">
        <f t="shared" si="135"/>
        <v>316219407553680.94</v>
      </c>
      <c r="H247" s="37">
        <f t="shared" si="135"/>
        <v>349168334736030.75</v>
      </c>
      <c r="I247" s="37">
        <f t="shared" si="135"/>
        <v>386925218577407.69</v>
      </c>
      <c r="J247" s="37" t="e">
        <f t="shared" si="135"/>
        <v>#DIV/0!</v>
      </c>
      <c r="K247" s="37" t="e">
        <f t="shared" si="135"/>
        <v>#DIV/0!</v>
      </c>
      <c r="L247" s="37" t="e">
        <f t="shared" si="135"/>
        <v>#DIV/0!</v>
      </c>
      <c r="M247" s="37" t="e">
        <f t="shared" si="135"/>
        <v>#DIV/0!</v>
      </c>
      <c r="N247" s="37" t="e">
        <f t="shared" si="135"/>
        <v>#DIV/0!</v>
      </c>
      <c r="O247" s="37" t="e">
        <f t="shared" ref="O247" si="149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2">
        <v>31</v>
      </c>
      <c r="B248" s="9" t="s">
        <v>36</v>
      </c>
      <c r="C248" s="37">
        <f t="shared" si="135"/>
        <v>527061777175267.38</v>
      </c>
      <c r="D248" s="37">
        <f t="shared" si="135"/>
        <v>563986730694735.25</v>
      </c>
      <c r="E248" s="37">
        <f t="shared" si="135"/>
        <v>642683843031653.75</v>
      </c>
      <c r="F248" s="37">
        <f t="shared" si="135"/>
        <v>717885517618185.13</v>
      </c>
      <c r="G248" s="37">
        <f t="shared" si="135"/>
        <v>815031257682661.25</v>
      </c>
      <c r="H248" s="37">
        <f t="shared" si="135"/>
        <v>902308128147231.13</v>
      </c>
      <c r="I248" s="37">
        <f t="shared" si="135"/>
        <v>1003789895082806</v>
      </c>
      <c r="J248" s="37" t="e">
        <f t="shared" si="135"/>
        <v>#DIV/0!</v>
      </c>
      <c r="K248" s="37" t="e">
        <f t="shared" si="135"/>
        <v>#DIV/0!</v>
      </c>
      <c r="L248" s="37" t="e">
        <f t="shared" si="135"/>
        <v>#DIV/0!</v>
      </c>
      <c r="M248" s="37" t="e">
        <f t="shared" si="135"/>
        <v>#DIV/0!</v>
      </c>
      <c r="N248" s="37" t="e">
        <f t="shared" si="135"/>
        <v>#DIV/0!</v>
      </c>
      <c r="O248" s="37" t="e">
        <f t="shared" ref="O248" si="150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3">
        <v>32</v>
      </c>
      <c r="B249" s="9" t="s">
        <v>37</v>
      </c>
      <c r="C249" s="37">
        <f t="shared" si="135"/>
        <v>203992307788837.59</v>
      </c>
      <c r="D249" s="37">
        <f t="shared" si="135"/>
        <v>218153664854538.75</v>
      </c>
      <c r="E249" s="37">
        <f t="shared" si="135"/>
        <v>241611603256561.91</v>
      </c>
      <c r="F249" s="37">
        <f t="shared" si="135"/>
        <v>258431808198058.31</v>
      </c>
      <c r="G249" s="37">
        <f t="shared" si="135"/>
        <v>283911208634140.38</v>
      </c>
      <c r="H249" s="37">
        <f t="shared" si="135"/>
        <v>306120080960510.13</v>
      </c>
      <c r="I249" s="37">
        <f t="shared" si="135"/>
        <v>322780990873278.25</v>
      </c>
      <c r="J249" s="37" t="e">
        <f t="shared" si="135"/>
        <v>#DIV/0!</v>
      </c>
      <c r="K249" s="37" t="e">
        <f t="shared" si="135"/>
        <v>#DIV/0!</v>
      </c>
      <c r="L249" s="37" t="e">
        <f t="shared" si="135"/>
        <v>#DIV/0!</v>
      </c>
      <c r="M249" s="37" t="e">
        <f t="shared" si="135"/>
        <v>#DIV/0!</v>
      </c>
      <c r="N249" s="37" t="e">
        <f t="shared" si="135"/>
        <v>#DIV/0!</v>
      </c>
      <c r="O249" s="37" t="e">
        <f t="shared" ref="O249" si="151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2">
        <v>33</v>
      </c>
      <c r="B250" s="9" t="s">
        <v>38</v>
      </c>
      <c r="C250" s="37">
        <f t="shared" ref="C250:N252" si="152">C209^2</f>
        <v>1014213884603196.1</v>
      </c>
      <c r="D250" s="37">
        <f t="shared" si="152"/>
        <v>1019846547310996</v>
      </c>
      <c r="E250" s="37">
        <f t="shared" si="152"/>
        <v>1117743727952172.6</v>
      </c>
      <c r="F250" s="37">
        <f t="shared" si="152"/>
        <v>1210932556467000.8</v>
      </c>
      <c r="G250" s="37">
        <f t="shared" si="152"/>
        <v>1315662213301269.3</v>
      </c>
      <c r="H250" s="37">
        <f t="shared" si="152"/>
        <v>1441798393554460.8</v>
      </c>
      <c r="I250" s="37">
        <f t="shared" si="152"/>
        <v>1555083686693621</v>
      </c>
      <c r="J250" s="37" t="e">
        <f t="shared" si="152"/>
        <v>#DIV/0!</v>
      </c>
      <c r="K250" s="37" t="e">
        <f t="shared" si="152"/>
        <v>#DIV/0!</v>
      </c>
      <c r="L250" s="37" t="e">
        <f t="shared" si="152"/>
        <v>#DIV/0!</v>
      </c>
      <c r="M250" s="37" t="e">
        <f t="shared" si="152"/>
        <v>#DIV/0!</v>
      </c>
      <c r="N250" s="37" t="e">
        <f t="shared" si="152"/>
        <v>#DIV/0!</v>
      </c>
      <c r="O250" s="37" t="e">
        <f t="shared" ref="O250" si="153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2">
        <v>34</v>
      </c>
      <c r="B251" s="9" t="s">
        <v>39</v>
      </c>
      <c r="C251" s="37">
        <f t="shared" si="152"/>
        <v>12717248257269.307</v>
      </c>
      <c r="D251" s="37">
        <f t="shared" si="152"/>
        <v>7397885036113.0029</v>
      </c>
      <c r="E251" s="37">
        <f t="shared" si="152"/>
        <v>8518994230552.8857</v>
      </c>
      <c r="F251" s="37">
        <f t="shared" si="152"/>
        <v>9021216367992.1895</v>
      </c>
      <c r="G251" s="37">
        <f t="shared" si="152"/>
        <v>9751819468159.8906</v>
      </c>
      <c r="H251" s="37">
        <f t="shared" si="152"/>
        <v>10401322584896.531</v>
      </c>
      <c r="I251" s="37">
        <f t="shared" si="152"/>
        <v>11970982517238.686</v>
      </c>
      <c r="J251" s="37" t="e">
        <f t="shared" si="152"/>
        <v>#DIV/0!</v>
      </c>
      <c r="K251" s="37" t="e">
        <f t="shared" si="152"/>
        <v>#DIV/0!</v>
      </c>
      <c r="L251" s="37" t="e">
        <f t="shared" si="152"/>
        <v>#DIV/0!</v>
      </c>
      <c r="M251" s="37" t="e">
        <f t="shared" si="152"/>
        <v>#DIV/0!</v>
      </c>
      <c r="N251" s="37" t="e">
        <f t="shared" si="152"/>
        <v>#DIV/0!</v>
      </c>
      <c r="O251" s="37" t="e">
        <f t="shared" ref="O251" si="154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3">
        <v>35</v>
      </c>
      <c r="B252" s="9" t="s">
        <v>40</v>
      </c>
      <c r="C252" s="37">
        <f t="shared" si="152"/>
        <v>76884425419614.484</v>
      </c>
      <c r="D252" s="37">
        <f t="shared" si="152"/>
        <v>92715460410191.938</v>
      </c>
      <c r="E252" s="37">
        <f t="shared" si="152"/>
        <v>107959856825502.92</v>
      </c>
      <c r="F252" s="37">
        <f t="shared" si="152"/>
        <v>113505319119263.23</v>
      </c>
      <c r="G252" s="37">
        <f t="shared" si="152"/>
        <v>127701246649513.55</v>
      </c>
      <c r="H252" s="37">
        <f t="shared" si="152"/>
        <v>140630322093662.47</v>
      </c>
      <c r="I252" s="37">
        <f t="shared" si="152"/>
        <v>157841511487526.81</v>
      </c>
      <c r="J252" s="37" t="e">
        <f t="shared" si="152"/>
        <v>#DIV/0!</v>
      </c>
      <c r="K252" s="37" t="e">
        <f t="shared" si="152"/>
        <v>#DIV/0!</v>
      </c>
      <c r="L252" s="37" t="e">
        <f t="shared" si="152"/>
        <v>#DIV/0!</v>
      </c>
      <c r="M252" s="37" t="e">
        <f t="shared" si="152"/>
        <v>#DIV/0!</v>
      </c>
      <c r="N252" s="37" t="e">
        <f t="shared" si="152"/>
        <v>#DIV/0!</v>
      </c>
      <c r="O252" s="37" t="e">
        <f t="shared" ref="O252" si="155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4"/>
      <c r="B253" s="7" t="s">
        <v>50</v>
      </c>
      <c r="C253" s="33">
        <f t="shared" ref="C253:N253" si="156">SUM(C218:C252)</f>
        <v>6300046754972522</v>
      </c>
      <c r="D253" s="33">
        <f t="shared" si="156"/>
        <v>5487336103105918</v>
      </c>
      <c r="E253" s="33">
        <f t="shared" si="156"/>
        <v>5939581904010915</v>
      </c>
      <c r="F253" s="33">
        <f t="shared" si="156"/>
        <v>6365890295281377</v>
      </c>
      <c r="G253" s="33">
        <f t="shared" si="156"/>
        <v>6890847421492315</v>
      </c>
      <c r="H253" s="33">
        <f t="shared" si="156"/>
        <v>7437767782567119</v>
      </c>
      <c r="I253" s="33">
        <f t="shared" si="156"/>
        <v>7949917065864465</v>
      </c>
      <c r="J253" s="33" t="e">
        <f t="shared" si="156"/>
        <v>#DIV/0!</v>
      </c>
      <c r="K253" s="33" t="e">
        <f t="shared" si="156"/>
        <v>#DIV/0!</v>
      </c>
      <c r="L253" s="33" t="e">
        <f t="shared" si="156"/>
        <v>#DIV/0!</v>
      </c>
      <c r="M253" s="33" t="e">
        <f t="shared" si="156"/>
        <v>#DIV/0!</v>
      </c>
      <c r="N253" s="33" t="e">
        <f t="shared" si="156"/>
        <v>#DIV/0!</v>
      </c>
      <c r="O253" s="33" t="e">
        <f t="shared" ref="O253" si="157">SUM(O218:O252)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"/>
      <c r="B254" s="1"/>
      <c r="C254" s="1"/>
      <c r="D254" s="1"/>
      <c r="E254" s="1"/>
      <c r="F254" s="1"/>
      <c r="G254" s="1"/>
      <c r="H254" s="1"/>
      <c r="P254"/>
      <c r="Q254"/>
      <c r="R254"/>
      <c r="S254"/>
      <c r="T254"/>
      <c r="U254"/>
      <c r="V254"/>
      <c r="W254"/>
    </row>
    <row r="255" spans="1:23" s="2" customFormat="1" ht="15" hidden="1">
      <c r="A255" s="5" t="s">
        <v>52</v>
      </c>
      <c r="B255" s="1"/>
      <c r="C255" s="1"/>
      <c r="D255" s="1"/>
      <c r="E255" s="1"/>
      <c r="F255" s="1"/>
      <c r="G255" s="1"/>
      <c r="H255" s="1"/>
      <c r="P255"/>
      <c r="Q255"/>
      <c r="R255"/>
      <c r="S255"/>
      <c r="T255"/>
      <c r="U255"/>
      <c r="V255"/>
      <c r="W255"/>
    </row>
    <row r="256" spans="1:23" s="2" customFormat="1" ht="15" hidden="1">
      <c r="A256" s="49" t="s">
        <v>53</v>
      </c>
      <c r="B256" s="49"/>
      <c r="C256" s="49"/>
      <c r="D256" s="49"/>
      <c r="E256" s="49"/>
      <c r="F256" s="49"/>
      <c r="G256" s="49"/>
      <c r="H256" s="49"/>
      <c r="P256"/>
      <c r="Q256"/>
      <c r="R256"/>
      <c r="S256"/>
      <c r="T256"/>
      <c r="U256"/>
      <c r="V256"/>
      <c r="W256"/>
    </row>
    <row r="257" spans="1:23" s="2" customFormat="1" ht="15" hidden="1">
      <c r="A257" s="1"/>
      <c r="B257" s="1"/>
      <c r="C257" s="1"/>
      <c r="D257" s="1"/>
      <c r="E257" s="1"/>
      <c r="F257" s="1"/>
      <c r="G257" s="1"/>
      <c r="H257" s="1"/>
      <c r="P257"/>
      <c r="Q257"/>
      <c r="R257"/>
      <c r="S257"/>
      <c r="T257"/>
      <c r="U257"/>
      <c r="V257"/>
      <c r="W257"/>
    </row>
    <row r="258" spans="1:23" s="2" customFormat="1" ht="15" hidden="1">
      <c r="A258" s="6" t="s">
        <v>4</v>
      </c>
      <c r="B258" s="7" t="s">
        <v>5</v>
      </c>
      <c r="C258" s="7">
        <f>C217</f>
        <v>2010</v>
      </c>
      <c r="D258" s="7">
        <f t="shared" ref="D258:N258" si="158">D217</f>
        <v>2011</v>
      </c>
      <c r="E258" s="7">
        <f t="shared" si="158"/>
        <v>2012</v>
      </c>
      <c r="F258" s="7">
        <f t="shared" si="158"/>
        <v>2013</v>
      </c>
      <c r="G258" s="7">
        <f t="shared" si="158"/>
        <v>2014</v>
      </c>
      <c r="H258" s="7">
        <f t="shared" si="158"/>
        <v>2015</v>
      </c>
      <c r="I258" s="7">
        <f t="shared" si="158"/>
        <v>2016</v>
      </c>
      <c r="J258" s="7">
        <f t="shared" si="158"/>
        <v>2017</v>
      </c>
      <c r="K258" s="7">
        <f t="shared" si="158"/>
        <v>2018</v>
      </c>
      <c r="L258" s="7">
        <f t="shared" si="158"/>
        <v>2019</v>
      </c>
      <c r="M258" s="7">
        <f t="shared" si="158"/>
        <v>2020</v>
      </c>
      <c r="N258" s="7">
        <f t="shared" si="158"/>
        <v>2021</v>
      </c>
      <c r="O258" s="7">
        <f t="shared" ref="O258" si="159">O217</f>
        <v>2022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8">
        <v>1</v>
      </c>
      <c r="B259" s="9" t="s">
        <v>6</v>
      </c>
      <c r="C259" s="34">
        <f t="shared" ref="C259:N274" si="160">C136/C$171</f>
        <v>5.1559385634900749E-2</v>
      </c>
      <c r="D259" s="34">
        <f t="shared" si="160"/>
        <v>5.1476909195020237E-2</v>
      </c>
      <c r="E259" s="34">
        <f t="shared" si="160"/>
        <v>5.1393736246556736E-2</v>
      </c>
      <c r="F259" s="34">
        <f t="shared" si="160"/>
        <v>5.130979867448221E-2</v>
      </c>
      <c r="G259" s="34">
        <f t="shared" si="160"/>
        <v>5.1225154572101958E-2</v>
      </c>
      <c r="H259" s="34">
        <f t="shared" si="160"/>
        <v>5.1139778042446897E-2</v>
      </c>
      <c r="I259" s="34">
        <f t="shared" si="160"/>
        <v>5.1053649382951448E-2</v>
      </c>
      <c r="J259" s="34">
        <f t="shared" si="160"/>
        <v>5.0966827385039083E-2</v>
      </c>
      <c r="K259" s="34">
        <f t="shared" si="160"/>
        <v>5.0879265740567586E-2</v>
      </c>
      <c r="L259" s="34">
        <f t="shared" si="160"/>
        <v>5.0791015435977124E-2</v>
      </c>
      <c r="M259" s="34">
        <f t="shared" si="160"/>
        <v>5.0709458461052161E-2</v>
      </c>
      <c r="N259" s="34">
        <f t="shared" si="160"/>
        <v>5.0709498787011163E-2</v>
      </c>
      <c r="O259" s="34">
        <f t="shared" ref="O259" si="161">O136/O$171</f>
        <v>5.0709498787011163E-2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2">
        <v>2</v>
      </c>
      <c r="B260" s="9" t="s">
        <v>7</v>
      </c>
      <c r="C260" s="34">
        <f t="shared" si="160"/>
        <v>4.6988017714230848E-2</v>
      </c>
      <c r="D260" s="34">
        <f t="shared" si="160"/>
        <v>4.7093150791708345E-2</v>
      </c>
      <c r="E260" s="34">
        <f t="shared" si="160"/>
        <v>4.7197691368556421E-2</v>
      </c>
      <c r="F260" s="34">
        <f t="shared" si="160"/>
        <v>4.7301693191342281E-2</v>
      </c>
      <c r="G260" s="34">
        <f t="shared" si="160"/>
        <v>4.7405115186315544E-2</v>
      </c>
      <c r="H260" s="34">
        <f t="shared" si="160"/>
        <v>4.7507925687891583E-2</v>
      </c>
      <c r="I260" s="34">
        <f t="shared" si="160"/>
        <v>4.761018699609703E-2</v>
      </c>
      <c r="J260" s="34">
        <f t="shared" si="160"/>
        <v>4.7711863416139533E-2</v>
      </c>
      <c r="K260" s="34">
        <f t="shared" si="160"/>
        <v>4.7812912629379929E-2</v>
      </c>
      <c r="L260" s="34">
        <f t="shared" si="160"/>
        <v>4.7913390673377756E-2</v>
      </c>
      <c r="M260" s="34">
        <f t="shared" si="160"/>
        <v>4.8004924364297839E-2</v>
      </c>
      <c r="N260" s="34">
        <f t="shared" si="160"/>
        <v>4.8004932565320367E-2</v>
      </c>
      <c r="O260" s="34">
        <f t="shared" ref="O260" si="162">O137/O$171</f>
        <v>4.8004932565320367E-2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3</v>
      </c>
      <c r="B261" s="9" t="s">
        <v>8</v>
      </c>
      <c r="C261" s="34">
        <f t="shared" si="160"/>
        <v>2.5380471185934537E-2</v>
      </c>
      <c r="D261" s="34">
        <f t="shared" si="160"/>
        <v>2.5465448421255674E-2</v>
      </c>
      <c r="E261" s="34">
        <f t="shared" si="160"/>
        <v>2.5550301306056608E-2</v>
      </c>
      <c r="F261" s="34">
        <f t="shared" si="160"/>
        <v>2.5634969688269289E-2</v>
      </c>
      <c r="G261" s="34">
        <f t="shared" si="160"/>
        <v>2.5719489485895686E-2</v>
      </c>
      <c r="H261" s="34">
        <f t="shared" si="160"/>
        <v>2.5803879094018059E-2</v>
      </c>
      <c r="I261" s="34">
        <f t="shared" si="160"/>
        <v>2.5888086096193308E-2</v>
      </c>
      <c r="J261" s="34">
        <f t="shared" si="160"/>
        <v>2.5972130545816426E-2</v>
      </c>
      <c r="K261" s="34">
        <f t="shared" si="160"/>
        <v>2.605598556669635E-2</v>
      </c>
      <c r="L261" s="34">
        <f t="shared" si="160"/>
        <v>2.6139689515195578E-2</v>
      </c>
      <c r="M261" s="34">
        <f t="shared" si="160"/>
        <v>2.6216255201047894E-2</v>
      </c>
      <c r="N261" s="34">
        <f t="shared" si="160"/>
        <v>2.6216249162638507E-2</v>
      </c>
      <c r="O261" s="34">
        <f t="shared" ref="O261" si="163">O138/O$171</f>
        <v>2.6216249162638507E-2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2">
        <v>4</v>
      </c>
      <c r="B262" s="9" t="s">
        <v>9</v>
      </c>
      <c r="C262" s="34">
        <f t="shared" si="160"/>
        <v>2.698222587790166E-2</v>
      </c>
      <c r="D262" s="34">
        <f t="shared" si="160"/>
        <v>2.6969151131307614E-2</v>
      </c>
      <c r="E262" s="34">
        <f t="shared" si="160"/>
        <v>2.6955621238438626E-2</v>
      </c>
      <c r="F262" s="34">
        <f t="shared" si="160"/>
        <v>2.6941627070461178E-2</v>
      </c>
      <c r="G262" s="34">
        <f t="shared" si="160"/>
        <v>2.6927222379455312E-2</v>
      </c>
      <c r="H262" s="34">
        <f t="shared" si="160"/>
        <v>2.6912342328198398E-2</v>
      </c>
      <c r="I262" s="34">
        <f t="shared" si="160"/>
        <v>2.6897021951775575E-2</v>
      </c>
      <c r="J262" s="34">
        <f t="shared" si="160"/>
        <v>2.6881234915605321E-2</v>
      </c>
      <c r="K262" s="34">
        <f t="shared" si="160"/>
        <v>2.6864998968344024E-2</v>
      </c>
      <c r="L262" s="34">
        <f t="shared" si="160"/>
        <v>2.6848333801747146E-2</v>
      </c>
      <c r="M262" s="34">
        <f t="shared" si="160"/>
        <v>2.6832665398642243E-2</v>
      </c>
      <c r="N262" s="34">
        <f t="shared" si="160"/>
        <v>2.6832665638761074E-2</v>
      </c>
      <c r="O262" s="34">
        <f t="shared" ref="O262" si="164">O139/O$171</f>
        <v>2.6832665638761074E-2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3">
        <v>5</v>
      </c>
      <c r="B263" s="9" t="s">
        <v>10</v>
      </c>
      <c r="C263" s="34">
        <f t="shared" si="160"/>
        <v>3.7703720732794765E-2</v>
      </c>
      <c r="D263" s="34">
        <f t="shared" si="160"/>
        <v>3.7512132987687102E-2</v>
      </c>
      <c r="E263" s="34">
        <f t="shared" si="160"/>
        <v>3.7320876101442725E-2</v>
      </c>
      <c r="F263" s="34">
        <f t="shared" si="160"/>
        <v>3.712997996848838E-2</v>
      </c>
      <c r="G263" s="34">
        <f t="shared" si="160"/>
        <v>3.6939409677025588E-2</v>
      </c>
      <c r="H263" s="34">
        <f t="shared" si="160"/>
        <v>3.6749215937087396E-2</v>
      </c>
      <c r="I263" s="34">
        <f t="shared" si="160"/>
        <v>3.6559372655026415E-2</v>
      </c>
      <c r="J263" s="34">
        <f t="shared" si="160"/>
        <v>3.6369910465813123E-2</v>
      </c>
      <c r="K263" s="34">
        <f t="shared" si="160"/>
        <v>3.6180785647426807E-2</v>
      </c>
      <c r="L263" s="34">
        <f t="shared" si="160"/>
        <v>3.5992050127245968E-2</v>
      </c>
      <c r="M263" s="34">
        <f t="shared" si="160"/>
        <v>3.5819358491800103E-2</v>
      </c>
      <c r="N263" s="34">
        <f t="shared" si="160"/>
        <v>3.581935114772529E-2</v>
      </c>
      <c r="O263" s="34">
        <f t="shared" ref="O263" si="165">O140/O$171</f>
        <v>3.581935114772529E-2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6</v>
      </c>
      <c r="B264" s="9" t="s">
        <v>11</v>
      </c>
      <c r="C264" s="34">
        <f t="shared" si="160"/>
        <v>2.280777361542476E-2</v>
      </c>
      <c r="D264" s="34">
        <f t="shared" si="160"/>
        <v>2.2671440702707692E-2</v>
      </c>
      <c r="E264" s="34">
        <f t="shared" si="160"/>
        <v>2.2535557341722291E-2</v>
      </c>
      <c r="F264" s="34">
        <f t="shared" si="160"/>
        <v>2.2400102950872403E-2</v>
      </c>
      <c r="G264" s="34">
        <f t="shared" si="160"/>
        <v>2.2265119442637368E-2</v>
      </c>
      <c r="H264" s="34">
        <f t="shared" si="160"/>
        <v>2.2130533127627132E-2</v>
      </c>
      <c r="I264" s="34">
        <f t="shared" si="160"/>
        <v>2.1996409343139501E-2</v>
      </c>
      <c r="J264" s="34">
        <f t="shared" si="160"/>
        <v>2.1862706973286253E-2</v>
      </c>
      <c r="K264" s="34">
        <f t="shared" si="160"/>
        <v>2.172946180491421E-2</v>
      </c>
      <c r="L264" s="34">
        <f t="shared" si="160"/>
        <v>2.1596648479822979E-2</v>
      </c>
      <c r="M264" s="34">
        <f t="shared" si="160"/>
        <v>2.1475291542630365E-2</v>
      </c>
      <c r="N264" s="34">
        <f t="shared" si="160"/>
        <v>2.1475278997917555E-2</v>
      </c>
      <c r="O264" s="34">
        <f t="shared" ref="O264" si="166">O141/O$171</f>
        <v>2.1475278997917555E-2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2">
        <v>7</v>
      </c>
      <c r="B265" s="9" t="s">
        <v>12</v>
      </c>
      <c r="C265" s="34">
        <f t="shared" si="160"/>
        <v>2.3815259765652901E-2</v>
      </c>
      <c r="D265" s="34">
        <f t="shared" si="160"/>
        <v>2.3765761721357522E-2</v>
      </c>
      <c r="E265" s="34">
        <f t="shared" si="160"/>
        <v>2.3715937150675007E-2</v>
      </c>
      <c r="F265" s="34">
        <f t="shared" si="160"/>
        <v>2.3665825466763452E-2</v>
      </c>
      <c r="G265" s="34">
        <f t="shared" si="160"/>
        <v>2.361543344562738E-2</v>
      </c>
      <c r="H265" s="34">
        <f t="shared" si="160"/>
        <v>2.3564762017814884E-2</v>
      </c>
      <c r="I265" s="34">
        <f t="shared" si="160"/>
        <v>2.3513769799040758E-2</v>
      </c>
      <c r="J265" s="34">
        <f t="shared" si="160"/>
        <v>2.3462492508944457E-2</v>
      </c>
      <c r="K265" s="34">
        <f t="shared" si="160"/>
        <v>2.3410963180181071E-2</v>
      </c>
      <c r="L265" s="34">
        <f t="shared" si="160"/>
        <v>2.3359123191283943E-2</v>
      </c>
      <c r="M265" s="34">
        <f t="shared" si="160"/>
        <v>2.3311336064857184E-2</v>
      </c>
      <c r="N265" s="34">
        <f t="shared" si="160"/>
        <v>2.3311329854481738E-2</v>
      </c>
      <c r="O265" s="34">
        <f t="shared" ref="O265" si="167">O142/O$171</f>
        <v>2.3311329854481738E-2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3">
        <v>8</v>
      </c>
      <c r="B266" s="9" t="s">
        <v>13</v>
      </c>
      <c r="C266" s="34">
        <f t="shared" si="160"/>
        <v>3.5610505476398394E-2</v>
      </c>
      <c r="D266" s="34">
        <f t="shared" si="160"/>
        <v>3.5701170756369353E-2</v>
      </c>
      <c r="E266" s="34">
        <f t="shared" si="160"/>
        <v>3.5791461130619824E-2</v>
      </c>
      <c r="F266" s="34">
        <f t="shared" si="160"/>
        <v>3.5881371643222332E-2</v>
      </c>
      <c r="G266" s="34">
        <f t="shared" si="160"/>
        <v>3.5970897950934576E-2</v>
      </c>
      <c r="H266" s="34">
        <f t="shared" si="160"/>
        <v>3.6060020227037227E-2</v>
      </c>
      <c r="I266" s="34">
        <f t="shared" si="160"/>
        <v>3.6148754497352609E-2</v>
      </c>
      <c r="J266" s="34">
        <f t="shared" si="160"/>
        <v>3.6237117137898546E-2</v>
      </c>
      <c r="K266" s="34">
        <f t="shared" si="160"/>
        <v>3.6325071458604342E-2</v>
      </c>
      <c r="L266" s="34">
        <f t="shared" si="160"/>
        <v>3.6412585079045802E-2</v>
      </c>
      <c r="M266" s="34">
        <f t="shared" si="160"/>
        <v>3.6492465704713484E-2</v>
      </c>
      <c r="N266" s="34">
        <f t="shared" si="160"/>
        <v>3.6492478309704549E-2</v>
      </c>
      <c r="O266" s="34">
        <f t="shared" ref="O266" si="168">O143/O$171</f>
        <v>3.6492478309704549E-2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2">
        <v>9</v>
      </c>
      <c r="B267" s="9" t="s">
        <v>14</v>
      </c>
      <c r="C267" s="34">
        <f t="shared" si="160"/>
        <v>2.9020033719735463E-2</v>
      </c>
      <c r="D267" s="34">
        <f t="shared" si="160"/>
        <v>2.8993415384446594E-2</v>
      </c>
      <c r="E267" s="34">
        <f t="shared" si="160"/>
        <v>2.8966297540834636E-2</v>
      </c>
      <c r="F267" s="34">
        <f t="shared" si="160"/>
        <v>2.8938736069254456E-2</v>
      </c>
      <c r="G267" s="34">
        <f t="shared" si="160"/>
        <v>2.8910722546866018E-2</v>
      </c>
      <c r="H267" s="34">
        <f t="shared" si="160"/>
        <v>2.8882253119443913E-2</v>
      </c>
      <c r="I267" s="34">
        <f t="shared" si="160"/>
        <v>2.8853275916854076E-2</v>
      </c>
      <c r="J267" s="34">
        <f t="shared" si="160"/>
        <v>2.8823882848853295E-2</v>
      </c>
      <c r="K267" s="34">
        <f t="shared" si="160"/>
        <v>2.8793998356496375E-2</v>
      </c>
      <c r="L267" s="34">
        <f t="shared" si="160"/>
        <v>2.876367400566587E-2</v>
      </c>
      <c r="M267" s="34">
        <f t="shared" si="160"/>
        <v>2.8735474053287226E-2</v>
      </c>
      <c r="N267" s="34">
        <f t="shared" si="160"/>
        <v>2.8735480298957519E-2</v>
      </c>
      <c r="O267" s="34">
        <f t="shared" ref="O267" si="169">O144/O$171</f>
        <v>2.8735480298957519E-2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2">
        <v>10</v>
      </c>
      <c r="B268" s="9" t="s">
        <v>15</v>
      </c>
      <c r="C268" s="34">
        <f t="shared" si="160"/>
        <v>3.5928441548284298E-2</v>
      </c>
      <c r="D268" s="34">
        <f t="shared" si="160"/>
        <v>3.5825745770907885E-2</v>
      </c>
      <c r="E268" s="34">
        <f t="shared" si="160"/>
        <v>3.5722727661670235E-2</v>
      </c>
      <c r="F268" s="34">
        <f t="shared" si="160"/>
        <v>3.561940747951501E-2</v>
      </c>
      <c r="G268" s="34">
        <f t="shared" si="160"/>
        <v>3.5515772747705295E-2</v>
      </c>
      <c r="H268" s="34">
        <f t="shared" si="160"/>
        <v>3.5411847323847223E-2</v>
      </c>
      <c r="I268" s="34">
        <f t="shared" si="160"/>
        <v>3.5307656624256452E-2</v>
      </c>
      <c r="J268" s="34">
        <f t="shared" si="160"/>
        <v>3.5203137164441622E-2</v>
      </c>
      <c r="K268" s="34">
        <f t="shared" si="160"/>
        <v>3.5098331370634117E-2</v>
      </c>
      <c r="L268" s="34">
        <f t="shared" si="160"/>
        <v>3.4993252518401692E-2</v>
      </c>
      <c r="M268" s="34">
        <f t="shared" si="160"/>
        <v>3.4896673240864699E-2</v>
      </c>
      <c r="N268" s="34">
        <f t="shared" si="160"/>
        <v>3.4896684632862759E-2</v>
      </c>
      <c r="O268" s="34">
        <f t="shared" ref="O268" si="170">O145/O$171</f>
        <v>3.4896684632862759E-2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3">
        <v>11</v>
      </c>
      <c r="B269" s="9" t="s">
        <v>16</v>
      </c>
      <c r="C269" s="34">
        <f t="shared" si="160"/>
        <v>2.5089982602071827E-2</v>
      </c>
      <c r="D269" s="34">
        <f t="shared" si="160"/>
        <v>2.5128273036283479E-2</v>
      </c>
      <c r="E269" s="34">
        <f t="shared" si="160"/>
        <v>2.5166168878387307E-2</v>
      </c>
      <c r="F269" s="34">
        <f t="shared" si="160"/>
        <v>2.5203698411391862E-2</v>
      </c>
      <c r="G269" s="34">
        <f t="shared" si="160"/>
        <v>2.5240889602771235E-2</v>
      </c>
      <c r="H269" s="34">
        <f t="shared" si="160"/>
        <v>2.527767606646586E-2</v>
      </c>
      <c r="I269" s="34">
        <f t="shared" si="160"/>
        <v>2.5314102716282278E-2</v>
      </c>
      <c r="J269" s="34">
        <f t="shared" si="160"/>
        <v>2.5350152782464424E-2</v>
      </c>
      <c r="K269" s="34">
        <f t="shared" si="160"/>
        <v>2.5385789780109233E-2</v>
      </c>
      <c r="L269" s="34">
        <f t="shared" si="160"/>
        <v>2.5421073047004746E-2</v>
      </c>
      <c r="M269" s="34">
        <f t="shared" si="160"/>
        <v>2.5453068906606396E-2</v>
      </c>
      <c r="N269" s="34">
        <f t="shared" si="160"/>
        <v>2.545307566966331E-2</v>
      </c>
      <c r="O269" s="34">
        <f t="shared" ref="O269" si="171">O146/O$171</f>
        <v>2.545307566966331E-2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2">
        <v>12</v>
      </c>
      <c r="B270" s="9" t="s">
        <v>17</v>
      </c>
      <c r="C270" s="34">
        <f t="shared" si="160"/>
        <v>3.1074079457050895E-2</v>
      </c>
      <c r="D270" s="34">
        <f t="shared" si="160"/>
        <v>3.08267666736768E-2</v>
      </c>
      <c r="E270" s="34">
        <f t="shared" si="160"/>
        <v>3.0580898816520197E-2</v>
      </c>
      <c r="F270" s="34">
        <f t="shared" si="160"/>
        <v>3.0336468783811202E-2</v>
      </c>
      <c r="G270" s="34">
        <f t="shared" si="160"/>
        <v>3.0093499807570645E-2</v>
      </c>
      <c r="H270" s="34">
        <f t="shared" si="160"/>
        <v>2.9851985820860717E-2</v>
      </c>
      <c r="I270" s="34">
        <f t="shared" si="160"/>
        <v>2.9611862310673611E-2</v>
      </c>
      <c r="J270" s="34">
        <f t="shared" si="160"/>
        <v>2.9373198347564716E-2</v>
      </c>
      <c r="K270" s="34">
        <f t="shared" si="160"/>
        <v>2.9135978098880334E-2</v>
      </c>
      <c r="L270" s="34">
        <f t="shared" si="160"/>
        <v>2.8900156628287703E-2</v>
      </c>
      <c r="M270" s="34">
        <f t="shared" si="160"/>
        <v>2.8685231109973466E-2</v>
      </c>
      <c r="N270" s="34">
        <f t="shared" si="160"/>
        <v>2.8685214710079648E-2</v>
      </c>
      <c r="O270" s="34">
        <f t="shared" ref="O270" si="172">O147/O$171</f>
        <v>2.8685214710079648E-2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2">
        <v>13</v>
      </c>
      <c r="B271" s="9" t="s">
        <v>18</v>
      </c>
      <c r="C271" s="34">
        <f t="shared" si="160"/>
        <v>2.4556213832650008E-2</v>
      </c>
      <c r="D271" s="34">
        <f t="shared" si="160"/>
        <v>2.4613579850256112E-2</v>
      </c>
      <c r="E271" s="34">
        <f t="shared" si="160"/>
        <v>2.4670646304874099E-2</v>
      </c>
      <c r="F271" s="34">
        <f t="shared" si="160"/>
        <v>2.4727411435328889E-2</v>
      </c>
      <c r="G271" s="34">
        <f t="shared" si="160"/>
        <v>2.4783905330932804E-2</v>
      </c>
      <c r="H271" s="34">
        <f t="shared" si="160"/>
        <v>2.4840109922290188E-2</v>
      </c>
      <c r="I271" s="34">
        <f t="shared" si="160"/>
        <v>2.4896009106164529E-2</v>
      </c>
      <c r="J271" s="34">
        <f t="shared" si="160"/>
        <v>2.4951616938007182E-2</v>
      </c>
      <c r="K271" s="34">
        <f t="shared" si="160"/>
        <v>2.5006930783231789E-2</v>
      </c>
      <c r="L271" s="34">
        <f t="shared" si="160"/>
        <v>2.5061950629958508E-2</v>
      </c>
      <c r="M271" s="34">
        <f t="shared" si="160"/>
        <v>2.511208391578245E-2</v>
      </c>
      <c r="N271" s="34">
        <f t="shared" si="160"/>
        <v>2.5112071447693059E-2</v>
      </c>
      <c r="O271" s="34">
        <f t="shared" ref="O271" si="173">O148/O$171</f>
        <v>2.5112071447693059E-2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3">
        <v>14</v>
      </c>
      <c r="B272" s="9" t="s">
        <v>19</v>
      </c>
      <c r="C272" s="34">
        <f t="shared" si="160"/>
        <v>2.7354960843612157E-2</v>
      </c>
      <c r="D272" s="34">
        <f t="shared" si="160"/>
        <v>2.7269968217105738E-2</v>
      </c>
      <c r="E272" s="34">
        <f t="shared" si="160"/>
        <v>2.718478573865642E-2</v>
      </c>
      <c r="F272" s="34">
        <f t="shared" si="160"/>
        <v>2.7099419275336451E-2</v>
      </c>
      <c r="G272" s="34">
        <f t="shared" si="160"/>
        <v>2.7013842372786614E-2</v>
      </c>
      <c r="H272" s="34">
        <f t="shared" si="160"/>
        <v>2.6928098601376519E-2</v>
      </c>
      <c r="I272" s="34">
        <f t="shared" si="160"/>
        <v>2.6842160263128419E-2</v>
      </c>
      <c r="J272" s="34">
        <f t="shared" si="160"/>
        <v>2.6756047590510264E-2</v>
      </c>
      <c r="K272" s="34">
        <f t="shared" si="160"/>
        <v>2.6669759511531013E-2</v>
      </c>
      <c r="L272" s="34">
        <f t="shared" si="160"/>
        <v>2.6583296750601778E-2</v>
      </c>
      <c r="M272" s="34">
        <f t="shared" si="160"/>
        <v>2.6503878295100987E-2</v>
      </c>
      <c r="N272" s="34">
        <f t="shared" si="160"/>
        <v>2.6503873179487533E-2</v>
      </c>
      <c r="O272" s="34">
        <f t="shared" ref="O272" si="174">O149/O$171</f>
        <v>2.6503873179487533E-2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2">
        <v>15</v>
      </c>
      <c r="B273" s="9" t="s">
        <v>20</v>
      </c>
      <c r="C273" s="34">
        <f t="shared" si="160"/>
        <v>4.1046869612389583E-2</v>
      </c>
      <c r="D273" s="34">
        <f t="shared" si="160"/>
        <v>4.0985658181851584E-2</v>
      </c>
      <c r="E273" s="34">
        <f t="shared" si="160"/>
        <v>4.0923824830785126E-2</v>
      </c>
      <c r="F273" s="34">
        <f t="shared" si="160"/>
        <v>4.0861411308917975E-2</v>
      </c>
      <c r="G273" s="34">
        <f t="shared" si="160"/>
        <v>4.0798394974691773E-2</v>
      </c>
      <c r="H273" s="34">
        <f t="shared" si="160"/>
        <v>4.0734799763191373E-2</v>
      </c>
      <c r="I273" s="34">
        <f t="shared" si="160"/>
        <v>4.0670589996799941E-2</v>
      </c>
      <c r="J273" s="34">
        <f t="shared" si="160"/>
        <v>4.0605799421289168E-2</v>
      </c>
      <c r="K273" s="34">
        <f t="shared" si="160"/>
        <v>4.0540429278872005E-2</v>
      </c>
      <c r="L273" s="34">
        <f t="shared" si="160"/>
        <v>4.0474452865569881E-2</v>
      </c>
      <c r="M273" s="34">
        <f t="shared" si="160"/>
        <v>4.0413484291915887E-2</v>
      </c>
      <c r="N273" s="34">
        <f t="shared" si="160"/>
        <v>4.0413471782239849E-2</v>
      </c>
      <c r="O273" s="34">
        <f t="shared" ref="O273" si="175">O150/O$171</f>
        <v>4.0413471782239849E-2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2">
        <v>16</v>
      </c>
      <c r="B274" s="9" t="s">
        <v>21</v>
      </c>
      <c r="C274" s="34">
        <f t="shared" si="160"/>
        <v>2.630391741950824E-2</v>
      </c>
      <c r="D274" s="34">
        <f t="shared" si="160"/>
        <v>2.6236371936725587E-2</v>
      </c>
      <c r="E274" s="34">
        <f t="shared" si="160"/>
        <v>2.6168584904288011E-2</v>
      </c>
      <c r="F274" s="34">
        <f t="shared" si="160"/>
        <v>2.610050098076017E-2</v>
      </c>
      <c r="G274" s="34">
        <f t="shared" si="160"/>
        <v>2.6032191127881802E-2</v>
      </c>
      <c r="H274" s="34">
        <f t="shared" si="160"/>
        <v>2.5963576141687941E-2</v>
      </c>
      <c r="I274" s="34">
        <f t="shared" si="160"/>
        <v>2.5894717041457391E-2</v>
      </c>
      <c r="J274" s="34">
        <f t="shared" si="160"/>
        <v>2.582562147511255E-2</v>
      </c>
      <c r="K274" s="34">
        <f t="shared" si="160"/>
        <v>2.5756260067034492E-2</v>
      </c>
      <c r="L274" s="34">
        <f t="shared" si="160"/>
        <v>2.5686636579789455E-2</v>
      </c>
      <c r="M274" s="34">
        <f t="shared" si="160"/>
        <v>2.5622604099472136E-2</v>
      </c>
      <c r="N274" s="34">
        <f t="shared" si="160"/>
        <v>2.5622590971541629E-2</v>
      </c>
      <c r="O274" s="34">
        <f t="shared" ref="O274" si="176">O151/O$171</f>
        <v>2.5622590971541629E-2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3">
        <v>17</v>
      </c>
      <c r="B275" s="9" t="s">
        <v>22</v>
      </c>
      <c r="C275" s="34">
        <f t="shared" ref="C275:N290" si="177">C152/C$171</f>
        <v>1.80527925689241E-2</v>
      </c>
      <c r="D275" s="34">
        <f t="shared" si="177"/>
        <v>1.8075113822207025E-2</v>
      </c>
      <c r="E275" s="34">
        <f t="shared" si="177"/>
        <v>1.8097134875203334E-2</v>
      </c>
      <c r="F275" s="34">
        <f t="shared" si="177"/>
        <v>1.8118898008091692E-2</v>
      </c>
      <c r="G275" s="34">
        <f t="shared" si="177"/>
        <v>1.8140381862775404E-2</v>
      </c>
      <c r="H275" s="34">
        <f t="shared" si="177"/>
        <v>1.816155302365707E-2</v>
      </c>
      <c r="I275" s="34">
        <f t="shared" si="177"/>
        <v>1.8182458528676445E-2</v>
      </c>
      <c r="J275" s="34">
        <f t="shared" si="177"/>
        <v>1.820309741995968E-2</v>
      </c>
      <c r="K275" s="34">
        <f t="shared" si="177"/>
        <v>1.822341601504773E-2</v>
      </c>
      <c r="L275" s="34">
        <f t="shared" si="177"/>
        <v>1.8243486918866857E-2</v>
      </c>
      <c r="M275" s="34">
        <f t="shared" si="177"/>
        <v>1.8261596014187472E-2</v>
      </c>
      <c r="N275" s="34">
        <f t="shared" si="177"/>
        <v>1.8261580952684632E-2</v>
      </c>
      <c r="O275" s="34">
        <f t="shared" ref="O275" si="178">O152/O$171</f>
        <v>1.8261580952684632E-2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18</v>
      </c>
      <c r="B276" s="9" t="s">
        <v>23</v>
      </c>
      <c r="C276" s="34">
        <f t="shared" si="177"/>
        <v>3.7173058621877322E-2</v>
      </c>
      <c r="D276" s="34">
        <f t="shared" si="177"/>
        <v>3.713592027097011E-2</v>
      </c>
      <c r="E276" s="34">
        <f t="shared" si="177"/>
        <v>3.7098159334217888E-2</v>
      </c>
      <c r="F276" s="34">
        <f t="shared" si="177"/>
        <v>3.705984658472565E-2</v>
      </c>
      <c r="G276" s="34">
        <f t="shared" si="177"/>
        <v>3.7020925109091093E-2</v>
      </c>
      <c r="H276" s="34">
        <f t="shared" si="177"/>
        <v>3.6981448337973691E-2</v>
      </c>
      <c r="I276" s="34">
        <f t="shared" si="177"/>
        <v>3.6941340124672407E-2</v>
      </c>
      <c r="J276" s="34">
        <f t="shared" si="177"/>
        <v>3.6900678539616288E-2</v>
      </c>
      <c r="K276" s="34">
        <f t="shared" si="177"/>
        <v>3.6859432282558349E-2</v>
      </c>
      <c r="L276" s="34">
        <f t="shared" si="177"/>
        <v>3.6817604307239203E-2</v>
      </c>
      <c r="M276" s="34">
        <f t="shared" si="177"/>
        <v>3.6778730046765462E-2</v>
      </c>
      <c r="N276" s="34">
        <f t="shared" si="177"/>
        <v>3.6778714626247128E-2</v>
      </c>
      <c r="O276" s="34">
        <f t="shared" ref="O276" si="179">O153/O$171</f>
        <v>3.6778714626247128E-2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2">
        <v>19</v>
      </c>
      <c r="B277" s="9" t="s">
        <v>24</v>
      </c>
      <c r="C277" s="34">
        <f t="shared" si="177"/>
        <v>2.2776194591864821E-2</v>
      </c>
      <c r="D277" s="34">
        <f t="shared" si="177"/>
        <v>2.2899190364463883E-2</v>
      </c>
      <c r="E277" s="34">
        <f t="shared" si="177"/>
        <v>2.3022472350501054E-2</v>
      </c>
      <c r="F277" s="34">
        <f t="shared" si="177"/>
        <v>2.31460412409604E-2</v>
      </c>
      <c r="G277" s="34">
        <f t="shared" si="177"/>
        <v>2.3269867251788031E-2</v>
      </c>
      <c r="H277" s="34">
        <f t="shared" si="177"/>
        <v>2.3393953972724573E-2</v>
      </c>
      <c r="I277" s="34">
        <f t="shared" si="177"/>
        <v>2.3518305115377041E-2</v>
      </c>
      <c r="J277" s="34">
        <f t="shared" si="177"/>
        <v>2.3642916870909143E-2</v>
      </c>
      <c r="K277" s="34">
        <f t="shared" si="177"/>
        <v>2.3767794046110003E-2</v>
      </c>
      <c r="L277" s="34">
        <f t="shared" si="177"/>
        <v>2.3892913634558255E-2</v>
      </c>
      <c r="M277" s="34">
        <f t="shared" si="177"/>
        <v>2.4007819988335115E-2</v>
      </c>
      <c r="N277" s="34">
        <f t="shared" si="177"/>
        <v>2.4007832057178432E-2</v>
      </c>
      <c r="O277" s="34">
        <f t="shared" ref="O277" si="180">O154/O$171</f>
        <v>2.4007832057178432E-2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3">
        <v>20</v>
      </c>
      <c r="B278" s="9" t="s">
        <v>25</v>
      </c>
      <c r="C278" s="34">
        <f t="shared" si="177"/>
        <v>3.1360884889078518E-2</v>
      </c>
      <c r="D278" s="34">
        <f t="shared" si="177"/>
        <v>3.1609012291082504E-2</v>
      </c>
      <c r="E278" s="34">
        <f t="shared" si="177"/>
        <v>3.1858566340534189E-2</v>
      </c>
      <c r="F278" s="34">
        <f t="shared" si="177"/>
        <v>3.2109574855033948E-2</v>
      </c>
      <c r="G278" s="34">
        <f t="shared" si="177"/>
        <v>3.2362004645654904E-2</v>
      </c>
      <c r="H278" s="34">
        <f t="shared" si="177"/>
        <v>3.261583073569304E-2</v>
      </c>
      <c r="I278" s="34">
        <f t="shared" si="177"/>
        <v>3.2871128298187606E-2</v>
      </c>
      <c r="J278" s="34">
        <f t="shared" si="177"/>
        <v>3.3127851763992591E-2</v>
      </c>
      <c r="K278" s="34">
        <f t="shared" si="177"/>
        <v>3.3386009253617017E-2</v>
      </c>
      <c r="L278" s="34">
        <f t="shared" si="177"/>
        <v>3.3645583399724219E-2</v>
      </c>
      <c r="M278" s="34">
        <f t="shared" si="177"/>
        <v>3.3884804449492822E-2</v>
      </c>
      <c r="N278" s="34">
        <f t="shared" si="177"/>
        <v>3.3884804407188149E-2</v>
      </c>
      <c r="O278" s="34">
        <f t="shared" ref="O278" si="181">O155/O$171</f>
        <v>3.3884804407188149E-2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21</v>
      </c>
      <c r="B279" s="9" t="s">
        <v>26</v>
      </c>
      <c r="C279" s="34">
        <f t="shared" si="177"/>
        <v>3.1513335347643737E-2</v>
      </c>
      <c r="D279" s="34">
        <f t="shared" si="177"/>
        <v>3.1623364251282794E-2</v>
      </c>
      <c r="E279" s="34">
        <f t="shared" si="177"/>
        <v>3.1733232575065114E-2</v>
      </c>
      <c r="F279" s="34">
        <f t="shared" si="177"/>
        <v>3.1842928805536422E-2</v>
      </c>
      <c r="G279" s="34">
        <f t="shared" si="177"/>
        <v>3.19524738878059E-2</v>
      </c>
      <c r="H279" s="34">
        <f t="shared" si="177"/>
        <v>3.2061850214589772E-2</v>
      </c>
      <c r="I279" s="34">
        <f t="shared" si="177"/>
        <v>3.2171063124127951E-2</v>
      </c>
      <c r="J279" s="34">
        <f t="shared" si="177"/>
        <v>3.2280094171043106E-2</v>
      </c>
      <c r="K279" s="34">
        <f t="shared" si="177"/>
        <v>3.2388964471855984E-2</v>
      </c>
      <c r="L279" s="34">
        <f t="shared" si="177"/>
        <v>3.249760566989756E-2</v>
      </c>
      <c r="M279" s="34">
        <f t="shared" si="177"/>
        <v>3.2597047240441081E-2</v>
      </c>
      <c r="N279" s="34">
        <f t="shared" si="177"/>
        <v>3.2597049360592413E-2</v>
      </c>
      <c r="O279" s="34">
        <f t="shared" ref="O279" si="182">O156/O$171</f>
        <v>3.2597049360592413E-2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2">
        <v>22</v>
      </c>
      <c r="B280" s="9" t="s">
        <v>27</v>
      </c>
      <c r="C280" s="34">
        <f t="shared" si="177"/>
        <v>2.6966244201678122E-2</v>
      </c>
      <c r="D280" s="34">
        <f t="shared" si="177"/>
        <v>2.7142235771323138E-2</v>
      </c>
      <c r="E280" s="34">
        <f t="shared" si="177"/>
        <v>2.7318885880017407E-2</v>
      </c>
      <c r="F280" s="34">
        <f t="shared" si="177"/>
        <v>2.7496240730419737E-2</v>
      </c>
      <c r="G280" s="34">
        <f t="shared" si="177"/>
        <v>2.7674284373595655E-2</v>
      </c>
      <c r="H280" s="34">
        <f t="shared" si="177"/>
        <v>2.7853010669131258E-2</v>
      </c>
      <c r="I280" s="34">
        <f t="shared" si="177"/>
        <v>2.8032414938030846E-2</v>
      </c>
      <c r="J280" s="34">
        <f t="shared" si="177"/>
        <v>2.8212472441877592E-2</v>
      </c>
      <c r="K280" s="34">
        <f t="shared" si="177"/>
        <v>2.8393235505854899E-2</v>
      </c>
      <c r="L280" s="34">
        <f t="shared" si="177"/>
        <v>2.8574636127634633E-2</v>
      </c>
      <c r="M280" s="34">
        <f t="shared" si="177"/>
        <v>2.8741526675837625E-2</v>
      </c>
      <c r="N280" s="34">
        <f t="shared" si="177"/>
        <v>2.8741524504736698E-2</v>
      </c>
      <c r="O280" s="34">
        <f t="shared" ref="O280" si="183">O157/O$171</f>
        <v>2.8741524504736698E-2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3">
        <v>23</v>
      </c>
      <c r="B281" s="9" t="s">
        <v>28</v>
      </c>
      <c r="C281" s="34">
        <f t="shared" si="177"/>
        <v>2.1407407260318576E-2</v>
      </c>
      <c r="D281" s="34">
        <f t="shared" si="177"/>
        <v>2.1456244285926511E-2</v>
      </c>
      <c r="E281" s="34">
        <f t="shared" si="177"/>
        <v>2.1504872929793334E-2</v>
      </c>
      <c r="F281" s="34">
        <f t="shared" si="177"/>
        <v>2.1553219407023979E-2</v>
      </c>
      <c r="G281" s="34">
        <f t="shared" si="177"/>
        <v>2.1601305910621905E-2</v>
      </c>
      <c r="H281" s="34">
        <f t="shared" si="177"/>
        <v>2.1649119346738636E-2</v>
      </c>
      <c r="I281" s="34">
        <f t="shared" si="177"/>
        <v>2.1696703128420546E-2</v>
      </c>
      <c r="J281" s="34">
        <f t="shared" si="177"/>
        <v>2.1744003453873412E-2</v>
      </c>
      <c r="K281" s="34">
        <f t="shared" si="177"/>
        <v>2.1791041149822454E-2</v>
      </c>
      <c r="L281" s="34">
        <f t="shared" si="177"/>
        <v>2.1837777070640673E-2</v>
      </c>
      <c r="M281" s="34">
        <f t="shared" si="177"/>
        <v>2.1880415804052152E-2</v>
      </c>
      <c r="N281" s="34">
        <f t="shared" si="177"/>
        <v>2.1880425811830119E-2</v>
      </c>
      <c r="O281" s="34">
        <f t="shared" ref="O281" si="184">O158/O$171</f>
        <v>2.1880425811830119E-2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24</v>
      </c>
      <c r="B282" s="9" t="s">
        <v>29</v>
      </c>
      <c r="C282" s="34">
        <f t="shared" si="177"/>
        <v>2.7501838533313852E-2</v>
      </c>
      <c r="D282" s="34">
        <f t="shared" si="177"/>
        <v>2.7534076178036004E-2</v>
      </c>
      <c r="E282" s="34">
        <f t="shared" si="177"/>
        <v>2.7565868992102449E-2</v>
      </c>
      <c r="F282" s="34">
        <f t="shared" si="177"/>
        <v>2.7597249252907057E-2</v>
      </c>
      <c r="G282" s="34">
        <f t="shared" si="177"/>
        <v>2.7628185774016285E-2</v>
      </c>
      <c r="H282" s="34">
        <f t="shared" si="177"/>
        <v>2.7658693762267216E-2</v>
      </c>
      <c r="I282" s="34">
        <f t="shared" si="177"/>
        <v>2.768879434995921E-2</v>
      </c>
      <c r="J282" s="34">
        <f t="shared" si="177"/>
        <v>2.7718425152178504E-2</v>
      </c>
      <c r="K282" s="34">
        <f t="shared" si="177"/>
        <v>2.7747615532498063E-2</v>
      </c>
      <c r="L282" s="34">
        <f t="shared" si="177"/>
        <v>2.7776366084362489E-2</v>
      </c>
      <c r="M282" s="34">
        <f t="shared" si="177"/>
        <v>2.7802320235797821E-2</v>
      </c>
      <c r="N282" s="34">
        <f t="shared" si="177"/>
        <v>2.7802328937335186E-2</v>
      </c>
      <c r="O282" s="34">
        <f t="shared" ref="O282" si="185">O159/O$171</f>
        <v>2.7802328937335186E-2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2">
        <v>25</v>
      </c>
      <c r="B283" s="9" t="s">
        <v>30</v>
      </c>
      <c r="C283" s="34">
        <f t="shared" si="177"/>
        <v>2.1396902270736769E-2</v>
      </c>
      <c r="D283" s="34">
        <f t="shared" si="177"/>
        <v>2.1441350140563097E-2</v>
      </c>
      <c r="E283" s="34">
        <f t="shared" si="177"/>
        <v>2.1485529730814454E-2</v>
      </c>
      <c r="F283" s="34">
        <f t="shared" si="177"/>
        <v>2.1529430365711588E-2</v>
      </c>
      <c r="G283" s="34">
        <f t="shared" si="177"/>
        <v>2.1573041765835372E-2</v>
      </c>
      <c r="H283" s="34">
        <f t="shared" si="177"/>
        <v>2.1616382707446244E-2</v>
      </c>
      <c r="I283" s="34">
        <f t="shared" si="177"/>
        <v>2.1659450978375645E-2</v>
      </c>
      <c r="J283" s="34">
        <f t="shared" si="177"/>
        <v>2.1702232782651456E-2</v>
      </c>
      <c r="K283" s="34">
        <f t="shared" si="177"/>
        <v>2.1744747898604855E-2</v>
      </c>
      <c r="L283" s="34">
        <f t="shared" si="177"/>
        <v>2.178695610769027E-2</v>
      </c>
      <c r="M283" s="34">
        <f t="shared" si="177"/>
        <v>2.1825386348007205E-2</v>
      </c>
      <c r="N283" s="34">
        <f t="shared" si="177"/>
        <v>2.1825380366341164E-2</v>
      </c>
      <c r="O283" s="34">
        <f t="shared" ref="O283" si="186">O160/O$171</f>
        <v>2.1825380366341164E-2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3">
        <v>26</v>
      </c>
      <c r="B284" s="9" t="s">
        <v>31</v>
      </c>
      <c r="C284" s="34">
        <f t="shared" si="177"/>
        <v>2.5833594943871649E-2</v>
      </c>
      <c r="D284" s="34">
        <f t="shared" si="177"/>
        <v>2.5841948177176673E-2</v>
      </c>
      <c r="E284" s="34">
        <f t="shared" si="177"/>
        <v>2.5849882673493089E-2</v>
      </c>
      <c r="F284" s="34">
        <f t="shared" si="177"/>
        <v>2.5857390897667452E-2</v>
      </c>
      <c r="G284" s="34">
        <f t="shared" si="177"/>
        <v>2.5864433818134313E-2</v>
      </c>
      <c r="H284" s="34">
        <f t="shared" si="177"/>
        <v>2.5871047270514431E-2</v>
      </c>
      <c r="I284" s="34">
        <f t="shared" si="177"/>
        <v>2.5877232615029933E-2</v>
      </c>
      <c r="J284" s="34">
        <f t="shared" si="177"/>
        <v>2.5882978217685981E-2</v>
      </c>
      <c r="K284" s="34">
        <f t="shared" si="177"/>
        <v>2.5888304575541064E-2</v>
      </c>
      <c r="L284" s="34">
        <f t="shared" si="177"/>
        <v>2.5893172229951696E-2</v>
      </c>
      <c r="M284" s="34">
        <f t="shared" si="177"/>
        <v>2.5897226407332788E-2</v>
      </c>
      <c r="N284" s="34">
        <f t="shared" si="177"/>
        <v>2.5897232281079253E-2</v>
      </c>
      <c r="O284" s="34">
        <f t="shared" ref="O284" si="187">O161/O$171</f>
        <v>2.5897232281079253E-2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27</v>
      </c>
      <c r="B285" s="9" t="s">
        <v>32</v>
      </c>
      <c r="C285" s="34">
        <f t="shared" si="177"/>
        <v>4.0827449845240366E-2</v>
      </c>
      <c r="D285" s="34">
        <f t="shared" si="177"/>
        <v>4.0637320161168049E-2</v>
      </c>
      <c r="E285" s="34">
        <f t="shared" si="177"/>
        <v>4.0447391358398858E-2</v>
      </c>
      <c r="F285" s="34">
        <f t="shared" si="177"/>
        <v>4.0257669482525717E-2</v>
      </c>
      <c r="G285" s="34">
        <f t="shared" si="177"/>
        <v>4.0068190636583532E-2</v>
      </c>
      <c r="H285" s="34">
        <f t="shared" si="177"/>
        <v>3.9878876317838055E-2</v>
      </c>
      <c r="I285" s="34">
        <f t="shared" si="177"/>
        <v>3.9689835658590016E-2</v>
      </c>
      <c r="J285" s="34">
        <f t="shared" si="177"/>
        <v>3.9500965167468441E-2</v>
      </c>
      <c r="K285" s="34">
        <f t="shared" si="177"/>
        <v>3.9312353211168653E-2</v>
      </c>
      <c r="L285" s="34">
        <f t="shared" si="177"/>
        <v>3.9123965521646528E-2</v>
      </c>
      <c r="M285" s="34">
        <f t="shared" si="177"/>
        <v>3.8951498019449117E-2</v>
      </c>
      <c r="N285" s="34">
        <f t="shared" si="177"/>
        <v>3.8951483252723879E-2</v>
      </c>
      <c r="O285" s="34">
        <f t="shared" ref="O285" si="188">O162/O$171</f>
        <v>3.8951483252723879E-2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2">
        <v>28</v>
      </c>
      <c r="B286" s="9" t="s">
        <v>33</v>
      </c>
      <c r="C286" s="34">
        <f t="shared" si="177"/>
        <v>4.474305660222902E-2</v>
      </c>
      <c r="D286" s="34">
        <f t="shared" si="177"/>
        <v>4.4575179107679316E-2</v>
      </c>
      <c r="E286" s="34">
        <f t="shared" si="177"/>
        <v>4.440718875855857E-2</v>
      </c>
      <c r="F286" s="34">
        <f t="shared" si="177"/>
        <v>4.4239107197279547E-2</v>
      </c>
      <c r="G286" s="34">
        <f t="shared" si="177"/>
        <v>4.4070891390628066E-2</v>
      </c>
      <c r="H286" s="34">
        <f t="shared" si="177"/>
        <v>4.3902563959954462E-2</v>
      </c>
      <c r="I286" s="34">
        <f t="shared" si="177"/>
        <v>4.3734149264892469E-2</v>
      </c>
      <c r="J286" s="34">
        <f t="shared" si="177"/>
        <v>4.356562554307717E-2</v>
      </c>
      <c r="K286" s="34">
        <f t="shared" si="177"/>
        <v>4.3397033571958989E-2</v>
      </c>
      <c r="L286" s="34">
        <f t="shared" si="177"/>
        <v>4.322835444292436E-2</v>
      </c>
      <c r="M286" s="34">
        <f t="shared" si="177"/>
        <v>4.3073642783543052E-2</v>
      </c>
      <c r="N286" s="34">
        <f t="shared" si="177"/>
        <v>4.3073631594124424E-2</v>
      </c>
      <c r="O286" s="34">
        <f t="shared" ref="O286" si="189">O163/O$171</f>
        <v>4.3073631594124424E-2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3">
        <v>29</v>
      </c>
      <c r="B287" s="9" t="s">
        <v>34</v>
      </c>
      <c r="C287" s="34">
        <f t="shared" si="177"/>
        <v>5.4917106984799603E-2</v>
      </c>
      <c r="D287" s="34">
        <f t="shared" si="177"/>
        <v>5.4780985579086602E-2</v>
      </c>
      <c r="E287" s="34">
        <f t="shared" si="177"/>
        <v>5.4644473590879719E-2</v>
      </c>
      <c r="F287" s="34">
        <f t="shared" si="177"/>
        <v>5.4507368497374697E-2</v>
      </c>
      <c r="G287" s="34">
        <f t="shared" si="177"/>
        <v>5.436959582146917E-2</v>
      </c>
      <c r="H287" s="34">
        <f t="shared" si="177"/>
        <v>5.4231428768180212E-2</v>
      </c>
      <c r="I287" s="34">
        <f t="shared" si="177"/>
        <v>5.4092530274565863E-2</v>
      </c>
      <c r="J287" s="34">
        <f t="shared" si="177"/>
        <v>5.3953087483839195E-2</v>
      </c>
      <c r="K287" s="34">
        <f t="shared" si="177"/>
        <v>5.3812984026622407E-2</v>
      </c>
      <c r="L287" s="34">
        <f t="shared" si="177"/>
        <v>5.3672387509068262E-2</v>
      </c>
      <c r="M287" s="34">
        <f t="shared" si="177"/>
        <v>5.3543135759366506E-2</v>
      </c>
      <c r="N287" s="34">
        <f t="shared" si="177"/>
        <v>5.3543121137201284E-2</v>
      </c>
      <c r="O287" s="34">
        <f t="shared" ref="O287" si="190">O164/O$171</f>
        <v>5.3543121137201284E-2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30</v>
      </c>
      <c r="B288" s="9" t="s">
        <v>35</v>
      </c>
      <c r="C288" s="34">
        <f t="shared" si="177"/>
        <v>3.803959215274716E-3</v>
      </c>
      <c r="D288" s="34">
        <f t="shared" si="177"/>
        <v>3.7885347739384477E-3</v>
      </c>
      <c r="E288" s="34">
        <f t="shared" si="177"/>
        <v>3.7730990034472822E-3</v>
      </c>
      <c r="F288" s="34">
        <f t="shared" si="177"/>
        <v>3.7576562277274309E-3</v>
      </c>
      <c r="G288" s="34">
        <f t="shared" si="177"/>
        <v>3.7422420909392082E-3</v>
      </c>
      <c r="H288" s="34">
        <f t="shared" si="177"/>
        <v>3.7267980246027616E-3</v>
      </c>
      <c r="I288" s="34">
        <f t="shared" si="177"/>
        <v>3.7113588311320001E-3</v>
      </c>
      <c r="J288" s="34">
        <f t="shared" si="177"/>
        <v>3.6959250995755133E-3</v>
      </c>
      <c r="K288" s="34">
        <f t="shared" si="177"/>
        <v>3.6804998875757519E-3</v>
      </c>
      <c r="L288" s="34">
        <f t="shared" si="177"/>
        <v>3.6650864475109421E-3</v>
      </c>
      <c r="M288" s="34">
        <f t="shared" si="177"/>
        <v>3.6509357462545461E-3</v>
      </c>
      <c r="N288" s="34">
        <f t="shared" si="177"/>
        <v>3.6509469929012343E-3</v>
      </c>
      <c r="O288" s="34">
        <f t="shared" ref="O288" si="191">O165/O$171</f>
        <v>3.6509469929012343E-3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2">
        <v>31</v>
      </c>
      <c r="B289" s="9" t="s">
        <v>36</v>
      </c>
      <c r="C289" s="34">
        <f t="shared" si="177"/>
        <v>1.5865961201102077E-2</v>
      </c>
      <c r="D289" s="34">
        <f t="shared" si="177"/>
        <v>1.5821600924802042E-2</v>
      </c>
      <c r="E289" s="34">
        <f t="shared" si="177"/>
        <v>1.5777094438071175E-2</v>
      </c>
      <c r="F289" s="34">
        <f t="shared" si="177"/>
        <v>1.5732433263988699E-2</v>
      </c>
      <c r="G289" s="34">
        <f t="shared" si="177"/>
        <v>1.5687640174560872E-2</v>
      </c>
      <c r="H289" s="34">
        <f t="shared" si="177"/>
        <v>1.5642715018044699E-2</v>
      </c>
      <c r="I289" s="34">
        <f t="shared" si="177"/>
        <v>1.559767227547674E-2</v>
      </c>
      <c r="J289" s="34">
        <f t="shared" si="177"/>
        <v>1.5552467781642258E-2</v>
      </c>
      <c r="K289" s="34">
        <f t="shared" si="177"/>
        <v>1.550715173253114E-2</v>
      </c>
      <c r="L289" s="34">
        <f t="shared" si="177"/>
        <v>1.5461681814627364E-2</v>
      </c>
      <c r="M289" s="34">
        <f t="shared" si="177"/>
        <v>1.5419889726775663E-2</v>
      </c>
      <c r="N289" s="34">
        <f t="shared" si="177"/>
        <v>1.5419879102932547E-2</v>
      </c>
      <c r="O289" s="34">
        <f t="shared" ref="O289" si="192">O166/O$171</f>
        <v>1.5419879102932547E-2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3">
        <v>32</v>
      </c>
      <c r="B290" s="9" t="s">
        <v>37</v>
      </c>
      <c r="C290" s="34">
        <f t="shared" si="177"/>
        <v>4.9013462976861674E-3</v>
      </c>
      <c r="D290" s="34">
        <f t="shared" si="177"/>
        <v>4.9367553764515975E-3</v>
      </c>
      <c r="E290" s="34">
        <f t="shared" si="177"/>
        <v>4.972313815675004E-3</v>
      </c>
      <c r="F290" s="34">
        <f t="shared" si="177"/>
        <v>5.0080677117099719E-3</v>
      </c>
      <c r="G290" s="34">
        <f t="shared" si="177"/>
        <v>5.0439682329918379E-3</v>
      </c>
      <c r="H290" s="34">
        <f t="shared" si="177"/>
        <v>5.0800484590145124E-3</v>
      </c>
      <c r="I290" s="34">
        <f t="shared" si="177"/>
        <v>5.1163059979808774E-3</v>
      </c>
      <c r="J290" s="34">
        <f t="shared" si="177"/>
        <v>5.1527551887979792E-3</v>
      </c>
      <c r="K290" s="34">
        <f t="shared" si="177"/>
        <v>5.1893491843082529E-3</v>
      </c>
      <c r="L290" s="34">
        <f t="shared" si="177"/>
        <v>5.2261354776620807E-3</v>
      </c>
      <c r="M290" s="34">
        <f t="shared" si="177"/>
        <v>5.2599760421141476E-3</v>
      </c>
      <c r="N290" s="34">
        <f t="shared" si="177"/>
        <v>5.259970079331126E-3</v>
      </c>
      <c r="O290" s="34">
        <f t="shared" ref="O290" si="193">O167/O$171</f>
        <v>5.259970079331126E-3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2">
        <v>33</v>
      </c>
      <c r="B291" s="9" t="s">
        <v>38</v>
      </c>
      <c r="C291" s="34">
        <f t="shared" ref="C291:N293" si="194">C168/C$171</f>
        <v>4.3654541111629031E-2</v>
      </c>
      <c r="D291" s="34">
        <f t="shared" si="194"/>
        <v>4.4082237114666613E-2</v>
      </c>
      <c r="E291" s="34">
        <f t="shared" si="194"/>
        <v>4.4513369898437724E-2</v>
      </c>
      <c r="F291" s="34">
        <f t="shared" si="194"/>
        <v>4.4947938379043831E-2</v>
      </c>
      <c r="G291" s="34">
        <f t="shared" si="194"/>
        <v>4.5386009128594043E-2</v>
      </c>
      <c r="H291" s="34">
        <f t="shared" si="194"/>
        <v>4.5827559956542821E-2</v>
      </c>
      <c r="I291" s="34">
        <f t="shared" si="194"/>
        <v>4.6272644013418407E-2</v>
      </c>
      <c r="J291" s="34">
        <f t="shared" si="194"/>
        <v>4.6721212721039719E-2</v>
      </c>
      <c r="K291" s="34">
        <f t="shared" si="194"/>
        <v>4.7173351168766336E-2</v>
      </c>
      <c r="L291" s="34">
        <f t="shared" si="194"/>
        <v>4.7629059618625992E-2</v>
      </c>
      <c r="M291" s="34">
        <f t="shared" si="194"/>
        <v>4.8049917583970952E-2</v>
      </c>
      <c r="N291" s="34">
        <f t="shared" si="194"/>
        <v>4.8049955730818335E-2</v>
      </c>
      <c r="O291" s="34">
        <f t="shared" ref="O291" si="195">O168/O$171</f>
        <v>4.8049955730818335E-2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2">
        <v>34</v>
      </c>
      <c r="B292" s="9" t="s">
        <v>39</v>
      </c>
      <c r="C292" s="34">
        <f t="shared" si="194"/>
        <v>8.4885440206143772E-3</v>
      </c>
      <c r="D292" s="34">
        <f t="shared" si="194"/>
        <v>8.5093728824878721E-3</v>
      </c>
      <c r="E292" s="34">
        <f t="shared" si="194"/>
        <v>8.5301284140666799E-3</v>
      </c>
      <c r="F292" s="34">
        <f t="shared" si="194"/>
        <v>8.550768439812808E-3</v>
      </c>
      <c r="G292" s="34">
        <f t="shared" si="194"/>
        <v>8.5713145965685619E-3</v>
      </c>
      <c r="H292" s="34">
        <f t="shared" si="194"/>
        <v>8.5917513838370645E-3</v>
      </c>
      <c r="I292" s="34">
        <f t="shared" si="194"/>
        <v>8.6121278299865663E-3</v>
      </c>
      <c r="J292" s="34">
        <f t="shared" si="194"/>
        <v>8.6323767901577073E-3</v>
      </c>
      <c r="K292" s="34">
        <f t="shared" si="194"/>
        <v>8.6525504148263679E-3</v>
      </c>
      <c r="L292" s="34">
        <f t="shared" si="194"/>
        <v>8.6725771973059623E-3</v>
      </c>
      <c r="M292" s="34">
        <f t="shared" si="194"/>
        <v>8.6908866063708113E-3</v>
      </c>
      <c r="N292" s="34">
        <f t="shared" si="194"/>
        <v>8.6908894791994668E-3</v>
      </c>
      <c r="O292" s="34">
        <f t="shared" ref="O292" si="196">O169/O$171</f>
        <v>8.6908894791994668E-3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3">
        <v>35</v>
      </c>
      <c r="B293" s="9" t="s">
        <v>40</v>
      </c>
      <c r="C293" s="34">
        <f t="shared" si="194"/>
        <v>7.5939224535761128E-3</v>
      </c>
      <c r="D293" s="34">
        <f t="shared" si="194"/>
        <v>7.5746137680204008E-3</v>
      </c>
      <c r="E293" s="34">
        <f t="shared" si="194"/>
        <v>7.5552184806384108E-3</v>
      </c>
      <c r="F293" s="34">
        <f t="shared" si="194"/>
        <v>7.535748254241836E-3</v>
      </c>
      <c r="G293" s="34">
        <f t="shared" si="194"/>
        <v>7.5161828771462555E-3</v>
      </c>
      <c r="H293" s="34">
        <f t="shared" si="194"/>
        <v>7.4965648499641839E-3</v>
      </c>
      <c r="I293" s="34">
        <f t="shared" si="194"/>
        <v>7.476859955906091E-3</v>
      </c>
      <c r="J293" s="34">
        <f t="shared" si="194"/>
        <v>7.4570934938283052E-3</v>
      </c>
      <c r="K293" s="34">
        <f t="shared" si="194"/>
        <v>7.4372438278280046E-3</v>
      </c>
      <c r="L293" s="34">
        <f t="shared" si="194"/>
        <v>7.4173210910867433E-3</v>
      </c>
      <c r="M293" s="34">
        <f t="shared" si="194"/>
        <v>7.3989913798611397E-3</v>
      </c>
      <c r="N293" s="34">
        <f t="shared" si="194"/>
        <v>7.3990021694689831E-3</v>
      </c>
      <c r="O293" s="34">
        <f t="shared" ref="O293" si="197">O170/O$171</f>
        <v>7.3990021694689831E-3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4"/>
      <c r="B294" s="7" t="s">
        <v>50</v>
      </c>
      <c r="C294" s="36">
        <f t="shared" ref="C294:H294" si="198">C171/C$27</f>
        <v>10.163860666122394</v>
      </c>
      <c r="D294" s="36">
        <f t="shared" si="198"/>
        <v>10.083616447871977</v>
      </c>
      <c r="E294" s="36">
        <f t="shared" si="198"/>
        <v>10.007505963067127</v>
      </c>
      <c r="F294" s="36">
        <f t="shared" si="198"/>
        <v>9.9339294513384679</v>
      </c>
      <c r="G294" s="36">
        <f t="shared" si="198"/>
        <v>9.8636679381519237</v>
      </c>
      <c r="H294" s="36">
        <f t="shared" si="198"/>
        <v>9.7956993445926361</v>
      </c>
      <c r="I294" s="36">
        <f>I171/I$27</f>
        <v>9.7257401846141871</v>
      </c>
      <c r="J294" s="36">
        <f t="shared" ref="J294:N294" si="199">J171/J$27</f>
        <v>9.6586510915535673</v>
      </c>
      <c r="K294" s="36">
        <f t="shared" si="199"/>
        <v>9.5925368272381046</v>
      </c>
      <c r="L294" s="36">
        <f t="shared" si="199"/>
        <v>9.5741439782340478</v>
      </c>
      <c r="M294" s="36">
        <f t="shared" si="199"/>
        <v>9.6539866381661916</v>
      </c>
      <c r="N294" s="36">
        <f t="shared" si="199"/>
        <v>9.6169532873696291</v>
      </c>
      <c r="O294" s="36">
        <f t="shared" ref="O294" si="200">O171/O$27</f>
        <v>9.5689402467795173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"/>
      <c r="B295" s="1"/>
      <c r="C295" s="1"/>
      <c r="D295" s="1"/>
      <c r="E295" s="1"/>
      <c r="F295" s="1"/>
      <c r="G295" s="1"/>
      <c r="H295" s="1"/>
      <c r="P295"/>
      <c r="Q295"/>
      <c r="R295"/>
      <c r="S295"/>
      <c r="T295"/>
      <c r="U295"/>
      <c r="V295"/>
      <c r="W295"/>
    </row>
    <row r="296" spans="1:23" s="2" customFormat="1" ht="15" hidden="1">
      <c r="A296" s="5" t="s">
        <v>54</v>
      </c>
      <c r="B296" s="1"/>
      <c r="C296" s="1"/>
      <c r="D296" s="1"/>
      <c r="E296" s="1"/>
      <c r="F296" s="1"/>
      <c r="G296" s="1"/>
      <c r="H296" s="1"/>
      <c r="P296"/>
      <c r="Q296"/>
      <c r="R296"/>
      <c r="S296"/>
      <c r="T296"/>
      <c r="U296"/>
      <c r="V296"/>
      <c r="W296"/>
    </row>
    <row r="297" spans="1:23" s="2" customFormat="1" ht="15" hidden="1">
      <c r="A297" s="49" t="s">
        <v>55</v>
      </c>
      <c r="B297" s="49"/>
      <c r="C297" s="49"/>
      <c r="D297" s="49"/>
      <c r="E297" s="49"/>
      <c r="F297" s="49"/>
      <c r="G297" s="49"/>
      <c r="H297" s="49"/>
      <c r="P297"/>
      <c r="Q297"/>
      <c r="R297"/>
      <c r="S297"/>
      <c r="T297"/>
      <c r="U297"/>
      <c r="V297"/>
      <c r="W297"/>
    </row>
    <row r="298" spans="1:23" s="2" customFormat="1" ht="15" hidden="1">
      <c r="A298" s="1"/>
      <c r="B298" s="1"/>
      <c r="C298" s="1"/>
      <c r="D298" s="1"/>
      <c r="E298" s="1"/>
      <c r="F298" s="1"/>
      <c r="G298" s="1"/>
      <c r="H298" s="1"/>
      <c r="P298"/>
      <c r="Q298"/>
      <c r="R298"/>
      <c r="S298"/>
      <c r="T298"/>
      <c r="U298"/>
      <c r="V298"/>
      <c r="W298"/>
    </row>
    <row r="299" spans="1:23" s="2" customFormat="1" ht="15" hidden="1">
      <c r="A299" s="6" t="s">
        <v>4</v>
      </c>
      <c r="B299" s="7" t="s">
        <v>5</v>
      </c>
      <c r="C299" s="7">
        <f>C258</f>
        <v>2010</v>
      </c>
      <c r="D299" s="7">
        <f t="shared" ref="D299:N299" si="201">D258</f>
        <v>2011</v>
      </c>
      <c r="E299" s="7">
        <f t="shared" si="201"/>
        <v>2012</v>
      </c>
      <c r="F299" s="7">
        <f t="shared" si="201"/>
        <v>2013</v>
      </c>
      <c r="G299" s="7">
        <f t="shared" si="201"/>
        <v>2014</v>
      </c>
      <c r="H299" s="7">
        <f t="shared" si="201"/>
        <v>2015</v>
      </c>
      <c r="I299" s="7">
        <f t="shared" si="201"/>
        <v>2016</v>
      </c>
      <c r="J299" s="7">
        <f t="shared" si="201"/>
        <v>2017</v>
      </c>
      <c r="K299" s="7">
        <f t="shared" si="201"/>
        <v>2018</v>
      </c>
      <c r="L299" s="7">
        <f t="shared" si="201"/>
        <v>2019</v>
      </c>
      <c r="M299" s="7">
        <f t="shared" si="201"/>
        <v>2020</v>
      </c>
      <c r="N299" s="7">
        <f t="shared" si="201"/>
        <v>2021</v>
      </c>
      <c r="O299" s="7">
        <f t="shared" ref="O299" si="202">O258</f>
        <v>2022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8">
        <v>1</v>
      </c>
      <c r="B300" s="9" t="s">
        <v>6</v>
      </c>
      <c r="C300" s="32">
        <f t="shared" ref="C300:N315" si="203">C218*C259</f>
        <v>34028110154001.688</v>
      </c>
      <c r="D300" s="32">
        <f t="shared" si="203"/>
        <v>47857525759.648254</v>
      </c>
      <c r="E300" s="32">
        <f t="shared" si="203"/>
        <v>44372086159.71331</v>
      </c>
      <c r="F300" s="32">
        <f t="shared" si="203"/>
        <v>47884914977.915024</v>
      </c>
      <c r="G300" s="32">
        <f t="shared" si="203"/>
        <v>54717212218.501404</v>
      </c>
      <c r="H300" s="32">
        <f t="shared" si="203"/>
        <v>50154054630.367966</v>
      </c>
      <c r="I300" s="32">
        <f t="shared" si="203"/>
        <v>43687393547.565453</v>
      </c>
      <c r="J300" s="32" t="e">
        <f t="shared" si="203"/>
        <v>#DIV/0!</v>
      </c>
      <c r="K300" s="32" t="e">
        <f t="shared" si="203"/>
        <v>#DIV/0!</v>
      </c>
      <c r="L300" s="32" t="e">
        <f t="shared" si="203"/>
        <v>#DIV/0!</v>
      </c>
      <c r="M300" s="32" t="e">
        <f t="shared" si="203"/>
        <v>#DIV/0!</v>
      </c>
      <c r="N300" s="32" t="e">
        <f t="shared" si="203"/>
        <v>#DIV/0!</v>
      </c>
      <c r="O300" s="32" t="e">
        <f t="shared" ref="O300" si="204">O218*O259</f>
        <v>#DIV/0!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2">
        <v>2</v>
      </c>
      <c r="B301" s="9" t="s">
        <v>7</v>
      </c>
      <c r="C301" s="32">
        <f t="shared" si="203"/>
        <v>1263158631385.5823</v>
      </c>
      <c r="D301" s="32">
        <f t="shared" si="203"/>
        <v>879758854580.37439</v>
      </c>
      <c r="E301" s="32">
        <f t="shared" si="203"/>
        <v>923562183552.47217</v>
      </c>
      <c r="F301" s="32">
        <f t="shared" si="203"/>
        <v>971059667289.31445</v>
      </c>
      <c r="G301" s="32">
        <f t="shared" si="203"/>
        <v>981842176761.97339</v>
      </c>
      <c r="H301" s="32">
        <f t="shared" si="203"/>
        <v>1045087120140.8215</v>
      </c>
      <c r="I301" s="32">
        <f t="shared" si="203"/>
        <v>1085672107211.0321</v>
      </c>
      <c r="J301" s="32" t="e">
        <f t="shared" si="203"/>
        <v>#DIV/0!</v>
      </c>
      <c r="K301" s="32" t="e">
        <f t="shared" si="203"/>
        <v>#DIV/0!</v>
      </c>
      <c r="L301" s="32" t="e">
        <f t="shared" si="203"/>
        <v>#DIV/0!</v>
      </c>
      <c r="M301" s="32" t="e">
        <f t="shared" si="203"/>
        <v>#DIV/0!</v>
      </c>
      <c r="N301" s="32" t="e">
        <f t="shared" si="203"/>
        <v>#DIV/0!</v>
      </c>
      <c r="O301" s="32" t="e">
        <f t="shared" ref="O301" si="205">O219*O260</f>
        <v>#DIV/0!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3</v>
      </c>
      <c r="B302" s="9" t="s">
        <v>8</v>
      </c>
      <c r="C302" s="32">
        <f t="shared" si="203"/>
        <v>1315449606201.7056</v>
      </c>
      <c r="D302" s="32">
        <f t="shared" si="203"/>
        <v>1020275436284.8838</v>
      </c>
      <c r="E302" s="32">
        <f t="shared" si="203"/>
        <v>1138401340346.7449</v>
      </c>
      <c r="F302" s="32">
        <f t="shared" si="203"/>
        <v>1226748642722.6064</v>
      </c>
      <c r="G302" s="32">
        <f t="shared" si="203"/>
        <v>1381155382122.7441</v>
      </c>
      <c r="H302" s="32">
        <f t="shared" si="203"/>
        <v>1541405863257.2551</v>
      </c>
      <c r="I302" s="32">
        <f t="shared" si="203"/>
        <v>1694504043951.3193</v>
      </c>
      <c r="J302" s="32" t="e">
        <f t="shared" si="203"/>
        <v>#DIV/0!</v>
      </c>
      <c r="K302" s="32" t="e">
        <f t="shared" si="203"/>
        <v>#DIV/0!</v>
      </c>
      <c r="L302" s="32" t="e">
        <f t="shared" si="203"/>
        <v>#DIV/0!</v>
      </c>
      <c r="M302" s="32" t="e">
        <f t="shared" si="203"/>
        <v>#DIV/0!</v>
      </c>
      <c r="N302" s="32" t="e">
        <f t="shared" si="203"/>
        <v>#DIV/0!</v>
      </c>
      <c r="O302" s="32" t="e">
        <f t="shared" ref="O302" si="206">O220*O261</f>
        <v>#DIV/0!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2">
        <v>4</v>
      </c>
      <c r="B303" s="9" t="s">
        <v>9</v>
      </c>
      <c r="C303" s="32">
        <f t="shared" si="203"/>
        <v>2244184520515.6221</v>
      </c>
      <c r="D303" s="32">
        <f t="shared" si="203"/>
        <v>1806604495656.4265</v>
      </c>
      <c r="E303" s="32">
        <f t="shared" si="203"/>
        <v>1991439130090.8296</v>
      </c>
      <c r="F303" s="32">
        <f t="shared" si="203"/>
        <v>2155217414905.9883</v>
      </c>
      <c r="G303" s="32">
        <f t="shared" si="203"/>
        <v>2366526439647.7261</v>
      </c>
      <c r="H303" s="32">
        <f t="shared" si="203"/>
        <v>2556382276472.1338</v>
      </c>
      <c r="I303" s="32">
        <f t="shared" si="203"/>
        <v>2764610055581.7036</v>
      </c>
      <c r="J303" s="32" t="e">
        <f t="shared" si="203"/>
        <v>#DIV/0!</v>
      </c>
      <c r="K303" s="32" t="e">
        <f t="shared" si="203"/>
        <v>#DIV/0!</v>
      </c>
      <c r="L303" s="32" t="e">
        <f t="shared" si="203"/>
        <v>#DIV/0!</v>
      </c>
      <c r="M303" s="32" t="e">
        <f t="shared" si="203"/>
        <v>#DIV/0!</v>
      </c>
      <c r="N303" s="32" t="e">
        <f t="shared" si="203"/>
        <v>#DIV/0!</v>
      </c>
      <c r="O303" s="32" t="e">
        <f t="shared" ref="O303" si="207">O221*O262</f>
        <v>#DIV/0!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3">
        <v>5</v>
      </c>
      <c r="B304" s="9" t="s">
        <v>10</v>
      </c>
      <c r="C304" s="33">
        <f t="shared" si="203"/>
        <v>3308437926161.7344</v>
      </c>
      <c r="D304" s="33">
        <f t="shared" si="203"/>
        <v>2644113389649.5679</v>
      </c>
      <c r="E304" s="33">
        <f t="shared" si="203"/>
        <v>2828906968818.6011</v>
      </c>
      <c r="F304" s="33">
        <f t="shared" si="203"/>
        <v>3050295625273.9644</v>
      </c>
      <c r="G304" s="33">
        <f t="shared" si="203"/>
        <v>3377017515320.4775</v>
      </c>
      <c r="H304" s="33">
        <f t="shared" si="203"/>
        <v>3561878522174</v>
      </c>
      <c r="I304" s="33">
        <f t="shared" si="203"/>
        <v>3727604361365.1982</v>
      </c>
      <c r="J304" s="33" t="e">
        <f t="shared" si="203"/>
        <v>#DIV/0!</v>
      </c>
      <c r="K304" s="33" t="e">
        <f t="shared" si="203"/>
        <v>#DIV/0!</v>
      </c>
      <c r="L304" s="33" t="e">
        <f t="shared" si="203"/>
        <v>#DIV/0!</v>
      </c>
      <c r="M304" s="33" t="e">
        <f t="shared" si="203"/>
        <v>#DIV/0!</v>
      </c>
      <c r="N304" s="33" t="e">
        <f t="shared" si="203"/>
        <v>#DIV/0!</v>
      </c>
      <c r="O304" s="33" t="e">
        <f t="shared" ref="O304" si="208">O222*O263</f>
        <v>#DIV/0!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6</v>
      </c>
      <c r="B305" s="9" t="s">
        <v>11</v>
      </c>
      <c r="C305" s="37">
        <f t="shared" si="203"/>
        <v>1366993081420.0745</v>
      </c>
      <c r="D305" s="37">
        <f t="shared" si="203"/>
        <v>1041469763383.0333</v>
      </c>
      <c r="E305" s="37">
        <f t="shared" si="203"/>
        <v>1122612793697.1399</v>
      </c>
      <c r="F305" s="37">
        <f t="shared" si="203"/>
        <v>1220352469286.6184</v>
      </c>
      <c r="G305" s="37">
        <f t="shared" si="203"/>
        <v>1339774802905.9316</v>
      </c>
      <c r="H305" s="37">
        <f t="shared" si="203"/>
        <v>1460873141769.2239</v>
      </c>
      <c r="I305" s="37">
        <f t="shared" si="203"/>
        <v>1555204012838.5867</v>
      </c>
      <c r="J305" s="37" t="e">
        <f t="shared" si="203"/>
        <v>#DIV/0!</v>
      </c>
      <c r="K305" s="37" t="e">
        <f t="shared" si="203"/>
        <v>#DIV/0!</v>
      </c>
      <c r="L305" s="37" t="e">
        <f t="shared" si="203"/>
        <v>#DIV/0!</v>
      </c>
      <c r="M305" s="37" t="e">
        <f t="shared" si="203"/>
        <v>#DIV/0!</v>
      </c>
      <c r="N305" s="37" t="e">
        <f t="shared" si="203"/>
        <v>#DIV/0!</v>
      </c>
      <c r="O305" s="37" t="e">
        <f t="shared" ref="O305" si="209">O223*O264</f>
        <v>#DIV/0!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2">
        <v>7</v>
      </c>
      <c r="B306" s="9" t="s">
        <v>12</v>
      </c>
      <c r="C306" s="37">
        <f t="shared" si="203"/>
        <v>1544604229753.0305</v>
      </c>
      <c r="D306" s="37">
        <f t="shared" si="203"/>
        <v>1200859513267.5391</v>
      </c>
      <c r="E306" s="37">
        <f t="shared" si="203"/>
        <v>1317890540667.0813</v>
      </c>
      <c r="F306" s="37">
        <f t="shared" si="203"/>
        <v>1439592829771.4954</v>
      </c>
      <c r="G306" s="37">
        <f t="shared" si="203"/>
        <v>1641593427093.645</v>
      </c>
      <c r="H306" s="37">
        <f t="shared" si="203"/>
        <v>1787082616425.3408</v>
      </c>
      <c r="I306" s="37">
        <f t="shared" si="203"/>
        <v>1953376299685.3044</v>
      </c>
      <c r="J306" s="37" t="e">
        <f t="shared" si="203"/>
        <v>#DIV/0!</v>
      </c>
      <c r="K306" s="37" t="e">
        <f t="shared" si="203"/>
        <v>#DIV/0!</v>
      </c>
      <c r="L306" s="37" t="e">
        <f t="shared" si="203"/>
        <v>#DIV/0!</v>
      </c>
      <c r="M306" s="37" t="e">
        <f t="shared" si="203"/>
        <v>#DIV/0!</v>
      </c>
      <c r="N306" s="37" t="e">
        <f t="shared" si="203"/>
        <v>#DIV/0!</v>
      </c>
      <c r="O306" s="37" t="e">
        <f t="shared" ref="O306" si="210">O224*O265</f>
        <v>#DIV/0!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3">
        <v>8</v>
      </c>
      <c r="B307" s="9" t="s">
        <v>13</v>
      </c>
      <c r="C307" s="37">
        <f t="shared" si="203"/>
        <v>2184365302363.0745</v>
      </c>
      <c r="D307" s="37">
        <f t="shared" si="203"/>
        <v>1721960303329.5159</v>
      </c>
      <c r="E307" s="37">
        <f t="shared" si="203"/>
        <v>1849391552398.301</v>
      </c>
      <c r="F307" s="37">
        <f t="shared" si="203"/>
        <v>2049792517944.0952</v>
      </c>
      <c r="G307" s="37">
        <f t="shared" si="203"/>
        <v>2246422467699.8154</v>
      </c>
      <c r="H307" s="37">
        <f t="shared" si="203"/>
        <v>2449106527004.5723</v>
      </c>
      <c r="I307" s="37">
        <f t="shared" si="203"/>
        <v>2717668817409.854</v>
      </c>
      <c r="J307" s="37" t="e">
        <f t="shared" si="203"/>
        <v>#DIV/0!</v>
      </c>
      <c r="K307" s="37" t="e">
        <f t="shared" si="203"/>
        <v>#DIV/0!</v>
      </c>
      <c r="L307" s="37" t="e">
        <f t="shared" si="203"/>
        <v>#DIV/0!</v>
      </c>
      <c r="M307" s="37" t="e">
        <f t="shared" si="203"/>
        <v>#DIV/0!</v>
      </c>
      <c r="N307" s="37" t="e">
        <f t="shared" si="203"/>
        <v>#DIV/0!</v>
      </c>
      <c r="O307" s="37" t="e">
        <f t="shared" ref="O307" si="211">O225*O266</f>
        <v>#DIV/0!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2">
        <v>9</v>
      </c>
      <c r="B308" s="9" t="s">
        <v>14</v>
      </c>
      <c r="C308" s="37">
        <f t="shared" si="203"/>
        <v>798408665946.19458</v>
      </c>
      <c r="D308" s="37">
        <f t="shared" si="203"/>
        <v>544245130241.8974</v>
      </c>
      <c r="E308" s="37">
        <f t="shared" si="203"/>
        <v>567017728734.73572</v>
      </c>
      <c r="F308" s="37">
        <f t="shared" si="203"/>
        <v>603085379802.09387</v>
      </c>
      <c r="G308" s="37">
        <f t="shared" si="203"/>
        <v>643515834940.80029</v>
      </c>
      <c r="H308" s="37">
        <f t="shared" si="203"/>
        <v>678727337978.64636</v>
      </c>
      <c r="I308" s="37">
        <f t="shared" si="203"/>
        <v>698501121057.08276</v>
      </c>
      <c r="J308" s="37" t="e">
        <f t="shared" si="203"/>
        <v>#DIV/0!</v>
      </c>
      <c r="K308" s="37" t="e">
        <f t="shared" si="203"/>
        <v>#DIV/0!</v>
      </c>
      <c r="L308" s="37" t="e">
        <f t="shared" si="203"/>
        <v>#DIV/0!</v>
      </c>
      <c r="M308" s="37" t="e">
        <f t="shared" si="203"/>
        <v>#DIV/0!</v>
      </c>
      <c r="N308" s="37" t="e">
        <f t="shared" si="203"/>
        <v>#DIV/0!</v>
      </c>
      <c r="O308" s="37" t="e">
        <f t="shared" ref="O308" si="212">O226*O267</f>
        <v>#DIV/0!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2">
        <v>10</v>
      </c>
      <c r="B309" s="9" t="s">
        <v>15</v>
      </c>
      <c r="C309" s="37">
        <f t="shared" si="203"/>
        <v>877955330313.17615</v>
      </c>
      <c r="D309" s="37">
        <f t="shared" si="203"/>
        <v>574569855767.63623</v>
      </c>
      <c r="E309" s="37">
        <f t="shared" si="203"/>
        <v>587742084969.88</v>
      </c>
      <c r="F309" s="37">
        <f t="shared" si="203"/>
        <v>595277274648.54968</v>
      </c>
      <c r="G309" s="37">
        <f t="shared" si="203"/>
        <v>614413064454.44812</v>
      </c>
      <c r="H309" s="37">
        <f t="shared" si="203"/>
        <v>610911461005.14758</v>
      </c>
      <c r="I309" s="37">
        <f t="shared" si="203"/>
        <v>641454994953.17261</v>
      </c>
      <c r="J309" s="37" t="e">
        <f t="shared" si="203"/>
        <v>#DIV/0!</v>
      </c>
      <c r="K309" s="37" t="e">
        <f t="shared" si="203"/>
        <v>#DIV/0!</v>
      </c>
      <c r="L309" s="37" t="e">
        <f t="shared" si="203"/>
        <v>#DIV/0!</v>
      </c>
      <c r="M309" s="37" t="e">
        <f t="shared" si="203"/>
        <v>#DIV/0!</v>
      </c>
      <c r="N309" s="37" t="e">
        <f t="shared" si="203"/>
        <v>#DIV/0!</v>
      </c>
      <c r="O309" s="37" t="e">
        <f t="shared" ref="O309" si="213">O227*O268</f>
        <v>#DIV/0!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3">
        <v>11</v>
      </c>
      <c r="B310" s="9" t="s">
        <v>16</v>
      </c>
      <c r="C310" s="37">
        <f t="shared" si="203"/>
        <v>602820102.11560643</v>
      </c>
      <c r="D310" s="37">
        <f t="shared" si="203"/>
        <v>11266463074.148285</v>
      </c>
      <c r="E310" s="37">
        <f t="shared" si="203"/>
        <v>12968803522.612745</v>
      </c>
      <c r="F310" s="37">
        <f t="shared" si="203"/>
        <v>19575324872.69672</v>
      </c>
      <c r="G310" s="37">
        <f t="shared" si="203"/>
        <v>22487453544.362076</v>
      </c>
      <c r="H310" s="37">
        <f t="shared" si="203"/>
        <v>26300889611.114079</v>
      </c>
      <c r="I310" s="37">
        <f t="shared" si="203"/>
        <v>33228348933.251862</v>
      </c>
      <c r="J310" s="37" t="e">
        <f t="shared" si="203"/>
        <v>#DIV/0!</v>
      </c>
      <c r="K310" s="37" t="e">
        <f t="shared" si="203"/>
        <v>#DIV/0!</v>
      </c>
      <c r="L310" s="37" t="e">
        <f t="shared" si="203"/>
        <v>#DIV/0!</v>
      </c>
      <c r="M310" s="37" t="e">
        <f t="shared" si="203"/>
        <v>#DIV/0!</v>
      </c>
      <c r="N310" s="37" t="e">
        <f t="shared" si="203"/>
        <v>#DIV/0!</v>
      </c>
      <c r="O310" s="37" t="e">
        <f t="shared" ref="O310" si="214">O228*O269</f>
        <v>#DIV/0!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2">
        <v>12</v>
      </c>
      <c r="B311" s="9" t="s">
        <v>17</v>
      </c>
      <c r="C311" s="37">
        <f t="shared" si="203"/>
        <v>994842779025.28357</v>
      </c>
      <c r="D311" s="37">
        <f t="shared" si="203"/>
        <v>682014209986.87817</v>
      </c>
      <c r="E311" s="37">
        <f t="shared" si="203"/>
        <v>817508536733.33594</v>
      </c>
      <c r="F311" s="37">
        <f t="shared" si="203"/>
        <v>825353222311.13025</v>
      </c>
      <c r="G311" s="37">
        <f t="shared" si="203"/>
        <v>915908853159.71741</v>
      </c>
      <c r="H311" s="37">
        <f t="shared" si="203"/>
        <v>959367009879.85645</v>
      </c>
      <c r="I311" s="37">
        <f t="shared" si="203"/>
        <v>1003810228633.1177</v>
      </c>
      <c r="J311" s="37" t="e">
        <f t="shared" si="203"/>
        <v>#DIV/0!</v>
      </c>
      <c r="K311" s="37" t="e">
        <f t="shared" si="203"/>
        <v>#DIV/0!</v>
      </c>
      <c r="L311" s="37" t="e">
        <f t="shared" si="203"/>
        <v>#DIV/0!</v>
      </c>
      <c r="M311" s="37" t="e">
        <f t="shared" si="203"/>
        <v>#DIV/0!</v>
      </c>
      <c r="N311" s="37" t="e">
        <f t="shared" si="203"/>
        <v>#DIV/0!</v>
      </c>
      <c r="O311" s="37" t="e">
        <f t="shared" ref="O311" si="215">O229*O270</f>
        <v>#DIV/0!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2">
        <v>13</v>
      </c>
      <c r="B312" s="9" t="s">
        <v>18</v>
      </c>
      <c r="C312" s="37">
        <f t="shared" si="203"/>
        <v>603572922.23187864</v>
      </c>
      <c r="D312" s="37">
        <f t="shared" si="203"/>
        <v>22769455668.970089</v>
      </c>
      <c r="E312" s="37">
        <f t="shared" si="203"/>
        <v>16773003353.061752</v>
      </c>
      <c r="F312" s="37">
        <f t="shared" si="203"/>
        <v>23334593316.183983</v>
      </c>
      <c r="G312" s="37">
        <f t="shared" si="203"/>
        <v>24800183082.935783</v>
      </c>
      <c r="H312" s="37">
        <f t="shared" si="203"/>
        <v>26020203112.406055</v>
      </c>
      <c r="I312" s="37">
        <f t="shared" si="203"/>
        <v>23928155476.797947</v>
      </c>
      <c r="J312" s="37" t="e">
        <f t="shared" si="203"/>
        <v>#DIV/0!</v>
      </c>
      <c r="K312" s="37" t="e">
        <f t="shared" si="203"/>
        <v>#DIV/0!</v>
      </c>
      <c r="L312" s="37" t="e">
        <f t="shared" si="203"/>
        <v>#DIV/0!</v>
      </c>
      <c r="M312" s="37" t="e">
        <f t="shared" si="203"/>
        <v>#DIV/0!</v>
      </c>
      <c r="N312" s="37" t="e">
        <f t="shared" si="203"/>
        <v>#DIV/0!</v>
      </c>
      <c r="O312" s="37" t="e">
        <f t="shared" ref="O312" si="216">O230*O271</f>
        <v>#DIV/0!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3">
        <v>14</v>
      </c>
      <c r="B313" s="9" t="s">
        <v>19</v>
      </c>
      <c r="C313" s="37">
        <f t="shared" si="203"/>
        <v>65593356115.400032</v>
      </c>
      <c r="D313" s="37">
        <f t="shared" si="203"/>
        <v>10488391518.323914</v>
      </c>
      <c r="E313" s="37">
        <f t="shared" si="203"/>
        <v>4877748955.305028</v>
      </c>
      <c r="F313" s="37">
        <f t="shared" si="203"/>
        <v>908674470.61365032</v>
      </c>
      <c r="G313" s="37">
        <f t="shared" si="203"/>
        <v>367459107.37886572</v>
      </c>
      <c r="H313" s="37">
        <f t="shared" si="203"/>
        <v>2480379825.958004</v>
      </c>
      <c r="I313" s="37">
        <f t="shared" si="203"/>
        <v>9479674279.5084896</v>
      </c>
      <c r="J313" s="37" t="e">
        <f t="shared" si="203"/>
        <v>#DIV/0!</v>
      </c>
      <c r="K313" s="37" t="e">
        <f t="shared" si="203"/>
        <v>#DIV/0!</v>
      </c>
      <c r="L313" s="37" t="e">
        <f t="shared" si="203"/>
        <v>#DIV/0!</v>
      </c>
      <c r="M313" s="37" t="e">
        <f t="shared" si="203"/>
        <v>#DIV/0!</v>
      </c>
      <c r="N313" s="37" t="e">
        <f t="shared" si="203"/>
        <v>#DIV/0!</v>
      </c>
      <c r="O313" s="37" t="e">
        <f t="shared" ref="O313" si="217">O231*O272</f>
        <v>#DIV/0!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2">
        <v>15</v>
      </c>
      <c r="B314" s="9" t="s">
        <v>20</v>
      </c>
      <c r="C314" s="37">
        <f t="shared" si="203"/>
        <v>4292598322405.6509</v>
      </c>
      <c r="D314" s="37">
        <f t="shared" si="203"/>
        <v>3524179693308.6445</v>
      </c>
      <c r="E314" s="37">
        <f t="shared" si="203"/>
        <v>4042999978254.5806</v>
      </c>
      <c r="F314" s="37">
        <f t="shared" si="203"/>
        <v>4381328704927.1313</v>
      </c>
      <c r="G314" s="37">
        <f t="shared" si="203"/>
        <v>4873167671493.9189</v>
      </c>
      <c r="H314" s="37">
        <f t="shared" si="203"/>
        <v>5382559612176.3242</v>
      </c>
      <c r="I314" s="37">
        <f t="shared" si="203"/>
        <v>5764133241852.4834</v>
      </c>
      <c r="J314" s="37" t="e">
        <f t="shared" si="203"/>
        <v>#DIV/0!</v>
      </c>
      <c r="K314" s="37" t="e">
        <f t="shared" si="203"/>
        <v>#DIV/0!</v>
      </c>
      <c r="L314" s="37" t="e">
        <f t="shared" si="203"/>
        <v>#DIV/0!</v>
      </c>
      <c r="M314" s="37" t="e">
        <f t="shared" si="203"/>
        <v>#DIV/0!</v>
      </c>
      <c r="N314" s="37" t="e">
        <f t="shared" si="203"/>
        <v>#DIV/0!</v>
      </c>
      <c r="O314" s="37" t="e">
        <f t="shared" ref="O314" si="218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2">
        <v>16</v>
      </c>
      <c r="B315" s="9" t="s">
        <v>21</v>
      </c>
      <c r="C315" s="37">
        <f t="shared" si="203"/>
        <v>1581274383206.6631</v>
      </c>
      <c r="D315" s="37">
        <f t="shared" si="203"/>
        <v>1865829800906.4016</v>
      </c>
      <c r="E315" s="37">
        <f t="shared" si="203"/>
        <v>2098481719361.624</v>
      </c>
      <c r="F315" s="37">
        <f t="shared" si="203"/>
        <v>2276558227434.1646</v>
      </c>
      <c r="G315" s="37">
        <f t="shared" si="203"/>
        <v>2501350528726.5801</v>
      </c>
      <c r="H315" s="37">
        <f t="shared" si="203"/>
        <v>2754858026582.2798</v>
      </c>
      <c r="I315" s="37">
        <f t="shared" si="203"/>
        <v>2986752853477.9233</v>
      </c>
      <c r="J315" s="37" t="e">
        <f t="shared" si="203"/>
        <v>#DIV/0!</v>
      </c>
      <c r="K315" s="37" t="e">
        <f t="shared" si="203"/>
        <v>#DIV/0!</v>
      </c>
      <c r="L315" s="37" t="e">
        <f t="shared" si="203"/>
        <v>#DIV/0!</v>
      </c>
      <c r="M315" s="37" t="e">
        <f t="shared" si="203"/>
        <v>#DIV/0!</v>
      </c>
      <c r="N315" s="37" t="e">
        <f t="shared" si="203"/>
        <v>#DIV/0!</v>
      </c>
      <c r="O315" s="37" t="e">
        <f t="shared" ref="O315" si="219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3">
        <v>17</v>
      </c>
      <c r="B316" s="9" t="s">
        <v>22</v>
      </c>
      <c r="C316" s="37">
        <f t="shared" ref="C316:N331" si="220">C234*C275</f>
        <v>613624474024.59021</v>
      </c>
      <c r="D316" s="37">
        <f t="shared" si="220"/>
        <v>441960718837.19733</v>
      </c>
      <c r="E316" s="37">
        <f t="shared" si="220"/>
        <v>501414016400.86133</v>
      </c>
      <c r="F316" s="37">
        <f t="shared" si="220"/>
        <v>543541936887.71869</v>
      </c>
      <c r="G316" s="37">
        <f t="shared" si="220"/>
        <v>604202700050.8363</v>
      </c>
      <c r="H316" s="37">
        <f t="shared" si="220"/>
        <v>660903468089.21472</v>
      </c>
      <c r="I316" s="37">
        <f t="shared" si="220"/>
        <v>714887487033.45581</v>
      </c>
      <c r="J316" s="37" t="e">
        <f t="shared" si="220"/>
        <v>#DIV/0!</v>
      </c>
      <c r="K316" s="37" t="e">
        <f t="shared" si="220"/>
        <v>#DIV/0!</v>
      </c>
      <c r="L316" s="37" t="e">
        <f t="shared" si="220"/>
        <v>#DIV/0!</v>
      </c>
      <c r="M316" s="37" t="e">
        <f t="shared" si="220"/>
        <v>#DIV/0!</v>
      </c>
      <c r="N316" s="37" t="e">
        <f t="shared" si="220"/>
        <v>#DIV/0!</v>
      </c>
      <c r="O316" s="37" t="e">
        <f t="shared" ref="O316" si="221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18</v>
      </c>
      <c r="B317" s="9" t="s">
        <v>23</v>
      </c>
      <c r="C317" s="37">
        <f t="shared" si="220"/>
        <v>662578653933.63867</v>
      </c>
      <c r="D317" s="37">
        <f t="shared" si="220"/>
        <v>408516883865.92975</v>
      </c>
      <c r="E317" s="37">
        <f t="shared" si="220"/>
        <v>433046314178.02435</v>
      </c>
      <c r="F317" s="37">
        <f t="shared" si="220"/>
        <v>431316560226.52069</v>
      </c>
      <c r="G317" s="37">
        <f t="shared" si="220"/>
        <v>448273277789.55432</v>
      </c>
      <c r="H317" s="37">
        <f t="shared" si="220"/>
        <v>503688280285.10608</v>
      </c>
      <c r="I317" s="37">
        <f t="shared" si="220"/>
        <v>504145029866.28937</v>
      </c>
      <c r="J317" s="37" t="e">
        <f t="shared" si="220"/>
        <v>#DIV/0!</v>
      </c>
      <c r="K317" s="37" t="e">
        <f t="shared" si="220"/>
        <v>#DIV/0!</v>
      </c>
      <c r="L317" s="37" t="e">
        <f t="shared" si="220"/>
        <v>#DIV/0!</v>
      </c>
      <c r="M317" s="37" t="e">
        <f t="shared" si="220"/>
        <v>#DIV/0!</v>
      </c>
      <c r="N317" s="37" t="e">
        <f t="shared" si="220"/>
        <v>#DIV/0!</v>
      </c>
      <c r="O317" s="37" t="e">
        <f t="shared" ref="O317" si="222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2">
        <v>19</v>
      </c>
      <c r="B318" s="9" t="s">
        <v>24</v>
      </c>
      <c r="C318" s="37">
        <f t="shared" si="220"/>
        <v>52434336744343.938</v>
      </c>
      <c r="D318" s="37">
        <f t="shared" si="220"/>
        <v>52912958931422.766</v>
      </c>
      <c r="E318" s="37">
        <f t="shared" si="220"/>
        <v>55452382282158.789</v>
      </c>
      <c r="F318" s="37">
        <f t="shared" si="220"/>
        <v>58150664845542.227</v>
      </c>
      <c r="G318" s="37">
        <f t="shared" si="220"/>
        <v>61251689537511.094</v>
      </c>
      <c r="H318" s="37">
        <f t="shared" si="220"/>
        <v>64855834732795.477</v>
      </c>
      <c r="I318" s="37">
        <f t="shared" si="220"/>
        <v>67633357509016.477</v>
      </c>
      <c r="J318" s="37" t="e">
        <f t="shared" si="220"/>
        <v>#DIV/0!</v>
      </c>
      <c r="K318" s="37" t="e">
        <f t="shared" si="220"/>
        <v>#DIV/0!</v>
      </c>
      <c r="L318" s="37" t="e">
        <f t="shared" si="220"/>
        <v>#DIV/0!</v>
      </c>
      <c r="M318" s="37" t="e">
        <f t="shared" si="220"/>
        <v>#DIV/0!</v>
      </c>
      <c r="N318" s="37" t="e">
        <f t="shared" si="220"/>
        <v>#DIV/0!</v>
      </c>
      <c r="O318" s="37" t="e">
        <f t="shared" ref="O318" si="223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3">
        <v>20</v>
      </c>
      <c r="B319" s="9" t="s">
        <v>25</v>
      </c>
      <c r="C319" s="37">
        <f t="shared" si="220"/>
        <v>1920754923224.2227</v>
      </c>
      <c r="D319" s="37">
        <f t="shared" si="220"/>
        <v>1550834630805.7773</v>
      </c>
      <c r="E319" s="37">
        <f t="shared" si="220"/>
        <v>1804268812904.3403</v>
      </c>
      <c r="F319" s="37">
        <f t="shared" si="220"/>
        <v>1983254174865.7844</v>
      </c>
      <c r="G319" s="37">
        <f t="shared" si="220"/>
        <v>2258755608891.168</v>
      </c>
      <c r="H319" s="37">
        <f t="shared" si="220"/>
        <v>2561514385094.4893</v>
      </c>
      <c r="I319" s="37">
        <f t="shared" si="220"/>
        <v>2899085620525.8218</v>
      </c>
      <c r="J319" s="37" t="e">
        <f t="shared" si="220"/>
        <v>#DIV/0!</v>
      </c>
      <c r="K319" s="37" t="e">
        <f t="shared" si="220"/>
        <v>#DIV/0!</v>
      </c>
      <c r="L319" s="37" t="e">
        <f t="shared" si="220"/>
        <v>#DIV/0!</v>
      </c>
      <c r="M319" s="37" t="e">
        <f t="shared" si="220"/>
        <v>#DIV/0!</v>
      </c>
      <c r="N319" s="37" t="e">
        <f t="shared" si="220"/>
        <v>#DIV/0!</v>
      </c>
      <c r="O319" s="37" t="e">
        <f t="shared" ref="O319" si="224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21</v>
      </c>
      <c r="B320" s="9" t="s">
        <v>26</v>
      </c>
      <c r="C320" s="37">
        <f t="shared" si="220"/>
        <v>2524741068967.4165</v>
      </c>
      <c r="D320" s="37">
        <f t="shared" si="220"/>
        <v>2055778585779.0276</v>
      </c>
      <c r="E320" s="37">
        <f t="shared" si="220"/>
        <v>2301994957317.1709</v>
      </c>
      <c r="F320" s="37">
        <f t="shared" si="220"/>
        <v>2577644416836.5513</v>
      </c>
      <c r="G320" s="37">
        <f t="shared" si="220"/>
        <v>2881257612540.3584</v>
      </c>
      <c r="H320" s="37">
        <f t="shared" si="220"/>
        <v>3237394779216.9771</v>
      </c>
      <c r="I320" s="37">
        <f t="shared" si="220"/>
        <v>3512923623790.8076</v>
      </c>
      <c r="J320" s="37" t="e">
        <f t="shared" si="220"/>
        <v>#DIV/0!</v>
      </c>
      <c r="K320" s="37" t="e">
        <f t="shared" si="220"/>
        <v>#DIV/0!</v>
      </c>
      <c r="L320" s="37" t="e">
        <f t="shared" si="220"/>
        <v>#DIV/0!</v>
      </c>
      <c r="M320" s="37" t="e">
        <f t="shared" si="220"/>
        <v>#DIV/0!</v>
      </c>
      <c r="N320" s="37" t="e">
        <f t="shared" si="220"/>
        <v>#DIV/0!</v>
      </c>
      <c r="O320" s="37" t="e">
        <f t="shared" ref="O320" si="225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2">
        <v>22</v>
      </c>
      <c r="B321" s="9" t="s">
        <v>27</v>
      </c>
      <c r="C321" s="37">
        <f t="shared" si="220"/>
        <v>270209693172.11307</v>
      </c>
      <c r="D321" s="37">
        <f t="shared" si="220"/>
        <v>400125553798.88922</v>
      </c>
      <c r="E321" s="37">
        <f t="shared" si="220"/>
        <v>439509760801.37128</v>
      </c>
      <c r="F321" s="37">
        <f t="shared" si="220"/>
        <v>494165585481.51086</v>
      </c>
      <c r="G321" s="37">
        <f t="shared" si="220"/>
        <v>531523227322.12122</v>
      </c>
      <c r="H321" s="37">
        <f t="shared" si="220"/>
        <v>588812091994.05505</v>
      </c>
      <c r="I321" s="37">
        <f t="shared" si="220"/>
        <v>622134329195.81189</v>
      </c>
      <c r="J321" s="37" t="e">
        <f t="shared" si="220"/>
        <v>#DIV/0!</v>
      </c>
      <c r="K321" s="37" t="e">
        <f t="shared" si="220"/>
        <v>#DIV/0!</v>
      </c>
      <c r="L321" s="37" t="e">
        <f t="shared" si="220"/>
        <v>#DIV/0!</v>
      </c>
      <c r="M321" s="37" t="e">
        <f t="shared" si="220"/>
        <v>#DIV/0!</v>
      </c>
      <c r="N321" s="37" t="e">
        <f t="shared" si="220"/>
        <v>#DIV/0!</v>
      </c>
      <c r="O321" s="37" t="e">
        <f t="shared" ref="O321" si="226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3">
        <v>23</v>
      </c>
      <c r="B322" s="9" t="s">
        <v>28</v>
      </c>
      <c r="C322" s="37">
        <f t="shared" si="220"/>
        <v>845659401926.66882</v>
      </c>
      <c r="D322" s="37">
        <f t="shared" si="220"/>
        <v>628018749917.82776</v>
      </c>
      <c r="E322" s="37">
        <f t="shared" si="220"/>
        <v>684582345222.88831</v>
      </c>
      <c r="F322" s="37">
        <f t="shared" si="220"/>
        <v>785860197722.53833</v>
      </c>
      <c r="G322" s="37">
        <f t="shared" si="220"/>
        <v>886613669515.46729</v>
      </c>
      <c r="H322" s="37">
        <f t="shared" si="220"/>
        <v>980544776551.91663</v>
      </c>
      <c r="I322" s="37">
        <f t="shared" si="220"/>
        <v>1082140789555.7107</v>
      </c>
      <c r="J322" s="37" t="e">
        <f t="shared" si="220"/>
        <v>#DIV/0!</v>
      </c>
      <c r="K322" s="37" t="e">
        <f t="shared" si="220"/>
        <v>#DIV/0!</v>
      </c>
      <c r="L322" s="37" t="e">
        <f t="shared" si="220"/>
        <v>#DIV/0!</v>
      </c>
      <c r="M322" s="37" t="e">
        <f t="shared" si="220"/>
        <v>#DIV/0!</v>
      </c>
      <c r="N322" s="37" t="e">
        <f t="shared" si="220"/>
        <v>#DIV/0!</v>
      </c>
      <c r="O322" s="37" t="e">
        <f t="shared" ref="O322" si="227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24</v>
      </c>
      <c r="B323" s="9" t="s">
        <v>29</v>
      </c>
      <c r="C323" s="37">
        <f t="shared" si="220"/>
        <v>21193294725.055637</v>
      </c>
      <c r="D323" s="37">
        <f t="shared" si="220"/>
        <v>79654149986.614334</v>
      </c>
      <c r="E323" s="37">
        <f t="shared" si="220"/>
        <v>104340790670.19072</v>
      </c>
      <c r="F323" s="37">
        <f t="shared" si="220"/>
        <v>113419260643.34875</v>
      </c>
      <c r="G323" s="37">
        <f t="shared" si="220"/>
        <v>140220008273.28851</v>
      </c>
      <c r="H323" s="37">
        <f t="shared" si="220"/>
        <v>150981261342.9631</v>
      </c>
      <c r="I323" s="37">
        <f t="shared" si="220"/>
        <v>163244254320.15201</v>
      </c>
      <c r="J323" s="37" t="e">
        <f t="shared" si="220"/>
        <v>#DIV/0!</v>
      </c>
      <c r="K323" s="37" t="e">
        <f t="shared" si="220"/>
        <v>#DIV/0!</v>
      </c>
      <c r="L323" s="37" t="e">
        <f t="shared" si="220"/>
        <v>#DIV/0!</v>
      </c>
      <c r="M323" s="37" t="e">
        <f t="shared" si="220"/>
        <v>#DIV/0!</v>
      </c>
      <c r="N323" s="37" t="e">
        <f t="shared" si="220"/>
        <v>#DIV/0!</v>
      </c>
      <c r="O323" s="37" t="e">
        <f t="shared" ref="O323" si="228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2">
        <v>25</v>
      </c>
      <c r="B324" s="9" t="s">
        <v>30</v>
      </c>
      <c r="C324" s="37">
        <f t="shared" si="220"/>
        <v>938028835523.99622</v>
      </c>
      <c r="D324" s="37">
        <f t="shared" si="220"/>
        <v>706853819964.83752</v>
      </c>
      <c r="E324" s="37">
        <f t="shared" si="220"/>
        <v>769275891643.24365</v>
      </c>
      <c r="F324" s="37">
        <f t="shared" si="220"/>
        <v>864695263821.06104</v>
      </c>
      <c r="G324" s="37">
        <f t="shared" si="220"/>
        <v>945819686135.77319</v>
      </c>
      <c r="H324" s="37">
        <f t="shared" si="220"/>
        <v>1030730476245.771</v>
      </c>
      <c r="I324" s="37">
        <f t="shared" si="220"/>
        <v>1126826071397.2097</v>
      </c>
      <c r="J324" s="37" t="e">
        <f t="shared" si="220"/>
        <v>#DIV/0!</v>
      </c>
      <c r="K324" s="37" t="e">
        <f t="shared" si="220"/>
        <v>#DIV/0!</v>
      </c>
      <c r="L324" s="37" t="e">
        <f t="shared" si="220"/>
        <v>#DIV/0!</v>
      </c>
      <c r="M324" s="37" t="e">
        <f t="shared" si="220"/>
        <v>#DIV/0!</v>
      </c>
      <c r="N324" s="37" t="e">
        <f t="shared" si="220"/>
        <v>#DIV/0!</v>
      </c>
      <c r="O324" s="37" t="e">
        <f t="shared" ref="O324" si="229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3">
        <v>26</v>
      </c>
      <c r="B325" s="9" t="s">
        <v>31</v>
      </c>
      <c r="C325" s="37">
        <f t="shared" si="220"/>
        <v>1555126243133.1011</v>
      </c>
      <c r="D325" s="37">
        <f t="shared" si="220"/>
        <v>1210559270101.8789</v>
      </c>
      <c r="E325" s="37">
        <f t="shared" si="220"/>
        <v>1331431511535.8525</v>
      </c>
      <c r="F325" s="37">
        <f t="shared" si="220"/>
        <v>1465046849793.0366</v>
      </c>
      <c r="G325" s="37">
        <f t="shared" si="220"/>
        <v>1585452571961.8264</v>
      </c>
      <c r="H325" s="37">
        <f t="shared" si="220"/>
        <v>1735614294236.3318</v>
      </c>
      <c r="I325" s="37">
        <f t="shared" si="220"/>
        <v>1922004032936.967</v>
      </c>
      <c r="J325" s="37" t="e">
        <f t="shared" si="220"/>
        <v>#DIV/0!</v>
      </c>
      <c r="K325" s="37" t="e">
        <f t="shared" si="220"/>
        <v>#DIV/0!</v>
      </c>
      <c r="L325" s="37" t="e">
        <f t="shared" si="220"/>
        <v>#DIV/0!</v>
      </c>
      <c r="M325" s="37" t="e">
        <f t="shared" si="220"/>
        <v>#DIV/0!</v>
      </c>
      <c r="N325" s="37" t="e">
        <f t="shared" si="220"/>
        <v>#DIV/0!</v>
      </c>
      <c r="O325" s="37" t="e">
        <f t="shared" ref="O325" si="230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27</v>
      </c>
      <c r="B326" s="9" t="s">
        <v>32</v>
      </c>
      <c r="C326" s="37">
        <f t="shared" si="220"/>
        <v>4971101525798.5215</v>
      </c>
      <c r="D326" s="37">
        <f t="shared" si="220"/>
        <v>4109613451577.5317</v>
      </c>
      <c r="E326" s="37">
        <f t="shared" si="220"/>
        <v>4512598487533.6689</v>
      </c>
      <c r="F326" s="37">
        <f t="shared" si="220"/>
        <v>4837785307961.3398</v>
      </c>
      <c r="G326" s="37">
        <f t="shared" si="220"/>
        <v>5245565169622.1328</v>
      </c>
      <c r="H326" s="37">
        <f t="shared" si="220"/>
        <v>5605627316910.1543</v>
      </c>
      <c r="I326" s="37">
        <f t="shared" si="220"/>
        <v>6008521867724.5205</v>
      </c>
      <c r="J326" s="37" t="e">
        <f t="shared" si="220"/>
        <v>#DIV/0!</v>
      </c>
      <c r="K326" s="37" t="e">
        <f t="shared" si="220"/>
        <v>#DIV/0!</v>
      </c>
      <c r="L326" s="37" t="e">
        <f t="shared" si="220"/>
        <v>#DIV/0!</v>
      </c>
      <c r="M326" s="37" t="e">
        <f t="shared" si="220"/>
        <v>#DIV/0!</v>
      </c>
      <c r="N326" s="37" t="e">
        <f t="shared" si="220"/>
        <v>#DIV/0!</v>
      </c>
      <c r="O326" s="37" t="e">
        <f t="shared" ref="O326" si="231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2">
        <v>28</v>
      </c>
      <c r="B327" s="9" t="s">
        <v>33</v>
      </c>
      <c r="C327" s="37">
        <f t="shared" si="220"/>
        <v>3746918902905.0674</v>
      </c>
      <c r="D327" s="37">
        <f t="shared" si="220"/>
        <v>2983626887477.9878</v>
      </c>
      <c r="E327" s="37">
        <f t="shared" si="220"/>
        <v>3173947499274.9531</v>
      </c>
      <c r="F327" s="37">
        <f t="shared" si="220"/>
        <v>3395578191648.7109</v>
      </c>
      <c r="G327" s="37">
        <f t="shared" si="220"/>
        <v>3560686211752.7539</v>
      </c>
      <c r="H327" s="37">
        <f t="shared" si="220"/>
        <v>3827127950198.9736</v>
      </c>
      <c r="I327" s="37">
        <f t="shared" si="220"/>
        <v>4088720859231.2554</v>
      </c>
      <c r="J327" s="37" t="e">
        <f t="shared" si="220"/>
        <v>#DIV/0!</v>
      </c>
      <c r="K327" s="37" t="e">
        <f t="shared" si="220"/>
        <v>#DIV/0!</v>
      </c>
      <c r="L327" s="37" t="e">
        <f t="shared" si="220"/>
        <v>#DIV/0!</v>
      </c>
      <c r="M327" s="37" t="e">
        <f t="shared" si="220"/>
        <v>#DIV/0!</v>
      </c>
      <c r="N327" s="37" t="e">
        <f t="shared" si="220"/>
        <v>#DIV/0!</v>
      </c>
      <c r="O327" s="37" t="e">
        <f t="shared" ref="O327" si="232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3">
        <v>29</v>
      </c>
      <c r="B328" s="9" t="s">
        <v>34</v>
      </c>
      <c r="C328" s="37">
        <f t="shared" si="220"/>
        <v>3834994034245.0581</v>
      </c>
      <c r="D328" s="37">
        <f t="shared" si="220"/>
        <v>3003150703777.7695</v>
      </c>
      <c r="E328" s="37">
        <f t="shared" si="220"/>
        <v>3168415149457.3081</v>
      </c>
      <c r="F328" s="37">
        <f t="shared" si="220"/>
        <v>3466970467920.042</v>
      </c>
      <c r="G328" s="37">
        <f t="shared" si="220"/>
        <v>3719888261910.0088</v>
      </c>
      <c r="H328" s="37">
        <f t="shared" si="220"/>
        <v>3979694130660.29</v>
      </c>
      <c r="I328" s="37">
        <f t="shared" si="220"/>
        <v>4190339094320.7505</v>
      </c>
      <c r="J328" s="37" t="e">
        <f t="shared" si="220"/>
        <v>#DIV/0!</v>
      </c>
      <c r="K328" s="37" t="e">
        <f t="shared" si="220"/>
        <v>#DIV/0!</v>
      </c>
      <c r="L328" s="37" t="e">
        <f t="shared" si="220"/>
        <v>#DIV/0!</v>
      </c>
      <c r="M328" s="37" t="e">
        <f t="shared" si="220"/>
        <v>#DIV/0!</v>
      </c>
      <c r="N328" s="37" t="e">
        <f t="shared" si="220"/>
        <v>#DIV/0!</v>
      </c>
      <c r="O328" s="37" t="e">
        <f t="shared" ref="O328" si="233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30</v>
      </c>
      <c r="B329" s="9" t="s">
        <v>35</v>
      </c>
      <c r="C329" s="37">
        <f t="shared" si="220"/>
        <v>735415644401.94177</v>
      </c>
      <c r="D329" s="37">
        <f t="shared" si="220"/>
        <v>825057499832.6676</v>
      </c>
      <c r="E329" s="37">
        <f t="shared" si="220"/>
        <v>939528603377.98218</v>
      </c>
      <c r="F329" s="37">
        <f t="shared" si="220"/>
        <v>1047138956701.0127</v>
      </c>
      <c r="G329" s="37">
        <f t="shared" si="220"/>
        <v>1183369576919.2446</v>
      </c>
      <c r="H329" s="37">
        <f t="shared" si="220"/>
        <v>1301279860148.0752</v>
      </c>
      <c r="I329" s="37">
        <f t="shared" si="220"/>
        <v>1436018326954.9414</v>
      </c>
      <c r="J329" s="37" t="e">
        <f t="shared" si="220"/>
        <v>#DIV/0!</v>
      </c>
      <c r="K329" s="37" t="e">
        <f t="shared" si="220"/>
        <v>#DIV/0!</v>
      </c>
      <c r="L329" s="37" t="e">
        <f t="shared" si="220"/>
        <v>#DIV/0!</v>
      </c>
      <c r="M329" s="37" t="e">
        <f t="shared" si="220"/>
        <v>#DIV/0!</v>
      </c>
      <c r="N329" s="37" t="e">
        <f t="shared" si="220"/>
        <v>#DIV/0!</v>
      </c>
      <c r="O329" s="37" t="e">
        <f t="shared" ref="O329" si="234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2">
        <v>31</v>
      </c>
      <c r="B330" s="9" t="s">
        <v>36</v>
      </c>
      <c r="C330" s="37">
        <f t="shared" si="220"/>
        <v>8362341707246.7002</v>
      </c>
      <c r="D330" s="37">
        <f t="shared" si="220"/>
        <v>8923172979935.9043</v>
      </c>
      <c r="E330" s="37">
        <f t="shared" si="220"/>
        <v>10139683685332.912</v>
      </c>
      <c r="F330" s="37">
        <f t="shared" si="220"/>
        <v>11294085997112.082</v>
      </c>
      <c r="G330" s="37">
        <f t="shared" si="220"/>
        <v>12785917101545.391</v>
      </c>
      <c r="H330" s="37">
        <f t="shared" si="220"/>
        <v>14114548907072.494</v>
      </c>
      <c r="I330" s="37">
        <f t="shared" si="220"/>
        <v>15656785816936.789</v>
      </c>
      <c r="J330" s="37" t="e">
        <f t="shared" si="220"/>
        <v>#DIV/0!</v>
      </c>
      <c r="K330" s="37" t="e">
        <f t="shared" si="220"/>
        <v>#DIV/0!</v>
      </c>
      <c r="L330" s="37" t="e">
        <f t="shared" si="220"/>
        <v>#DIV/0!</v>
      </c>
      <c r="M330" s="37" t="e">
        <f t="shared" si="220"/>
        <v>#DIV/0!</v>
      </c>
      <c r="N330" s="37" t="e">
        <f t="shared" si="220"/>
        <v>#DIV/0!</v>
      </c>
      <c r="O330" s="37" t="e">
        <f t="shared" ref="O330" si="235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3">
        <v>32</v>
      </c>
      <c r="B331" s="9" t="s">
        <v>37</v>
      </c>
      <c r="C331" s="37">
        <f t="shared" si="220"/>
        <v>999836942537.27625</v>
      </c>
      <c r="D331" s="37">
        <f t="shared" si="220"/>
        <v>1076971277863.264</v>
      </c>
      <c r="E331" s="37">
        <f t="shared" si="220"/>
        <v>1201368712899.9905</v>
      </c>
      <c r="F331" s="37">
        <f t="shared" si="220"/>
        <v>1294243994315.5203</v>
      </c>
      <c r="G331" s="37">
        <f t="shared" si="220"/>
        <v>1432039117340.9221</v>
      </c>
      <c r="H331" s="37">
        <f t="shared" si="220"/>
        <v>1555104845556.8372</v>
      </c>
      <c r="I331" s="37">
        <f t="shared" si="220"/>
        <v>1651446319639.1643</v>
      </c>
      <c r="J331" s="37" t="e">
        <f t="shared" si="220"/>
        <v>#DIV/0!</v>
      </c>
      <c r="K331" s="37" t="e">
        <f t="shared" si="220"/>
        <v>#DIV/0!</v>
      </c>
      <c r="L331" s="37" t="e">
        <f t="shared" si="220"/>
        <v>#DIV/0!</v>
      </c>
      <c r="M331" s="37" t="e">
        <f t="shared" si="220"/>
        <v>#DIV/0!</v>
      </c>
      <c r="N331" s="37" t="e">
        <f t="shared" si="220"/>
        <v>#DIV/0!</v>
      </c>
      <c r="O331" s="37" t="e">
        <f t="shared" ref="O331" si="236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2">
        <v>33</v>
      </c>
      <c r="B332" s="9" t="s">
        <v>38</v>
      </c>
      <c r="C332" s="37">
        <f t="shared" ref="C332:N334" si="237">C250*C291</f>
        <v>44275041721395.203</v>
      </c>
      <c r="D332" s="37">
        <f t="shared" si="237"/>
        <v>44957117319137.391</v>
      </c>
      <c r="E332" s="37">
        <f t="shared" si="237"/>
        <v>49754540013993.805</v>
      </c>
      <c r="F332" s="37">
        <f t="shared" si="237"/>
        <v>54428921929256.766</v>
      </c>
      <c r="G332" s="37">
        <f t="shared" si="237"/>
        <v>59712657223037.648</v>
      </c>
      <c r="H332" s="37">
        <f t="shared" si="237"/>
        <v>66074102325864.172</v>
      </c>
      <c r="I332" s="37">
        <f t="shared" si="237"/>
        <v>71957833845448.203</v>
      </c>
      <c r="J332" s="37" t="e">
        <f t="shared" si="237"/>
        <v>#DIV/0!</v>
      </c>
      <c r="K332" s="37" t="e">
        <f t="shared" si="237"/>
        <v>#DIV/0!</v>
      </c>
      <c r="L332" s="37" t="e">
        <f t="shared" si="237"/>
        <v>#DIV/0!</v>
      </c>
      <c r="M332" s="37" t="e">
        <f t="shared" si="237"/>
        <v>#DIV/0!</v>
      </c>
      <c r="N332" s="37" t="e">
        <f t="shared" si="237"/>
        <v>#DIV/0!</v>
      </c>
      <c r="O332" s="37" t="e">
        <f t="shared" ref="O332" si="238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2">
        <v>34</v>
      </c>
      <c r="B333" s="9" t="s">
        <v>39</v>
      </c>
      <c r="C333" s="37">
        <f t="shared" si="237"/>
        <v>107950921652.91199</v>
      </c>
      <c r="D333" s="37">
        <f t="shared" si="237"/>
        <v>62951362314.062798</v>
      </c>
      <c r="E333" s="37">
        <f t="shared" si="237"/>
        <v>72668114745.30928</v>
      </c>
      <c r="F333" s="37">
        <f t="shared" si="237"/>
        <v>77138332208.150345</v>
      </c>
      <c r="G333" s="37">
        <f t="shared" si="237"/>
        <v>83585912550.540344</v>
      </c>
      <c r="H333" s="37">
        <f t="shared" si="237"/>
        <v>89365577712.520477</v>
      </c>
      <c r="I333" s="37">
        <f t="shared" si="237"/>
        <v>103095631688.99393</v>
      </c>
      <c r="J333" s="37" t="e">
        <f t="shared" si="237"/>
        <v>#DIV/0!</v>
      </c>
      <c r="K333" s="37" t="e">
        <f t="shared" si="237"/>
        <v>#DIV/0!</v>
      </c>
      <c r="L333" s="37" t="e">
        <f t="shared" si="237"/>
        <v>#DIV/0!</v>
      </c>
      <c r="M333" s="37" t="e">
        <f t="shared" si="237"/>
        <v>#DIV/0!</v>
      </c>
      <c r="N333" s="37" t="e">
        <f t="shared" si="237"/>
        <v>#DIV/0!</v>
      </c>
      <c r="O333" s="37" t="e">
        <f t="shared" ref="O333" si="239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3">
        <v>35</v>
      </c>
      <c r="B334" s="9" t="s">
        <v>40</v>
      </c>
      <c r="C334" s="37">
        <f t="shared" si="237"/>
        <v>583854364524.30847</v>
      </c>
      <c r="D334" s="37">
        <f t="shared" si="237"/>
        <v>702283802931.39026</v>
      </c>
      <c r="E334" s="37">
        <f t="shared" si="237"/>
        <v>815660305455.11658</v>
      </c>
      <c r="F334" s="37">
        <f t="shared" si="237"/>
        <v>855347510400.15039</v>
      </c>
      <c r="G334" s="37">
        <f t="shared" si="237"/>
        <v>959825923457.30432</v>
      </c>
      <c r="H334" s="37">
        <f t="shared" si="237"/>
        <v>1054244329446.4917</v>
      </c>
      <c r="I334" s="37">
        <f t="shared" si="237"/>
        <v>1180158876620.7805</v>
      </c>
      <c r="J334" s="37" t="e">
        <f t="shared" si="237"/>
        <v>#DIV/0!</v>
      </c>
      <c r="K334" s="37" t="e">
        <f t="shared" si="237"/>
        <v>#DIV/0!</v>
      </c>
      <c r="L334" s="37" t="e">
        <f t="shared" si="237"/>
        <v>#DIV/0!</v>
      </c>
      <c r="M334" s="37" t="e">
        <f t="shared" si="237"/>
        <v>#DIV/0!</v>
      </c>
      <c r="N334" s="37" t="e">
        <f t="shared" si="237"/>
        <v>#DIV/0!</v>
      </c>
      <c r="O334" s="37" t="e">
        <f t="shared" ref="O334" si="240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4"/>
      <c r="B335" s="7" t="s">
        <v>50</v>
      </c>
      <c r="C335" s="33">
        <f t="shared" ref="C335:I335" si="241">(SUM(C300:C334))</f>
        <v>185270891779520.97</v>
      </c>
      <c r="D335" s="33">
        <f t="shared" si="241"/>
        <v>144637468861712.59</v>
      </c>
      <c r="E335" s="33">
        <f t="shared" si="241"/>
        <v>156965603454519.81</v>
      </c>
      <c r="F335" s="33">
        <f t="shared" si="241"/>
        <v>168993185263298.63</v>
      </c>
      <c r="G335" s="33">
        <f t="shared" si="241"/>
        <v>183202402870408.38</v>
      </c>
      <c r="H335" s="33">
        <f t="shared" si="241"/>
        <v>198800308831467.81</v>
      </c>
      <c r="I335" s="33">
        <f t="shared" si="241"/>
        <v>213157285096458</v>
      </c>
      <c r="J335" s="33" t="e">
        <f t="shared" ref="J335:N335" si="242">(SUM(J300:J334))</f>
        <v>#DIV/0!</v>
      </c>
      <c r="K335" s="33" t="e">
        <f t="shared" si="242"/>
        <v>#DIV/0!</v>
      </c>
      <c r="L335" s="33" t="e">
        <f t="shared" si="242"/>
        <v>#DIV/0!</v>
      </c>
      <c r="M335" s="33" t="e">
        <f t="shared" si="242"/>
        <v>#DIV/0!</v>
      </c>
      <c r="N335" s="33" t="e">
        <f t="shared" si="242"/>
        <v>#DIV/0!</v>
      </c>
      <c r="O335" s="33" t="e">
        <f t="shared" ref="O335" si="243">(SUM(O300:O334))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"/>
      <c r="B336" s="1"/>
      <c r="C336" s="1"/>
      <c r="D336" s="1"/>
      <c r="E336" s="1"/>
      <c r="F336" s="1"/>
      <c r="G336" s="1"/>
      <c r="H336" s="1"/>
      <c r="P336"/>
      <c r="Q336"/>
      <c r="R336"/>
      <c r="S336"/>
      <c r="T336"/>
      <c r="U336"/>
      <c r="V336"/>
      <c r="W336"/>
    </row>
    <row r="337" spans="1:23" s="2" customFormat="1" ht="15" hidden="1">
      <c r="A337" s="1"/>
      <c r="B337" s="1"/>
      <c r="C337" s="1"/>
      <c r="D337" s="1"/>
      <c r="E337" s="1"/>
      <c r="F337" s="1"/>
      <c r="G337" s="1"/>
      <c r="H337" s="1"/>
      <c r="P337"/>
      <c r="Q337"/>
      <c r="R337"/>
      <c r="S337"/>
      <c r="T337"/>
      <c r="U337"/>
      <c r="V337"/>
      <c r="W337"/>
    </row>
    <row r="338" spans="1:23" s="2" customFormat="1" ht="15" hidden="1">
      <c r="A338" s="1"/>
      <c r="B338" s="51" t="s">
        <v>56</v>
      </c>
      <c r="C338" s="7">
        <f>C299</f>
        <v>2010</v>
      </c>
      <c r="D338" s="7">
        <f t="shared" ref="D338:N338" si="244">D299</f>
        <v>2011</v>
      </c>
      <c r="E338" s="7">
        <f t="shared" si="244"/>
        <v>2012</v>
      </c>
      <c r="F338" s="7">
        <f t="shared" si="244"/>
        <v>2013</v>
      </c>
      <c r="G338" s="7">
        <f t="shared" si="244"/>
        <v>2014</v>
      </c>
      <c r="H338" s="7">
        <f t="shared" si="244"/>
        <v>2015</v>
      </c>
      <c r="I338" s="7">
        <f t="shared" si="244"/>
        <v>2016</v>
      </c>
      <c r="J338" s="7">
        <f t="shared" si="244"/>
        <v>2017</v>
      </c>
      <c r="K338" s="7">
        <f t="shared" si="244"/>
        <v>2018</v>
      </c>
      <c r="L338" s="7">
        <f t="shared" si="244"/>
        <v>2019</v>
      </c>
      <c r="M338" s="7">
        <f t="shared" si="244"/>
        <v>2020</v>
      </c>
      <c r="N338" s="7">
        <f t="shared" si="244"/>
        <v>2021</v>
      </c>
      <c r="O338" s="7">
        <f t="shared" ref="O338" si="245">O299</f>
        <v>2022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"/>
      <c r="B339" s="52"/>
      <c r="C339" s="38">
        <f t="shared" ref="C339:H339" si="246">SQRT(C335)/C130*100</f>
        <v>68.182704550641503</v>
      </c>
      <c r="D339" s="38">
        <f t="shared" si="246"/>
        <v>63.480026863794627</v>
      </c>
      <c r="E339" s="38">
        <f t="shared" si="246"/>
        <v>63.093042978638294</v>
      </c>
      <c r="F339" s="38">
        <f t="shared" si="246"/>
        <v>62.760451653276952</v>
      </c>
      <c r="G339" s="38">
        <f t="shared" si="246"/>
        <v>62.376907145187289</v>
      </c>
      <c r="H339" s="38">
        <f t="shared" si="246"/>
        <v>62.271781693432835</v>
      </c>
      <c r="I339" s="38">
        <f>SQRT(I335)/I130*100</f>
        <v>61.717725546184866</v>
      </c>
      <c r="J339" s="38" t="e">
        <f t="shared" ref="J339:N339" si="247">SQRT(J335)/J130*100</f>
        <v>#DIV/0!</v>
      </c>
      <c r="K339" s="38" t="e">
        <f t="shared" si="247"/>
        <v>#DIV/0!</v>
      </c>
      <c r="L339" s="38" t="e">
        <f t="shared" si="247"/>
        <v>#DIV/0!</v>
      </c>
      <c r="M339" s="38" t="e">
        <f t="shared" si="247"/>
        <v>#DIV/0!</v>
      </c>
      <c r="N339" s="38" t="e">
        <f t="shared" si="247"/>
        <v>#DIV/0!</v>
      </c>
      <c r="O339" s="38" t="e">
        <f t="shared" ref="O339" si="248">SQRT(O335)/O130*100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C340" s="39"/>
      <c r="D340" s="39"/>
      <c r="E340" s="39"/>
      <c r="F340" s="39"/>
      <c r="G340" s="39"/>
      <c r="H340" s="39"/>
      <c r="P340"/>
      <c r="Q340"/>
      <c r="R340"/>
      <c r="S340"/>
      <c r="T340"/>
      <c r="U340"/>
      <c r="V340"/>
      <c r="W340"/>
    </row>
    <row r="341" spans="1:23" s="2" customFormat="1" ht="15" hidden="1">
      <c r="P341"/>
      <c r="Q341"/>
      <c r="R341"/>
      <c r="S341"/>
      <c r="T341"/>
      <c r="U341"/>
      <c r="V341"/>
      <c r="W341"/>
    </row>
    <row r="342" spans="1:23" s="2" customFormat="1" ht="15" hidden="1">
      <c r="P342"/>
      <c r="Q342"/>
      <c r="R342"/>
      <c r="S342"/>
      <c r="T342"/>
      <c r="U342"/>
      <c r="V342"/>
      <c r="W342"/>
    </row>
    <row r="344" spans="1:23">
      <c r="K344" s="47">
        <f>SUM(K79/100)</f>
        <v>0.72728851605686973</v>
      </c>
      <c r="L344" s="47">
        <f t="shared" ref="L344:O344" si="249">SUM(L79/100)</f>
        <v>0.71503900392445441</v>
      </c>
      <c r="M344" s="47">
        <f t="shared" si="249"/>
        <v>0.72479365157769382</v>
      </c>
      <c r="N344" s="47">
        <v>0.69</v>
      </c>
      <c r="O344" s="47">
        <v>0.66700000000000004</v>
      </c>
    </row>
    <row r="347" spans="1:23">
      <c r="T347">
        <v>2020</v>
      </c>
      <c r="U347">
        <v>2021</v>
      </c>
      <c r="V347">
        <v>2022</v>
      </c>
    </row>
    <row r="348" spans="1:23">
      <c r="R348" t="s">
        <v>68</v>
      </c>
      <c r="T348">
        <v>64.841154669362993</v>
      </c>
      <c r="U348">
        <v>62.376156845124797</v>
      </c>
      <c r="V348">
        <v>62.011518810227884</v>
      </c>
    </row>
    <row r="349" spans="1:23">
      <c r="R349" t="s">
        <v>69</v>
      </c>
      <c r="T349">
        <v>57.97498575346998</v>
      </c>
      <c r="U349">
        <v>57.372929845390964</v>
      </c>
      <c r="V349">
        <v>57.262396892827333</v>
      </c>
    </row>
    <row r="350" spans="1:23" ht="15">
      <c r="R350" t="s">
        <v>70</v>
      </c>
      <c r="T350">
        <v>33.514165740663167</v>
      </c>
      <c r="U350">
        <v>37.669158912504656</v>
      </c>
      <c r="V350" s="2">
        <v>37.395748440490522</v>
      </c>
    </row>
    <row r="351" spans="1:23">
      <c r="R351" t="s">
        <v>71</v>
      </c>
      <c r="T351">
        <v>29.202174570974925</v>
      </c>
      <c r="U351">
        <v>44.193966404170887</v>
      </c>
      <c r="V351">
        <v>42.991401557791193</v>
      </c>
    </row>
    <row r="352" spans="1:23">
      <c r="R352" t="s">
        <v>72</v>
      </c>
      <c r="T352">
        <v>24.046093849474211</v>
      </c>
      <c r="U352">
        <v>20.344001989855386</v>
      </c>
      <c r="V352">
        <v>20.418496787913725</v>
      </c>
    </row>
    <row r="353" spans="18:22">
      <c r="R353" t="s">
        <v>73</v>
      </c>
      <c r="T353">
        <v>0.72479365157769382</v>
      </c>
      <c r="U353">
        <v>0.77041525853381121</v>
      </c>
      <c r="V353">
        <v>0.7638360491971804</v>
      </c>
    </row>
  </sheetData>
  <mergeCells count="14">
    <mergeCell ref="A297:H297"/>
    <mergeCell ref="B338:B339"/>
    <mergeCell ref="B78:B79"/>
    <mergeCell ref="A91:H91"/>
    <mergeCell ref="A133:H133"/>
    <mergeCell ref="A174:H174"/>
    <mergeCell ref="A215:H215"/>
    <mergeCell ref="A256:H256"/>
    <mergeCell ref="A69:H69"/>
    <mergeCell ref="A11:H11"/>
    <mergeCell ref="A21:H21"/>
    <mergeCell ref="A31:L31"/>
    <mergeCell ref="A51:H51"/>
    <mergeCell ref="A60:H6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7173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7173" r:id="rId4"/>
      </mc:Fallback>
    </mc:AlternateContent>
    <mc:AlternateContent xmlns:mc="http://schemas.openxmlformats.org/markup-compatibility/2006">
      <mc:Choice Requires="x14">
        <oleObject progId="Equation.3" shapeId="7174" r:id="rId6">
          <objectPr defaultSize="0" autoPict="0" r:id="rId7">
            <anchor moveWithCells="1">
              <from>
                <xdr:col>1</xdr:col>
                <xdr:colOff>640080</xdr:colOff>
                <xdr:row>17</xdr:row>
                <xdr:rowOff>0</xdr:rowOff>
              </from>
              <to>
                <xdr:col>1</xdr:col>
                <xdr:colOff>792480</xdr:colOff>
                <xdr:row>18</xdr:row>
                <xdr:rowOff>38100</xdr:rowOff>
              </to>
            </anchor>
          </objectPr>
        </oleObject>
      </mc:Choice>
      <mc:Fallback>
        <oleObject progId="Equation.3" shapeId="7174" r:id="rId6"/>
      </mc:Fallback>
    </mc:AlternateContent>
    <mc:AlternateContent xmlns:mc="http://schemas.openxmlformats.org/markup-compatibility/2006">
      <mc:Choice Requires="x14">
        <oleObject progId="Equation.3" shapeId="7176" r:id="rId8">
          <objectPr defaultSize="0" autoPict="0" r:id="rId9">
            <anchor moveWithCells="1">
              <from>
                <xdr:col>0</xdr:col>
                <xdr:colOff>274320</xdr:colOff>
                <xdr:row>50</xdr:row>
                <xdr:rowOff>0</xdr:rowOff>
              </from>
              <to>
                <xdr:col>1</xdr:col>
                <xdr:colOff>68580</xdr:colOff>
                <xdr:row>51</xdr:row>
                <xdr:rowOff>38100</xdr:rowOff>
              </to>
            </anchor>
          </objectPr>
        </oleObject>
      </mc:Choice>
      <mc:Fallback>
        <oleObject progId="Equation.3" shapeId="7176" r:id="rId8"/>
      </mc:Fallback>
    </mc:AlternateContent>
    <mc:AlternateContent xmlns:mc="http://schemas.openxmlformats.org/markup-compatibility/2006">
      <mc:Choice Requires="x14">
        <oleObject progId="Equation.3" shapeId="7177" r:id="rId10">
          <objectPr defaultSize="0" autoPict="0" r:id="rId9">
            <anchor moveWithCells="1">
              <from>
                <xdr:col>0</xdr:col>
                <xdr:colOff>274320</xdr:colOff>
                <xdr:row>68</xdr:row>
                <xdr:rowOff>0</xdr:rowOff>
              </from>
              <to>
                <xdr:col>1</xdr:col>
                <xdr:colOff>68580</xdr:colOff>
                <xdr:row>69</xdr:row>
                <xdr:rowOff>38100</xdr:rowOff>
              </to>
            </anchor>
          </objectPr>
        </oleObject>
      </mc:Choice>
      <mc:Fallback>
        <oleObject progId="Equation.3" shapeId="7177" r:id="rId10"/>
      </mc:Fallback>
    </mc:AlternateContent>
    <mc:AlternateContent xmlns:mc="http://schemas.openxmlformats.org/markup-compatibility/2006">
      <mc:Choice Requires="x14">
        <oleObject progId="Equation.3" shapeId="7178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7178" r:id="rId11"/>
      </mc:Fallback>
    </mc:AlternateContent>
    <mc:AlternateContent xmlns:mc="http://schemas.openxmlformats.org/markup-compatibility/2006">
      <mc:Choice Requires="x14">
        <oleObject progId="Equation.3" shapeId="7179" r:id="rId12">
          <objectPr defaultSize="0" autoPict="0" r:id="rId7">
            <anchor moveWithCells="1">
              <from>
                <xdr:col>1</xdr:col>
                <xdr:colOff>640080</xdr:colOff>
                <xdr:row>129</xdr:row>
                <xdr:rowOff>0</xdr:rowOff>
              </from>
              <to>
                <xdr:col>1</xdr:col>
                <xdr:colOff>792480</xdr:colOff>
                <xdr:row>343</xdr:row>
                <xdr:rowOff>83820</xdr:rowOff>
              </to>
            </anchor>
          </objectPr>
        </oleObject>
      </mc:Choice>
      <mc:Fallback>
        <oleObject progId="Equation.3" shapeId="7179" r:id="rId12"/>
      </mc:Fallback>
    </mc:AlternateContent>
    <mc:AlternateContent xmlns:mc="http://schemas.openxmlformats.org/markup-compatibility/2006">
      <mc:Choice Requires="x14">
        <oleObject progId="Equation.3" shapeId="7180" r:id="rId13">
          <objectPr defaultSize="0" autoPict="0" r:id="rId9">
            <anchor moveWithCells="1">
              <from>
                <xdr:col>0</xdr:col>
                <xdr:colOff>274320</xdr:colOff>
                <xdr:row>173</xdr:row>
                <xdr:rowOff>0</xdr:rowOff>
              </from>
              <to>
                <xdr:col>1</xdr:col>
                <xdr:colOff>68580</xdr:colOff>
                <xdr:row>343</xdr:row>
                <xdr:rowOff>83820</xdr:rowOff>
              </to>
            </anchor>
          </objectPr>
        </oleObject>
      </mc:Choice>
      <mc:Fallback>
        <oleObject progId="Equation.3" shapeId="7180" r:id="rId13"/>
      </mc:Fallback>
    </mc:AlternateContent>
    <mc:AlternateContent xmlns:mc="http://schemas.openxmlformats.org/markup-compatibility/2006">
      <mc:Choice Requires="x14">
        <oleObject progId="Equation.3" shapeId="7181" r:id="rId14">
          <objectPr defaultSize="0" autoPict="0" r:id="rId9">
            <anchor moveWithCells="1">
              <from>
                <xdr:col>0</xdr:col>
                <xdr:colOff>274320</xdr:colOff>
                <xdr:row>214</xdr:row>
                <xdr:rowOff>0</xdr:rowOff>
              </from>
              <to>
                <xdr:col>1</xdr:col>
                <xdr:colOff>68580</xdr:colOff>
                <xdr:row>343</xdr:row>
                <xdr:rowOff>83820</xdr:rowOff>
              </to>
            </anchor>
          </objectPr>
        </oleObject>
      </mc:Choice>
      <mc:Fallback>
        <oleObject progId="Equation.3" shapeId="7181" r:id="rId14"/>
      </mc:Fallback>
    </mc:AlternateContent>
    <mc:AlternateContent xmlns:mc="http://schemas.openxmlformats.org/markup-compatibility/2006">
      <mc:Choice Requires="x14">
        <oleObject progId="Equation.3" shapeId="7182" r:id="rId15">
          <objectPr defaultSize="0" autoPict="0" r:id="rId9">
            <anchor moveWithCells="1">
              <from>
                <xdr:col>0</xdr:col>
                <xdr:colOff>274320</xdr:colOff>
                <xdr:row>296</xdr:row>
                <xdr:rowOff>0</xdr:rowOff>
              </from>
              <to>
                <xdr:col>1</xdr:col>
                <xdr:colOff>68580</xdr:colOff>
                <xdr:row>343</xdr:row>
                <xdr:rowOff>83820</xdr:rowOff>
              </to>
            </anchor>
          </objectPr>
        </oleObject>
      </mc:Choice>
      <mc:Fallback>
        <oleObject progId="Equation.3" shapeId="7182" r:id="rId15"/>
      </mc:Fallback>
    </mc:AlternateContent>
    <mc:AlternateContent xmlns:mc="http://schemas.openxmlformats.org/markup-compatibility/2006">
      <mc:Choice Requires="x14">
        <oleObject progId="Equation.3" shapeId="7183" r:id="rId16">
          <objectPr defaultSize="0" autoPict="0" r:id="rId5">
            <anchor moveWithCells="1" sizeWithCells="1">
              <from>
                <xdr:col>3</xdr:col>
                <xdr:colOff>68580</xdr:colOff>
                <xdr:row>80</xdr:row>
                <xdr:rowOff>106680</xdr:rowOff>
              </from>
              <to>
                <xdr:col>4</xdr:col>
                <xdr:colOff>609600</xdr:colOff>
                <xdr:row>85</xdr:row>
                <xdr:rowOff>137160</xdr:rowOff>
              </to>
            </anchor>
          </objectPr>
        </oleObject>
      </mc:Choice>
      <mc:Fallback>
        <oleObject progId="Equation.3" shapeId="7183" r:id="rId16"/>
      </mc:Fallback>
    </mc:AlternateContent>
    <mc:AlternateContent xmlns:mc="http://schemas.openxmlformats.org/markup-compatibility/2006">
      <mc:Choice Requires="x14">
        <oleObject progId="Equation.3" shapeId="7187" r:id="rId17">
          <objectPr defaultSize="0" autoPict="0" r:id="rId7">
            <anchor moveWithCells="1">
              <from>
                <xdr:col>1</xdr:col>
                <xdr:colOff>640080</xdr:colOff>
                <xdr:row>37</xdr:row>
                <xdr:rowOff>0</xdr:rowOff>
              </from>
              <to>
                <xdr:col>1</xdr:col>
                <xdr:colOff>792480</xdr:colOff>
                <xdr:row>38</xdr:row>
                <xdr:rowOff>38100</xdr:rowOff>
              </to>
            </anchor>
          </objectPr>
        </oleObject>
      </mc:Choice>
      <mc:Fallback>
        <oleObject progId="Equation.3" shapeId="7187" r:id="rId1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49"/>
  <sheetViews>
    <sheetView workbookViewId="0">
      <pane xSplit="2" ySplit="13" topLeftCell="G71" activePane="bottomRight" state="frozen"/>
      <selection pane="topRight" activeCell="C1" sqref="C1"/>
      <selection pane="bottomLeft" activeCell="A14" sqref="A14"/>
      <selection pane="bottomRight" activeCell="L356" sqref="L356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15" width="16.6640625" bestFit="1" customWidth="1"/>
  </cols>
  <sheetData>
    <row r="1" spans="1:23" ht="15" hidden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hidden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hidden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hidden="1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hidden="1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hidden="1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hidden="1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 hidden="1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hidden="1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16</v>
      </c>
      <c r="B14" s="9" t="s">
        <v>21</v>
      </c>
      <c r="C14" s="10">
        <v>10149079.625199886</v>
      </c>
      <c r="D14" s="10">
        <v>11373376.268853873</v>
      </c>
      <c r="E14" s="10">
        <v>12285562.551147453</v>
      </c>
      <c r="F14" s="10">
        <v>13543661.54414054</v>
      </c>
      <c r="G14" s="10">
        <v>15101975.26443659</v>
      </c>
      <c r="H14" s="10">
        <v>16368347.05741266</v>
      </c>
      <c r="I14" s="10">
        <v>20010947.350000005</v>
      </c>
      <c r="J14" s="10">
        <v>21865831.170000002</v>
      </c>
      <c r="K14" s="10">
        <v>24631543.499999993</v>
      </c>
      <c r="L14" s="10">
        <v>25965937.474272747</v>
      </c>
      <c r="M14" s="10">
        <v>24004210.058709778</v>
      </c>
      <c r="N14" s="10">
        <v>26928608.471192919</v>
      </c>
      <c r="O14" s="10">
        <v>30968894.305199999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3">
        <v>17</v>
      </c>
      <c r="B15" s="9" t="s">
        <v>22</v>
      </c>
      <c r="C15" s="10">
        <v>8373546.8735147249</v>
      </c>
      <c r="D15" s="10">
        <v>9352791.3656294979</v>
      </c>
      <c r="E15" s="10">
        <v>10323373.919633379</v>
      </c>
      <c r="F15" s="10">
        <v>11441103.053816985</v>
      </c>
      <c r="G15" s="10">
        <v>12821715.641169354</v>
      </c>
      <c r="H15" s="10">
        <v>13897816.576797655</v>
      </c>
      <c r="I15" s="10">
        <v>14871689.640000001</v>
      </c>
      <c r="J15" s="10">
        <v>16324716.540000007</v>
      </c>
      <c r="K15" s="10">
        <v>17690102.920000006</v>
      </c>
      <c r="L15" s="10">
        <v>18944046.780000001</v>
      </c>
      <c r="M15" s="10">
        <v>18943648.799999997</v>
      </c>
      <c r="N15" s="10">
        <v>20071106.77</v>
      </c>
      <c r="O15" s="10">
        <v>22107209.239999998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4"/>
      <c r="B16" s="15" t="s">
        <v>41</v>
      </c>
      <c r="C16" s="16">
        <f t="shared" ref="C16:N16" si="0">SUM(C14:C15)</f>
        <v>18522626.498714611</v>
      </c>
      <c r="D16" s="16">
        <f t="shared" si="0"/>
        <v>20726167.634483371</v>
      </c>
      <c r="E16" s="16">
        <f t="shared" si="0"/>
        <v>22608936.470780835</v>
      </c>
      <c r="F16" s="16">
        <f t="shared" si="0"/>
        <v>24984764.597957525</v>
      </c>
      <c r="G16" s="16">
        <f t="shared" si="0"/>
        <v>27923690.905605942</v>
      </c>
      <c r="H16" s="16">
        <f t="shared" si="0"/>
        <v>30266163.634210315</v>
      </c>
      <c r="I16" s="16">
        <f t="shared" si="0"/>
        <v>34882636.99000001</v>
      </c>
      <c r="J16" s="16">
        <f t="shared" si="0"/>
        <v>38190547.710000008</v>
      </c>
      <c r="K16" s="16">
        <f t="shared" si="0"/>
        <v>42321646.420000002</v>
      </c>
      <c r="L16" s="16">
        <f t="shared" si="0"/>
        <v>44909984.254272744</v>
      </c>
      <c r="M16" s="16">
        <f t="shared" si="0"/>
        <v>42947858.858709775</v>
      </c>
      <c r="N16" s="16">
        <f t="shared" si="0"/>
        <v>46999715.241192922</v>
      </c>
      <c r="O16" s="16">
        <f t="shared" ref="O16" si="1">SUM(O14:O15)</f>
        <v>53076103.545199998</v>
      </c>
      <c r="P16"/>
      <c r="Q16"/>
      <c r="R16"/>
      <c r="S16"/>
      <c r="T16"/>
      <c r="U16"/>
      <c r="V16"/>
      <c r="W16"/>
    </row>
    <row r="17" spans="1:23" s="2" customFormat="1" ht="15">
      <c r="A17" s="17"/>
      <c r="B17" s="18" t="s">
        <v>42</v>
      </c>
      <c r="C17" s="19">
        <f t="shared" ref="C17:N17" si="2">AVERAGE(C14:C15)</f>
        <v>9261313.2493573055</v>
      </c>
      <c r="D17" s="19">
        <f t="shared" si="2"/>
        <v>10363083.817241685</v>
      </c>
      <c r="E17" s="19">
        <f t="shared" si="2"/>
        <v>11304468.235390417</v>
      </c>
      <c r="F17" s="19">
        <f t="shared" si="2"/>
        <v>12492382.298978763</v>
      </c>
      <c r="G17" s="19">
        <f t="shared" si="2"/>
        <v>13961845.452802971</v>
      </c>
      <c r="H17" s="19">
        <f t="shared" si="2"/>
        <v>15133081.817105157</v>
      </c>
      <c r="I17" s="19">
        <f t="shared" si="2"/>
        <v>17441318.495000005</v>
      </c>
      <c r="J17" s="19">
        <f t="shared" si="2"/>
        <v>19095273.855000004</v>
      </c>
      <c r="K17" s="19">
        <f t="shared" si="2"/>
        <v>21160823.210000001</v>
      </c>
      <c r="L17" s="19">
        <f t="shared" si="2"/>
        <v>22454992.127136372</v>
      </c>
      <c r="M17" s="19">
        <f t="shared" si="2"/>
        <v>21473929.429354887</v>
      </c>
      <c r="N17" s="19">
        <f t="shared" si="2"/>
        <v>23499857.620596461</v>
      </c>
      <c r="O17" s="19">
        <f t="shared" ref="O17" si="3">AVERAGE(O14:O15)</f>
        <v>26538051.772599999</v>
      </c>
      <c r="P17"/>
      <c r="Q17"/>
      <c r="R17"/>
      <c r="S17"/>
      <c r="T17"/>
      <c r="U17"/>
      <c r="V17"/>
      <c r="W17"/>
    </row>
    <row r="18" spans="1:23" s="2" customFormat="1" ht="15">
      <c r="A18" s="1"/>
      <c r="B18" s="1"/>
      <c r="C18" s="20"/>
      <c r="D18" s="20"/>
      <c r="E18" s="20"/>
      <c r="F18" s="20"/>
      <c r="G18" s="20"/>
      <c r="H18" s="20"/>
      <c r="P18"/>
      <c r="Q18"/>
      <c r="R18"/>
      <c r="S18"/>
      <c r="T18"/>
      <c r="U18"/>
      <c r="V18"/>
      <c r="W18"/>
    </row>
    <row r="19" spans="1:23" s="2" customFormat="1" ht="15">
      <c r="A19" s="5" t="s">
        <v>43</v>
      </c>
      <c r="B19" s="1"/>
      <c r="C19" s="20"/>
      <c r="D19" s="20"/>
      <c r="E19" s="20"/>
      <c r="F19" s="20"/>
      <c r="G19" s="20"/>
      <c r="H19" s="20"/>
      <c r="P19"/>
      <c r="Q19"/>
      <c r="R19"/>
      <c r="S19"/>
      <c r="T19"/>
      <c r="U19"/>
      <c r="V19"/>
      <c r="W19"/>
    </row>
    <row r="20" spans="1:23" s="2" customFormat="1" ht="15">
      <c r="A20" s="50" t="str">
        <f>'[1]Indek William tanpa migas'!A53:H53</f>
        <v>PENDUDUK PROPINSI JAWA TENGAH TAHUN 2010 - 2020</v>
      </c>
      <c r="B20" s="50"/>
      <c r="C20" s="50"/>
      <c r="D20" s="50"/>
      <c r="E20" s="50"/>
      <c r="F20" s="50"/>
      <c r="G20" s="50"/>
      <c r="H20" s="50"/>
      <c r="P20"/>
      <c r="Q20"/>
      <c r="R20"/>
      <c r="S20"/>
      <c r="T20"/>
      <c r="U20"/>
      <c r="V20"/>
      <c r="W20"/>
    </row>
    <row r="21" spans="1:23" s="2" customFormat="1" ht="15">
      <c r="A21" s="1"/>
      <c r="B21" s="1"/>
      <c r="C21" s="1"/>
      <c r="D21" s="1"/>
      <c r="E21" s="1"/>
      <c r="F21" s="1"/>
      <c r="G21" s="1"/>
      <c r="H21" s="1"/>
      <c r="P21"/>
      <c r="Q21"/>
      <c r="R21"/>
      <c r="S21"/>
      <c r="T21"/>
      <c r="U21"/>
      <c r="V21"/>
      <c r="W21"/>
    </row>
    <row r="22" spans="1:23" s="2" customFormat="1" ht="15">
      <c r="A22" s="6" t="s">
        <v>4</v>
      </c>
      <c r="B22" s="7" t="s">
        <v>5</v>
      </c>
      <c r="C22" s="7">
        <f t="shared" ref="C22:N22" si="4">C13</f>
        <v>2010</v>
      </c>
      <c r="D22" s="7">
        <f t="shared" si="4"/>
        <v>2011</v>
      </c>
      <c r="E22" s="7">
        <f t="shared" si="4"/>
        <v>2012</v>
      </c>
      <c r="F22" s="7">
        <f t="shared" si="4"/>
        <v>2013</v>
      </c>
      <c r="G22" s="7">
        <f t="shared" si="4"/>
        <v>2014</v>
      </c>
      <c r="H22" s="7">
        <f t="shared" si="4"/>
        <v>2015</v>
      </c>
      <c r="I22" s="7">
        <f t="shared" si="4"/>
        <v>2016</v>
      </c>
      <c r="J22" s="7">
        <f t="shared" si="4"/>
        <v>2017</v>
      </c>
      <c r="K22" s="7">
        <f t="shared" si="4"/>
        <v>2018</v>
      </c>
      <c r="L22" s="7">
        <f t="shared" si="4"/>
        <v>2019</v>
      </c>
      <c r="M22" s="7">
        <f t="shared" si="4"/>
        <v>2020</v>
      </c>
      <c r="N22" s="7">
        <f t="shared" si="4"/>
        <v>2021</v>
      </c>
      <c r="O22" s="7">
        <f t="shared" ref="O22" si="5">O13</f>
        <v>2022</v>
      </c>
      <c r="P22"/>
      <c r="Q22"/>
      <c r="R22"/>
      <c r="S22"/>
      <c r="T22"/>
      <c r="U22"/>
      <c r="V22"/>
      <c r="W22"/>
    </row>
    <row r="23" spans="1:23" s="2" customFormat="1" ht="15">
      <c r="A23" s="12">
        <v>16</v>
      </c>
      <c r="B23" s="9" t="s">
        <v>21</v>
      </c>
      <c r="C23" s="21">
        <v>831228</v>
      </c>
      <c r="D23" s="21">
        <v>835785</v>
      </c>
      <c r="E23" s="21">
        <v>840193</v>
      </c>
      <c r="F23" s="21">
        <v>844325</v>
      </c>
      <c r="G23" s="21">
        <v>848387</v>
      </c>
      <c r="H23" s="21">
        <v>852108</v>
      </c>
      <c r="I23" s="21">
        <v>855573</v>
      </c>
      <c r="J23" s="21">
        <v>858865</v>
      </c>
      <c r="K23" s="21">
        <v>862110</v>
      </c>
      <c r="L23" s="21">
        <v>860957</v>
      </c>
      <c r="M23" s="21">
        <v>883880</v>
      </c>
      <c r="N23" s="21">
        <v>886147</v>
      </c>
      <c r="O23" s="21">
        <v>888224</v>
      </c>
      <c r="P23"/>
      <c r="Q23"/>
      <c r="R23"/>
      <c r="S23"/>
      <c r="T23"/>
      <c r="U23"/>
      <c r="V23"/>
      <c r="W23"/>
    </row>
    <row r="24" spans="1:23" s="2" customFormat="1" ht="15">
      <c r="A24" s="13">
        <v>17</v>
      </c>
      <c r="B24" s="9" t="s">
        <v>22</v>
      </c>
      <c r="C24" s="21">
        <v>592481</v>
      </c>
      <c r="D24" s="21">
        <v>598087</v>
      </c>
      <c r="E24" s="21">
        <v>603573</v>
      </c>
      <c r="F24" s="21">
        <v>608891</v>
      </c>
      <c r="G24" s="21">
        <v>614065</v>
      </c>
      <c r="H24" s="21">
        <v>619173</v>
      </c>
      <c r="I24" s="21">
        <v>624096</v>
      </c>
      <c r="J24" s="21">
        <v>628922</v>
      </c>
      <c r="K24" s="21">
        <v>633584</v>
      </c>
      <c r="L24" s="21">
        <v>635294</v>
      </c>
      <c r="M24" s="21">
        <v>644628</v>
      </c>
      <c r="N24" s="21">
        <v>647766</v>
      </c>
      <c r="O24" s="21">
        <v>650770</v>
      </c>
      <c r="P24"/>
      <c r="Q24"/>
      <c r="R24"/>
      <c r="S24"/>
      <c r="T24"/>
      <c r="U24"/>
      <c r="V24"/>
      <c r="W24"/>
    </row>
    <row r="25" spans="1:23" s="2" customFormat="1" ht="15">
      <c r="A25" s="14"/>
      <c r="B25" s="7" t="s">
        <v>66</v>
      </c>
      <c r="C25" s="16">
        <f t="shared" ref="C25:N25" si="6">SUM(C23:C24)</f>
        <v>1423709</v>
      </c>
      <c r="D25" s="16">
        <f t="shared" si="6"/>
        <v>1433872</v>
      </c>
      <c r="E25" s="16">
        <f t="shared" si="6"/>
        <v>1443766</v>
      </c>
      <c r="F25" s="16">
        <f t="shared" si="6"/>
        <v>1453216</v>
      </c>
      <c r="G25" s="16">
        <f t="shared" si="6"/>
        <v>1462452</v>
      </c>
      <c r="H25" s="16">
        <f t="shared" si="6"/>
        <v>1471281</v>
      </c>
      <c r="I25" s="16">
        <f t="shared" si="6"/>
        <v>1479669</v>
      </c>
      <c r="J25" s="16">
        <f t="shared" si="6"/>
        <v>1487787</v>
      </c>
      <c r="K25" s="16">
        <f t="shared" si="6"/>
        <v>1495694</v>
      </c>
      <c r="L25" s="16">
        <f t="shared" si="6"/>
        <v>1496251</v>
      </c>
      <c r="M25" s="16">
        <f t="shared" si="6"/>
        <v>1528508</v>
      </c>
      <c r="N25" s="16">
        <f t="shared" si="6"/>
        <v>1533913</v>
      </c>
      <c r="O25" s="16">
        <f t="shared" ref="O25" si="7">SUM(O23:O24)</f>
        <v>1538994</v>
      </c>
      <c r="P25"/>
      <c r="Q25"/>
      <c r="R25"/>
      <c r="S25"/>
      <c r="T25"/>
      <c r="U25"/>
      <c r="V25"/>
      <c r="W25"/>
    </row>
    <row r="26" spans="1:23" s="2" customFormat="1" ht="15">
      <c r="A26" s="1"/>
      <c r="B26" s="1"/>
      <c r="C26" s="1"/>
      <c r="D26" s="1"/>
      <c r="E26" s="1"/>
      <c r="F26" s="1"/>
      <c r="G26" s="1"/>
      <c r="H26" s="1"/>
      <c r="P26"/>
      <c r="Q26"/>
      <c r="R26"/>
      <c r="S26"/>
      <c r="T26"/>
      <c r="U26"/>
      <c r="V26"/>
      <c r="W26"/>
    </row>
    <row r="27" spans="1:23" s="2" customFormat="1" ht="15">
      <c r="A27" s="5" t="s">
        <v>45</v>
      </c>
      <c r="B27" s="1"/>
      <c r="C27" s="1"/>
      <c r="D27" s="1"/>
      <c r="E27" s="1"/>
      <c r="F27" s="1"/>
      <c r="G27" s="1"/>
      <c r="H27" s="1"/>
      <c r="P27"/>
      <c r="Q27"/>
      <c r="R27"/>
      <c r="S27"/>
      <c r="T27"/>
      <c r="U27"/>
      <c r="V27"/>
      <c r="W27"/>
    </row>
    <row r="28" spans="1:23" s="2" customFormat="1" ht="15">
      <c r="A28" s="5"/>
      <c r="B28" s="1"/>
      <c r="C28" s="1"/>
      <c r="D28" s="1"/>
      <c r="E28" s="1"/>
      <c r="F28" s="1"/>
      <c r="G28" s="1"/>
      <c r="H28" s="1"/>
      <c r="P28"/>
      <c r="Q28"/>
      <c r="R28"/>
      <c r="S28"/>
      <c r="T28"/>
      <c r="U28"/>
      <c r="V28"/>
      <c r="W28"/>
    </row>
    <row r="29" spans="1:23" s="2" customFormat="1" ht="15">
      <c r="A29" s="50" t="s">
        <v>46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P29"/>
      <c r="Q29"/>
      <c r="R29"/>
      <c r="S29"/>
      <c r="T29"/>
      <c r="U29"/>
      <c r="V29"/>
      <c r="W29"/>
    </row>
    <row r="30" spans="1:23" s="2" customFormat="1" ht="36.6">
      <c r="A30" s="23" t="s">
        <v>47</v>
      </c>
      <c r="B30" s="1"/>
      <c r="C30" s="1"/>
      <c r="D30" s="1"/>
      <c r="E30" s="1"/>
      <c r="F30" s="1"/>
      <c r="G30" s="1"/>
      <c r="H30" s="1"/>
      <c r="P30"/>
      <c r="Q30"/>
      <c r="R30"/>
      <c r="S30"/>
      <c r="T30"/>
      <c r="U30"/>
      <c r="V30"/>
      <c r="W30"/>
    </row>
    <row r="31" spans="1:23" s="2" customFormat="1" ht="15">
      <c r="A31" s="6" t="s">
        <v>4</v>
      </c>
      <c r="B31" s="7" t="s">
        <v>5</v>
      </c>
      <c r="C31" s="7">
        <f t="shared" ref="C31:N31" si="8">C22</f>
        <v>2010</v>
      </c>
      <c r="D31" s="7">
        <f t="shared" si="8"/>
        <v>2011</v>
      </c>
      <c r="E31" s="7">
        <f t="shared" si="8"/>
        <v>2012</v>
      </c>
      <c r="F31" s="7">
        <f t="shared" si="8"/>
        <v>2013</v>
      </c>
      <c r="G31" s="7">
        <f t="shared" si="8"/>
        <v>2014</v>
      </c>
      <c r="H31" s="7">
        <f t="shared" si="8"/>
        <v>2015</v>
      </c>
      <c r="I31" s="7">
        <f t="shared" si="8"/>
        <v>2016</v>
      </c>
      <c r="J31" s="7">
        <f t="shared" si="8"/>
        <v>2017</v>
      </c>
      <c r="K31" s="7">
        <f t="shared" si="8"/>
        <v>2018</v>
      </c>
      <c r="L31" s="7">
        <f t="shared" si="8"/>
        <v>2019</v>
      </c>
      <c r="M31" s="7">
        <f t="shared" si="8"/>
        <v>2020</v>
      </c>
      <c r="N31" s="7">
        <f t="shared" si="8"/>
        <v>2021</v>
      </c>
      <c r="O31" s="7">
        <f t="shared" ref="O31" si="9">O22</f>
        <v>2022</v>
      </c>
      <c r="P31"/>
      <c r="Q31"/>
      <c r="R31"/>
      <c r="S31"/>
      <c r="T31"/>
      <c r="U31"/>
      <c r="V31"/>
      <c r="W31"/>
    </row>
    <row r="32" spans="1:23" s="2" customFormat="1" ht="15">
      <c r="A32" s="12">
        <v>16</v>
      </c>
      <c r="B32" s="9" t="s">
        <v>21</v>
      </c>
      <c r="C32" s="10">
        <f t="shared" ref="C32:N32" si="10">C14/C23*1000000</f>
        <v>12209742.243042687</v>
      </c>
      <c r="D32" s="10">
        <f t="shared" si="10"/>
        <v>13608016.737383267</v>
      </c>
      <c r="E32" s="10">
        <f t="shared" si="10"/>
        <v>14622310.053936956</v>
      </c>
      <c r="F32" s="10">
        <f t="shared" si="10"/>
        <v>16040815.496568903</v>
      </c>
      <c r="G32" s="10">
        <f t="shared" si="10"/>
        <v>17800809.376424424</v>
      </c>
      <c r="H32" s="10">
        <f t="shared" si="10"/>
        <v>19209239.975933403</v>
      </c>
      <c r="I32" s="10">
        <f t="shared" si="10"/>
        <v>23388942.089102864</v>
      </c>
      <c r="J32" s="10">
        <f t="shared" si="10"/>
        <v>25458985.020928785</v>
      </c>
      <c r="K32" s="10">
        <f t="shared" si="10"/>
        <v>28571230.469429646</v>
      </c>
      <c r="L32" s="10">
        <f t="shared" si="10"/>
        <v>30159389.463437486</v>
      </c>
      <c r="M32" s="10">
        <f t="shared" si="10"/>
        <v>27157770.351981916</v>
      </c>
      <c r="N32" s="10">
        <f t="shared" si="10"/>
        <v>30388421.414497729</v>
      </c>
      <c r="O32" s="10">
        <f t="shared" ref="O32" si="11">O14/O23*1000000</f>
        <v>34866085.925622366</v>
      </c>
      <c r="P32"/>
      <c r="Q32"/>
      <c r="R32"/>
      <c r="S32"/>
      <c r="T32"/>
      <c r="U32"/>
      <c r="V32"/>
      <c r="W32"/>
    </row>
    <row r="33" spans="1:23" s="2" customFormat="1" ht="15">
      <c r="A33" s="13">
        <v>17</v>
      </c>
      <c r="B33" s="9" t="s">
        <v>22</v>
      </c>
      <c r="C33" s="10">
        <f t="shared" ref="C33:N33" si="12">C15/C24*1000000</f>
        <v>14133021.77371886</v>
      </c>
      <c r="D33" s="10">
        <f t="shared" si="12"/>
        <v>15637844.26952851</v>
      </c>
      <c r="E33" s="10">
        <f t="shared" si="12"/>
        <v>17103770.247564718</v>
      </c>
      <c r="F33" s="10">
        <f t="shared" si="12"/>
        <v>18790067.60457452</v>
      </c>
      <c r="G33" s="10">
        <f t="shared" si="12"/>
        <v>20880062.601140521</v>
      </c>
      <c r="H33" s="10">
        <f t="shared" si="12"/>
        <v>22445772.953274217</v>
      </c>
      <c r="I33" s="10">
        <f t="shared" si="12"/>
        <v>23829169.935394555</v>
      </c>
      <c r="J33" s="10">
        <f t="shared" si="12"/>
        <v>25956663.211018227</v>
      </c>
      <c r="K33" s="10">
        <f t="shared" si="12"/>
        <v>27920690.737139836</v>
      </c>
      <c r="L33" s="10">
        <f t="shared" si="12"/>
        <v>29819338.416544151</v>
      </c>
      <c r="M33" s="10">
        <f t="shared" si="12"/>
        <v>29386946.890299518</v>
      </c>
      <c r="N33" s="10">
        <f t="shared" si="12"/>
        <v>30985119.271465313</v>
      </c>
      <c r="O33" s="10">
        <f t="shared" ref="O33" si="13">O15/O24*1000000</f>
        <v>33970848.748405732</v>
      </c>
      <c r="P33"/>
      <c r="Q33"/>
      <c r="R33"/>
      <c r="S33"/>
      <c r="T33"/>
      <c r="U33"/>
      <c r="V33"/>
      <c r="W33"/>
    </row>
    <row r="34" spans="1:23" s="2" customFormat="1" ht="15">
      <c r="A34" s="14"/>
      <c r="B34" s="15" t="s">
        <v>41</v>
      </c>
      <c r="C34" s="16">
        <f t="shared" ref="C34:N34" si="14">SUM(C32:C33)</f>
        <v>26342764.016761549</v>
      </c>
      <c r="D34" s="16">
        <f t="shared" si="14"/>
        <v>29245861.006911777</v>
      </c>
      <c r="E34" s="16">
        <f t="shared" si="14"/>
        <v>31726080.301501676</v>
      </c>
      <c r="F34" s="16">
        <f t="shared" si="14"/>
        <v>34830883.10114342</v>
      </c>
      <c r="G34" s="16">
        <f t="shared" si="14"/>
        <v>38680871.977564946</v>
      </c>
      <c r="H34" s="16">
        <f t="shared" si="14"/>
        <v>41655012.929207623</v>
      </c>
      <c r="I34" s="16">
        <f t="shared" si="14"/>
        <v>47218112.02449742</v>
      </c>
      <c r="J34" s="16">
        <f t="shared" si="14"/>
        <v>51415648.231947012</v>
      </c>
      <c r="K34" s="16">
        <f t="shared" si="14"/>
        <v>56491921.206569478</v>
      </c>
      <c r="L34" s="16">
        <f t="shared" si="14"/>
        <v>59978727.879981637</v>
      </c>
      <c r="M34" s="16">
        <f t="shared" si="14"/>
        <v>56544717.242281437</v>
      </c>
      <c r="N34" s="16">
        <f t="shared" si="14"/>
        <v>61373540.685963042</v>
      </c>
      <c r="O34" s="16">
        <f t="shared" ref="O34" si="15">SUM(O32:O33)</f>
        <v>68836934.674028099</v>
      </c>
      <c r="P34"/>
      <c r="Q34"/>
      <c r="R34"/>
      <c r="S34"/>
      <c r="T34"/>
      <c r="U34"/>
      <c r="V34"/>
      <c r="W34"/>
    </row>
    <row r="35" spans="1:23" s="2" customFormat="1" ht="15">
      <c r="A35" s="17"/>
      <c r="B35" s="18" t="s">
        <v>42</v>
      </c>
      <c r="C35" s="19">
        <f t="shared" ref="C35:N35" si="16">AVERAGE(C32:C33)</f>
        <v>13171382.008380774</v>
      </c>
      <c r="D35" s="19">
        <f t="shared" si="16"/>
        <v>14622930.503455888</v>
      </c>
      <c r="E35" s="19">
        <f t="shared" si="16"/>
        <v>15863040.150750838</v>
      </c>
      <c r="F35" s="19">
        <f t="shared" si="16"/>
        <v>17415441.55057171</v>
      </c>
      <c r="G35" s="19">
        <f t="shared" si="16"/>
        <v>19340435.988782473</v>
      </c>
      <c r="H35" s="19">
        <f t="shared" si="16"/>
        <v>20827506.464603812</v>
      </c>
      <c r="I35" s="19">
        <f t="shared" si="16"/>
        <v>23609056.01224871</v>
      </c>
      <c r="J35" s="19">
        <f t="shared" si="16"/>
        <v>25707824.115973506</v>
      </c>
      <c r="K35" s="19">
        <f t="shared" si="16"/>
        <v>28245960.603284739</v>
      </c>
      <c r="L35" s="19">
        <f t="shared" si="16"/>
        <v>29989363.939990819</v>
      </c>
      <c r="M35" s="19">
        <f t="shared" si="16"/>
        <v>28272358.621140718</v>
      </c>
      <c r="N35" s="19">
        <f t="shared" si="16"/>
        <v>30686770.342981521</v>
      </c>
      <c r="O35" s="19">
        <f t="shared" ref="O35" si="17">AVERAGE(O32:O33)</f>
        <v>34418467.337014049</v>
      </c>
      <c r="P35"/>
      <c r="Q35"/>
      <c r="R35"/>
      <c r="S35"/>
      <c r="T35"/>
      <c r="U35"/>
      <c r="V35"/>
      <c r="W35"/>
    </row>
    <row r="36" spans="1:23" s="2" customFormat="1" ht="15">
      <c r="A36" s="24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9"/>
      <c r="O36" s="19"/>
      <c r="P36"/>
      <c r="Q36"/>
      <c r="R36"/>
      <c r="S36"/>
      <c r="T36"/>
      <c r="U36"/>
      <c r="V36"/>
      <c r="W36"/>
    </row>
    <row r="37" spans="1:23" s="2" customFormat="1" ht="15">
      <c r="A37" s="5" t="s">
        <v>48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7"/>
      <c r="N37" s="19"/>
      <c r="O37" s="19"/>
      <c r="P37"/>
      <c r="Q37"/>
      <c r="R37"/>
      <c r="S37"/>
      <c r="T37"/>
      <c r="U37"/>
      <c r="V37"/>
      <c r="W37"/>
    </row>
    <row r="38" spans="1:23" s="2" customFormat="1" ht="15">
      <c r="A38" s="5"/>
      <c r="B38" s="2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7"/>
      <c r="N38" s="19"/>
      <c r="O38" s="19"/>
      <c r="P38"/>
      <c r="Q38"/>
      <c r="R38"/>
      <c r="S38"/>
      <c r="T38"/>
      <c r="U38"/>
      <c r="V38"/>
      <c r="W38"/>
    </row>
    <row r="39" spans="1:23" s="2" customFormat="1" ht="15">
      <c r="A39" s="5"/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7"/>
      <c r="N39" s="19"/>
      <c r="O39" s="19"/>
      <c r="P39"/>
      <c r="Q39"/>
      <c r="R39"/>
      <c r="S39"/>
      <c r="T39"/>
      <c r="U39"/>
      <c r="V39"/>
      <c r="W39"/>
    </row>
    <row r="40" spans="1:23" s="2" customFormat="1" ht="36.6">
      <c r="A40" s="23" t="s">
        <v>49</v>
      </c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27"/>
      <c r="N40" s="19"/>
      <c r="O40" s="19"/>
      <c r="P40"/>
      <c r="Q40"/>
      <c r="R40"/>
      <c r="S40"/>
      <c r="T40"/>
      <c r="U40"/>
      <c r="V40"/>
      <c r="W40"/>
    </row>
    <row r="41" spans="1:23" s="2" customFormat="1" ht="15">
      <c r="A41" s="6" t="s">
        <v>4</v>
      </c>
      <c r="B41" s="7" t="s">
        <v>5</v>
      </c>
      <c r="C41" s="7">
        <f t="shared" ref="C41:N41" si="18">C22</f>
        <v>2010</v>
      </c>
      <c r="D41" s="7">
        <f t="shared" si="18"/>
        <v>2011</v>
      </c>
      <c r="E41" s="7">
        <f t="shared" si="18"/>
        <v>2012</v>
      </c>
      <c r="F41" s="7">
        <f t="shared" si="18"/>
        <v>2013</v>
      </c>
      <c r="G41" s="7">
        <f t="shared" si="18"/>
        <v>2014</v>
      </c>
      <c r="H41" s="7">
        <f t="shared" si="18"/>
        <v>2015</v>
      </c>
      <c r="I41" s="7">
        <f t="shared" si="18"/>
        <v>2016</v>
      </c>
      <c r="J41" s="7">
        <f t="shared" si="18"/>
        <v>2017</v>
      </c>
      <c r="K41" s="7">
        <f t="shared" si="18"/>
        <v>2018</v>
      </c>
      <c r="L41" s="7">
        <f t="shared" si="18"/>
        <v>2019</v>
      </c>
      <c r="M41" s="7">
        <f t="shared" si="18"/>
        <v>2020</v>
      </c>
      <c r="N41" s="7">
        <f t="shared" si="18"/>
        <v>2021</v>
      </c>
      <c r="O41" s="7">
        <f t="shared" ref="O41" si="19">O22</f>
        <v>2022</v>
      </c>
      <c r="P41"/>
      <c r="Q41"/>
      <c r="R41"/>
      <c r="S41"/>
      <c r="T41"/>
      <c r="U41"/>
      <c r="V41"/>
      <c r="W41"/>
    </row>
    <row r="42" spans="1:23" s="2" customFormat="1" ht="15">
      <c r="A42" s="12">
        <v>16</v>
      </c>
      <c r="B42" s="9" t="s">
        <v>21</v>
      </c>
      <c r="C42" s="32">
        <f t="shared" ref="C42:N42" si="20">C32-C$35</f>
        <v>-961639.76533808745</v>
      </c>
      <c r="D42" s="32">
        <f t="shared" si="20"/>
        <v>-1014913.7660726216</v>
      </c>
      <c r="E42" s="32">
        <f t="shared" si="20"/>
        <v>-1240730.0968138818</v>
      </c>
      <c r="F42" s="32">
        <f t="shared" si="20"/>
        <v>-1374626.0540028065</v>
      </c>
      <c r="G42" s="32">
        <f t="shared" si="20"/>
        <v>-1539626.6123580486</v>
      </c>
      <c r="H42" s="32">
        <f t="shared" si="20"/>
        <v>-1618266.4886704087</v>
      </c>
      <c r="I42" s="32">
        <f t="shared" si="20"/>
        <v>-220113.92314584553</v>
      </c>
      <c r="J42" s="32">
        <f t="shared" si="20"/>
        <v>-248839.09504472092</v>
      </c>
      <c r="K42" s="32">
        <f t="shared" si="20"/>
        <v>325269.86614490673</v>
      </c>
      <c r="L42" s="32">
        <f t="shared" si="20"/>
        <v>170025.52344666794</v>
      </c>
      <c r="M42" s="32">
        <f t="shared" si="20"/>
        <v>-1114588.2691588029</v>
      </c>
      <c r="N42" s="32">
        <f t="shared" si="20"/>
        <v>-298348.92848379165</v>
      </c>
      <c r="O42" s="32">
        <f t="shared" ref="O42" si="21">O32-O$35</f>
        <v>447618.58860831708</v>
      </c>
      <c r="P42"/>
      <c r="Q42"/>
      <c r="R42"/>
      <c r="S42"/>
      <c r="T42"/>
      <c r="U42"/>
      <c r="V42"/>
      <c r="W42"/>
    </row>
    <row r="43" spans="1:23" s="2" customFormat="1" ht="15">
      <c r="A43" s="13">
        <v>17</v>
      </c>
      <c r="B43" s="9" t="s">
        <v>22</v>
      </c>
      <c r="C43" s="32">
        <f t="shared" ref="C43:N43" si="22">C33-C$35</f>
        <v>961639.76533808559</v>
      </c>
      <c r="D43" s="32">
        <f t="shared" si="22"/>
        <v>1014913.7660726216</v>
      </c>
      <c r="E43" s="32">
        <f t="shared" si="22"/>
        <v>1240730.0968138799</v>
      </c>
      <c r="F43" s="32">
        <f t="shared" si="22"/>
        <v>1374626.0540028103</v>
      </c>
      <c r="G43" s="32">
        <f t="shared" si="22"/>
        <v>1539626.6123580486</v>
      </c>
      <c r="H43" s="32">
        <f t="shared" si="22"/>
        <v>1618266.488670405</v>
      </c>
      <c r="I43" s="32">
        <f t="shared" si="22"/>
        <v>220113.92314584553</v>
      </c>
      <c r="J43" s="32">
        <f t="shared" si="22"/>
        <v>248839.09504472092</v>
      </c>
      <c r="K43" s="32">
        <f t="shared" si="22"/>
        <v>-325269.866144903</v>
      </c>
      <c r="L43" s="32">
        <f t="shared" si="22"/>
        <v>-170025.52344666794</v>
      </c>
      <c r="M43" s="32">
        <f t="shared" si="22"/>
        <v>1114588.2691587992</v>
      </c>
      <c r="N43" s="32">
        <f t="shared" si="22"/>
        <v>298348.92848379165</v>
      </c>
      <c r="O43" s="32">
        <f t="shared" ref="O43" si="23">O33-O$35</f>
        <v>-447618.58860831708</v>
      </c>
      <c r="P43"/>
      <c r="Q43"/>
      <c r="R43"/>
      <c r="S43"/>
      <c r="T43"/>
      <c r="U43"/>
      <c r="V43"/>
      <c r="W43"/>
    </row>
    <row r="44" spans="1:23" s="2" customFormat="1" ht="15">
      <c r="A44" s="14"/>
      <c r="B44" s="7" t="s">
        <v>50</v>
      </c>
      <c r="C44" s="16">
        <f t="shared" ref="C44:N44" si="24">SUM(C42:C43)</f>
        <v>-1.862645149230957E-9</v>
      </c>
      <c r="D44" s="16">
        <f t="shared" si="24"/>
        <v>0</v>
      </c>
      <c r="E44" s="16">
        <f t="shared" si="24"/>
        <v>-1.862645149230957E-9</v>
      </c>
      <c r="F44" s="16">
        <f t="shared" si="24"/>
        <v>3.7252902984619141E-9</v>
      </c>
      <c r="G44" s="16">
        <f t="shared" si="24"/>
        <v>0</v>
      </c>
      <c r="H44" s="16">
        <f t="shared" si="24"/>
        <v>-3.7252902984619141E-9</v>
      </c>
      <c r="I44" s="16">
        <f t="shared" si="24"/>
        <v>0</v>
      </c>
      <c r="J44" s="16">
        <f t="shared" si="24"/>
        <v>0</v>
      </c>
      <c r="K44" s="16">
        <f t="shared" si="24"/>
        <v>3.7252902984619141E-9</v>
      </c>
      <c r="L44" s="16">
        <f t="shared" si="24"/>
        <v>0</v>
      </c>
      <c r="M44" s="16">
        <f t="shared" si="24"/>
        <v>-3.7252902984619141E-9</v>
      </c>
      <c r="N44" s="16">
        <f t="shared" si="24"/>
        <v>0</v>
      </c>
      <c r="O44" s="16">
        <f t="shared" ref="O44" si="25">SUM(O42:O43)</f>
        <v>0</v>
      </c>
      <c r="P44"/>
      <c r="Q44"/>
      <c r="R44"/>
      <c r="S44"/>
      <c r="T44"/>
      <c r="U44"/>
      <c r="V44"/>
      <c r="W44"/>
    </row>
    <row r="45" spans="1:23" s="2" customFormat="1" ht="15">
      <c r="A45" s="1"/>
      <c r="B45" s="1"/>
      <c r="C45" s="1"/>
      <c r="D45" s="1"/>
      <c r="E45" s="1"/>
      <c r="F45" s="1"/>
      <c r="G45" s="1"/>
      <c r="H45" s="1"/>
      <c r="P45"/>
      <c r="Q45"/>
      <c r="R45"/>
      <c r="S45"/>
      <c r="T45"/>
      <c r="U45"/>
      <c r="V45"/>
      <c r="W45"/>
    </row>
    <row r="46" spans="1:23" s="2" customFormat="1" ht="15">
      <c r="A46" s="5" t="s">
        <v>48</v>
      </c>
      <c r="B46" s="1"/>
      <c r="C46" s="1"/>
      <c r="D46" s="1"/>
      <c r="E46" s="1"/>
      <c r="F46" s="1"/>
      <c r="G46" s="1"/>
      <c r="H46" s="1"/>
      <c r="P46"/>
      <c r="Q46"/>
      <c r="R46"/>
      <c r="S46"/>
      <c r="T46"/>
      <c r="U46"/>
      <c r="V46"/>
      <c r="W46"/>
    </row>
    <row r="47" spans="1:23" s="2" customFormat="1" ht="15">
      <c r="A47" s="49" t="s">
        <v>51</v>
      </c>
      <c r="B47" s="49"/>
      <c r="C47" s="49"/>
      <c r="D47" s="49"/>
      <c r="E47" s="49"/>
      <c r="F47" s="49"/>
      <c r="G47" s="49"/>
      <c r="H47" s="49"/>
      <c r="P47"/>
      <c r="Q47"/>
      <c r="R47"/>
      <c r="S47"/>
      <c r="T47"/>
      <c r="U47"/>
      <c r="V47"/>
      <c r="W47"/>
    </row>
    <row r="48" spans="1:23" s="2" customFormat="1" ht="15">
      <c r="A48" s="1"/>
      <c r="B48" s="1"/>
      <c r="C48" s="1"/>
      <c r="D48" s="1"/>
      <c r="E48" s="1"/>
      <c r="F48" s="1"/>
      <c r="G48" s="1"/>
      <c r="H48" s="1"/>
      <c r="P48"/>
      <c r="Q48"/>
      <c r="R48"/>
      <c r="S48"/>
      <c r="T48"/>
      <c r="U48"/>
      <c r="V48"/>
      <c r="W48"/>
    </row>
    <row r="49" spans="1:23" s="2" customFormat="1" ht="15">
      <c r="A49" s="6" t="s">
        <v>4</v>
      </c>
      <c r="B49" s="7" t="s">
        <v>5</v>
      </c>
      <c r="C49" s="7">
        <f t="shared" ref="C49:N49" si="26">C41</f>
        <v>2010</v>
      </c>
      <c r="D49" s="7">
        <f t="shared" si="26"/>
        <v>2011</v>
      </c>
      <c r="E49" s="7">
        <f t="shared" si="26"/>
        <v>2012</v>
      </c>
      <c r="F49" s="7">
        <f t="shared" si="26"/>
        <v>2013</v>
      </c>
      <c r="G49" s="7">
        <f t="shared" si="26"/>
        <v>2014</v>
      </c>
      <c r="H49" s="7">
        <f t="shared" si="26"/>
        <v>2015</v>
      </c>
      <c r="I49" s="7">
        <f t="shared" si="26"/>
        <v>2016</v>
      </c>
      <c r="J49" s="7">
        <f t="shared" si="26"/>
        <v>2017</v>
      </c>
      <c r="K49" s="7">
        <f t="shared" si="26"/>
        <v>2018</v>
      </c>
      <c r="L49" s="7">
        <f t="shared" si="26"/>
        <v>2019</v>
      </c>
      <c r="M49" s="7">
        <f t="shared" si="26"/>
        <v>2020</v>
      </c>
      <c r="N49" s="7">
        <f t="shared" si="26"/>
        <v>2021</v>
      </c>
      <c r="O49" s="7">
        <f t="shared" ref="O49" si="27">O41</f>
        <v>2022</v>
      </c>
      <c r="P49"/>
      <c r="Q49"/>
      <c r="R49"/>
      <c r="S49"/>
      <c r="T49"/>
      <c r="U49"/>
      <c r="V49"/>
      <c r="W49"/>
    </row>
    <row r="50" spans="1:23" s="2" customFormat="1" ht="15">
      <c r="A50" s="12">
        <v>16</v>
      </c>
      <c r="B50" s="9" t="s">
        <v>21</v>
      </c>
      <c r="C50" s="32">
        <f t="shared" ref="C50:N50" si="28">C42*C42</f>
        <v>924751038279.49194</v>
      </c>
      <c r="D50" s="32">
        <f t="shared" si="28"/>
        <v>1030049952563.712</v>
      </c>
      <c r="E50" s="32">
        <f t="shared" si="28"/>
        <v>1539411173139.7844</v>
      </c>
      <c r="F50" s="32">
        <f t="shared" si="28"/>
        <v>1889596788343.3269</v>
      </c>
      <c r="G50" s="32">
        <f t="shared" si="28"/>
        <v>2370450105481.1206</v>
      </c>
      <c r="H50" s="32">
        <f t="shared" si="28"/>
        <v>2618786428353.6543</v>
      </c>
      <c r="I50" s="32">
        <f t="shared" si="28"/>
        <v>48450139162.655197</v>
      </c>
      <c r="J50" s="32">
        <f t="shared" si="28"/>
        <v>61920895222.675652</v>
      </c>
      <c r="K50" s="32">
        <f t="shared" si="28"/>
        <v>105800485821.92554</v>
      </c>
      <c r="L50" s="32">
        <f t="shared" si="28"/>
        <v>28908678623.313431</v>
      </c>
      <c r="M50" s="32">
        <f t="shared" si="28"/>
        <v>1242307009746.416</v>
      </c>
      <c r="N50" s="32">
        <f t="shared" si="28"/>
        <v>89012083127.42662</v>
      </c>
      <c r="O50" s="32">
        <f t="shared" ref="O50" si="29">O42*O42</f>
        <v>200362400867.70181</v>
      </c>
      <c r="P50"/>
      <c r="Q50"/>
      <c r="R50"/>
      <c r="S50"/>
      <c r="T50"/>
      <c r="U50"/>
      <c r="V50"/>
      <c r="W50"/>
    </row>
    <row r="51" spans="1:23" s="2" customFormat="1" ht="15">
      <c r="A51" s="13">
        <v>17</v>
      </c>
      <c r="B51" s="9" t="s">
        <v>22</v>
      </c>
      <c r="C51" s="32">
        <f t="shared" ref="C51:N51" si="30">C43*C43</f>
        <v>924751038279.48828</v>
      </c>
      <c r="D51" s="32">
        <f t="shared" si="30"/>
        <v>1030049952563.712</v>
      </c>
      <c r="E51" s="32">
        <f t="shared" si="30"/>
        <v>1539411173139.7798</v>
      </c>
      <c r="F51" s="32">
        <f t="shared" si="30"/>
        <v>1889596788343.3372</v>
      </c>
      <c r="G51" s="32">
        <f t="shared" si="30"/>
        <v>2370450105481.1206</v>
      </c>
      <c r="H51" s="32">
        <f t="shared" si="30"/>
        <v>2618786428353.6421</v>
      </c>
      <c r="I51" s="32">
        <f t="shared" si="30"/>
        <v>48450139162.655197</v>
      </c>
      <c r="J51" s="32">
        <f t="shared" si="30"/>
        <v>61920895222.675652</v>
      </c>
      <c r="K51" s="32">
        <f t="shared" si="30"/>
        <v>105800485821.92311</v>
      </c>
      <c r="L51" s="32">
        <f t="shared" si="30"/>
        <v>28908678623.313431</v>
      </c>
      <c r="M51" s="32">
        <f t="shared" si="30"/>
        <v>1242307009746.4077</v>
      </c>
      <c r="N51" s="32">
        <f t="shared" si="30"/>
        <v>89012083127.42662</v>
      </c>
      <c r="O51" s="32">
        <f t="shared" ref="O51" si="31">O43*O43</f>
        <v>200362400867.70181</v>
      </c>
      <c r="P51"/>
      <c r="Q51"/>
      <c r="R51"/>
      <c r="S51"/>
      <c r="T51"/>
      <c r="U51"/>
      <c r="V51"/>
      <c r="W51"/>
    </row>
    <row r="52" spans="1:23" s="2" customFormat="1" ht="15">
      <c r="A52" s="14"/>
      <c r="B52" s="7" t="s">
        <v>50</v>
      </c>
      <c r="C52" s="33">
        <f t="shared" ref="C52:N52" si="32">SUM(C50:C51)</f>
        <v>1849502076558.9802</v>
      </c>
      <c r="D52" s="33">
        <f t="shared" si="32"/>
        <v>2060099905127.4241</v>
      </c>
      <c r="E52" s="33">
        <f t="shared" si="32"/>
        <v>3078822346279.5645</v>
      </c>
      <c r="F52" s="33">
        <f t="shared" si="32"/>
        <v>3779193576686.6641</v>
      </c>
      <c r="G52" s="33">
        <f t="shared" si="32"/>
        <v>4740900210962.2412</v>
      </c>
      <c r="H52" s="33">
        <f t="shared" si="32"/>
        <v>5237572856707.2969</v>
      </c>
      <c r="I52" s="33">
        <f t="shared" si="32"/>
        <v>96900278325.310394</v>
      </c>
      <c r="J52" s="33">
        <f t="shared" si="32"/>
        <v>123841790445.3513</v>
      </c>
      <c r="K52" s="33">
        <f t="shared" si="32"/>
        <v>211600971643.84863</v>
      </c>
      <c r="L52" s="33">
        <f t="shared" si="32"/>
        <v>57817357246.626862</v>
      </c>
      <c r="M52" s="33">
        <f t="shared" si="32"/>
        <v>2484614019492.8237</v>
      </c>
      <c r="N52" s="33">
        <f t="shared" si="32"/>
        <v>178024166254.85324</v>
      </c>
      <c r="O52" s="33">
        <f t="shared" ref="O52" si="33">SUM(O50:O51)</f>
        <v>400724801735.40363</v>
      </c>
      <c r="P52"/>
      <c r="Q52"/>
      <c r="R52"/>
      <c r="S52"/>
      <c r="T52"/>
      <c r="U52"/>
      <c r="V52"/>
      <c r="W52"/>
    </row>
    <row r="53" spans="1:23" s="2" customFormat="1" ht="15">
      <c r="A53" s="1"/>
      <c r="B53" s="1"/>
      <c r="C53" s="1"/>
      <c r="D53" s="1"/>
      <c r="E53" s="1"/>
      <c r="F53" s="1"/>
      <c r="G53" s="1"/>
      <c r="H53" s="1"/>
      <c r="P53"/>
      <c r="Q53"/>
      <c r="R53"/>
      <c r="S53"/>
      <c r="T53"/>
      <c r="U53"/>
      <c r="V53"/>
      <c r="W53"/>
    </row>
    <row r="54" spans="1:23" s="2" customFormat="1" ht="15">
      <c r="A54" s="5" t="s">
        <v>52</v>
      </c>
      <c r="B54" s="1"/>
      <c r="C54" s="1"/>
      <c r="D54" s="1"/>
      <c r="E54" s="1"/>
      <c r="F54" s="1"/>
      <c r="G54" s="1"/>
      <c r="H54" s="1"/>
      <c r="P54"/>
      <c r="Q54"/>
      <c r="R54"/>
      <c r="S54"/>
      <c r="T54"/>
      <c r="U54"/>
      <c r="V54"/>
      <c r="W54"/>
    </row>
    <row r="55" spans="1:23" s="2" customFormat="1" ht="15">
      <c r="A55" s="49" t="s">
        <v>53</v>
      </c>
      <c r="B55" s="49"/>
      <c r="C55" s="49"/>
      <c r="D55" s="49"/>
      <c r="E55" s="49"/>
      <c r="F55" s="49"/>
      <c r="G55" s="49"/>
      <c r="H55" s="49"/>
      <c r="P55"/>
      <c r="Q55"/>
      <c r="R55"/>
      <c r="S55"/>
      <c r="T55"/>
      <c r="U55"/>
      <c r="V55"/>
      <c r="W55"/>
    </row>
    <row r="56" spans="1:23" s="2" customFormat="1" ht="15">
      <c r="A56" s="1"/>
      <c r="B56" s="1"/>
      <c r="C56" s="1"/>
      <c r="D56" s="1"/>
      <c r="E56" s="1"/>
      <c r="F56" s="1"/>
      <c r="G56" s="1"/>
      <c r="H56" s="1"/>
      <c r="P56"/>
      <c r="Q56"/>
      <c r="R56"/>
      <c r="S56"/>
      <c r="T56"/>
      <c r="U56"/>
      <c r="V56"/>
      <c r="W56"/>
    </row>
    <row r="57" spans="1:23" s="2" customFormat="1" ht="15">
      <c r="A57" s="6" t="s">
        <v>4</v>
      </c>
      <c r="B57" s="7" t="s">
        <v>5</v>
      </c>
      <c r="C57" s="7">
        <f t="shared" ref="C57:N57" si="34">C49</f>
        <v>2010</v>
      </c>
      <c r="D57" s="7">
        <f t="shared" si="34"/>
        <v>2011</v>
      </c>
      <c r="E57" s="7">
        <f t="shared" si="34"/>
        <v>2012</v>
      </c>
      <c r="F57" s="7">
        <f t="shared" si="34"/>
        <v>2013</v>
      </c>
      <c r="G57" s="7">
        <f t="shared" si="34"/>
        <v>2014</v>
      </c>
      <c r="H57" s="7">
        <f t="shared" si="34"/>
        <v>2015</v>
      </c>
      <c r="I57" s="7">
        <f t="shared" si="34"/>
        <v>2016</v>
      </c>
      <c r="J57" s="7">
        <f t="shared" si="34"/>
        <v>2017</v>
      </c>
      <c r="K57" s="7">
        <f t="shared" si="34"/>
        <v>2018</v>
      </c>
      <c r="L57" s="7">
        <f t="shared" si="34"/>
        <v>2019</v>
      </c>
      <c r="M57" s="7">
        <f t="shared" si="34"/>
        <v>2020</v>
      </c>
      <c r="N57" s="7">
        <f t="shared" si="34"/>
        <v>2021</v>
      </c>
      <c r="O57" s="7">
        <f t="shared" ref="O57" si="35">O49</f>
        <v>2022</v>
      </c>
      <c r="P57"/>
      <c r="Q57"/>
      <c r="R57"/>
      <c r="S57"/>
      <c r="T57"/>
      <c r="U57"/>
      <c r="V57"/>
      <c r="W57"/>
    </row>
    <row r="58" spans="1:23" s="2" customFormat="1" ht="15">
      <c r="A58" s="12">
        <v>16</v>
      </c>
      <c r="B58" s="9" t="s">
        <v>21</v>
      </c>
      <c r="C58" s="35">
        <f t="shared" ref="C58:N58" si="36">C23/C$25</f>
        <v>0.58384683948756377</v>
      </c>
      <c r="D58" s="35">
        <f t="shared" si="36"/>
        <v>0.58288675697691283</v>
      </c>
      <c r="E58" s="35">
        <f t="shared" si="36"/>
        <v>0.58194541220668727</v>
      </c>
      <c r="F58" s="35">
        <f t="shared" si="36"/>
        <v>0.58100447559068991</v>
      </c>
      <c r="G58" s="35">
        <f t="shared" si="36"/>
        <v>0.580112714810469</v>
      </c>
      <c r="H58" s="35">
        <f t="shared" si="36"/>
        <v>0.57916060902030275</v>
      </c>
      <c r="I58" s="35">
        <f t="shared" si="36"/>
        <v>0.57821918280372164</v>
      </c>
      <c r="J58" s="35">
        <f t="shared" si="36"/>
        <v>0.57727685481859969</v>
      </c>
      <c r="K58" s="35">
        <f t="shared" si="36"/>
        <v>0.57639463687091075</v>
      </c>
      <c r="L58" s="35">
        <f t="shared" si="36"/>
        <v>0.57540947341054405</v>
      </c>
      <c r="M58" s="35">
        <f t="shared" si="36"/>
        <v>0.57826324755905756</v>
      </c>
      <c r="N58" s="35">
        <f t="shared" si="36"/>
        <v>0.57770355945871765</v>
      </c>
      <c r="O58" s="35">
        <f t="shared" ref="O58" si="37">O23/O$25</f>
        <v>0.57714584982137684</v>
      </c>
      <c r="P58"/>
      <c r="Q58"/>
      <c r="R58"/>
      <c r="S58"/>
      <c r="T58"/>
      <c r="U58"/>
      <c r="V58"/>
      <c r="W58"/>
    </row>
    <row r="59" spans="1:23" s="2" customFormat="1" ht="15">
      <c r="A59" s="13">
        <v>17</v>
      </c>
      <c r="B59" s="9" t="s">
        <v>22</v>
      </c>
      <c r="C59" s="35">
        <f t="shared" ref="C59:N59" si="38">C24/C$25</f>
        <v>0.41615316051243617</v>
      </c>
      <c r="D59" s="35">
        <f t="shared" si="38"/>
        <v>0.41711324302308711</v>
      </c>
      <c r="E59" s="35">
        <f t="shared" si="38"/>
        <v>0.41805458779331278</v>
      </c>
      <c r="F59" s="35">
        <f t="shared" si="38"/>
        <v>0.41899552440931009</v>
      </c>
      <c r="G59" s="35">
        <f t="shared" si="38"/>
        <v>0.419887285189531</v>
      </c>
      <c r="H59" s="35">
        <f t="shared" si="38"/>
        <v>0.4208393909796973</v>
      </c>
      <c r="I59" s="35">
        <f t="shared" si="38"/>
        <v>0.42178081719627836</v>
      </c>
      <c r="J59" s="35">
        <f t="shared" si="38"/>
        <v>0.42272314518140031</v>
      </c>
      <c r="K59" s="35">
        <f t="shared" si="38"/>
        <v>0.42360536312908925</v>
      </c>
      <c r="L59" s="35">
        <f t="shared" si="38"/>
        <v>0.4245905265894559</v>
      </c>
      <c r="M59" s="35">
        <f t="shared" si="38"/>
        <v>0.42173675244094239</v>
      </c>
      <c r="N59" s="35">
        <f t="shared" si="38"/>
        <v>0.42229644054128235</v>
      </c>
      <c r="O59" s="35">
        <f t="shared" ref="O59" si="39">O24/O$25</f>
        <v>0.42285415017862316</v>
      </c>
      <c r="P59"/>
      <c r="Q59"/>
      <c r="R59"/>
      <c r="S59"/>
      <c r="T59"/>
      <c r="U59"/>
      <c r="V59"/>
      <c r="W59"/>
    </row>
    <row r="60" spans="1:23" s="2" customFormat="1" ht="15">
      <c r="A60" s="14"/>
      <c r="B60" s="7" t="s">
        <v>50</v>
      </c>
      <c r="C60" s="36">
        <f t="shared" ref="C60:N60" si="40">C25/C$25</f>
        <v>1</v>
      </c>
      <c r="D60" s="36">
        <f t="shared" si="40"/>
        <v>1</v>
      </c>
      <c r="E60" s="36">
        <f t="shared" si="40"/>
        <v>1</v>
      </c>
      <c r="F60" s="36">
        <f t="shared" si="40"/>
        <v>1</v>
      </c>
      <c r="G60" s="36">
        <f t="shared" si="40"/>
        <v>1</v>
      </c>
      <c r="H60" s="36">
        <f t="shared" si="40"/>
        <v>1</v>
      </c>
      <c r="I60" s="36">
        <f t="shared" si="40"/>
        <v>1</v>
      </c>
      <c r="J60" s="36">
        <f t="shared" si="40"/>
        <v>1</v>
      </c>
      <c r="K60" s="36">
        <f t="shared" si="40"/>
        <v>1</v>
      </c>
      <c r="L60" s="36">
        <f t="shared" si="40"/>
        <v>1</v>
      </c>
      <c r="M60" s="36">
        <f t="shared" si="40"/>
        <v>1</v>
      </c>
      <c r="N60" s="36">
        <f t="shared" si="40"/>
        <v>1</v>
      </c>
      <c r="O60" s="36">
        <f t="shared" ref="O60" si="41">O25/O$25</f>
        <v>1</v>
      </c>
      <c r="P60"/>
      <c r="Q60"/>
      <c r="R60"/>
      <c r="S60"/>
      <c r="T60"/>
      <c r="U60"/>
      <c r="V60"/>
      <c r="W60"/>
    </row>
    <row r="61" spans="1:23" s="2" customFormat="1" ht="15">
      <c r="A61" s="1"/>
      <c r="B61" s="1"/>
      <c r="C61" s="1"/>
      <c r="D61" s="1"/>
      <c r="E61" s="1"/>
      <c r="F61" s="1"/>
      <c r="G61" s="1"/>
      <c r="H61" s="1"/>
      <c r="P61"/>
      <c r="Q61"/>
      <c r="R61"/>
      <c r="S61"/>
      <c r="T61"/>
      <c r="U61"/>
      <c r="V61"/>
      <c r="W61"/>
    </row>
    <row r="62" spans="1:23" s="2" customFormat="1" ht="15">
      <c r="A62" s="5" t="s">
        <v>54</v>
      </c>
      <c r="B62" s="1"/>
      <c r="C62" s="1"/>
      <c r="D62" s="1"/>
      <c r="E62" s="1"/>
      <c r="F62" s="1"/>
      <c r="G62" s="1"/>
      <c r="H62" s="1"/>
      <c r="P62"/>
      <c r="Q62"/>
      <c r="R62"/>
      <c r="S62"/>
      <c r="T62"/>
      <c r="U62"/>
      <c r="V62"/>
      <c r="W62"/>
    </row>
    <row r="63" spans="1:23" s="2" customFormat="1" ht="15">
      <c r="A63" s="49" t="s">
        <v>55</v>
      </c>
      <c r="B63" s="49"/>
      <c r="C63" s="49"/>
      <c r="D63" s="49"/>
      <c r="E63" s="49"/>
      <c r="F63" s="49"/>
      <c r="G63" s="49"/>
      <c r="H63" s="49"/>
      <c r="P63"/>
      <c r="Q63"/>
      <c r="R63"/>
      <c r="S63"/>
      <c r="T63"/>
      <c r="U63"/>
      <c r="V63"/>
      <c r="W63"/>
    </row>
    <row r="64" spans="1:23" s="2" customFormat="1" ht="15">
      <c r="A64" s="1"/>
      <c r="B64" s="1"/>
      <c r="C64" s="1"/>
      <c r="D64" s="1"/>
      <c r="E64" s="1"/>
      <c r="F64" s="1"/>
      <c r="G64" s="1"/>
      <c r="H64" s="1"/>
      <c r="P64"/>
      <c r="Q64"/>
      <c r="R64"/>
      <c r="S64"/>
      <c r="T64"/>
      <c r="U64"/>
      <c r="V64"/>
      <c r="W64"/>
    </row>
    <row r="65" spans="1:23" s="2" customFormat="1" ht="15">
      <c r="A65" s="6" t="s">
        <v>4</v>
      </c>
      <c r="B65" s="7" t="s">
        <v>5</v>
      </c>
      <c r="C65" s="7">
        <f t="shared" ref="C65:N65" si="42">C57</f>
        <v>2010</v>
      </c>
      <c r="D65" s="7">
        <f t="shared" si="42"/>
        <v>2011</v>
      </c>
      <c r="E65" s="7">
        <f t="shared" si="42"/>
        <v>2012</v>
      </c>
      <c r="F65" s="7">
        <f t="shared" si="42"/>
        <v>2013</v>
      </c>
      <c r="G65" s="7">
        <f t="shared" si="42"/>
        <v>2014</v>
      </c>
      <c r="H65" s="7">
        <f t="shared" si="42"/>
        <v>2015</v>
      </c>
      <c r="I65" s="7">
        <f t="shared" si="42"/>
        <v>2016</v>
      </c>
      <c r="J65" s="7">
        <f t="shared" si="42"/>
        <v>2017</v>
      </c>
      <c r="K65" s="7">
        <f t="shared" si="42"/>
        <v>2018</v>
      </c>
      <c r="L65" s="7">
        <f t="shared" si="42"/>
        <v>2019</v>
      </c>
      <c r="M65" s="7">
        <f t="shared" si="42"/>
        <v>2020</v>
      </c>
      <c r="N65" s="7">
        <f t="shared" si="42"/>
        <v>2021</v>
      </c>
      <c r="O65" s="7">
        <f t="shared" ref="O65" si="43">O57</f>
        <v>2022</v>
      </c>
      <c r="P65"/>
      <c r="Q65"/>
      <c r="R65"/>
      <c r="S65"/>
      <c r="T65"/>
      <c r="U65"/>
      <c r="V65"/>
      <c r="W65"/>
    </row>
    <row r="66" spans="1:23" s="2" customFormat="1" ht="15">
      <c r="A66" s="12">
        <v>16</v>
      </c>
      <c r="B66" s="9" t="s">
        <v>21</v>
      </c>
      <c r="C66" s="37">
        <f t="shared" ref="C66:N66" si="44">C50*C58</f>
        <v>539912971012.32446</v>
      </c>
      <c r="D66" s="37">
        <f t="shared" si="44"/>
        <v>600402476374.08496</v>
      </c>
      <c r="E66" s="37">
        <f t="shared" si="44"/>
        <v>895853269708.41187</v>
      </c>
      <c r="F66" s="37">
        <f t="shared" si="44"/>
        <v>1097864191089.2665</v>
      </c>
      <c r="G66" s="37">
        <f t="shared" si="44"/>
        <v>1375128246013.4155</v>
      </c>
      <c r="H66" s="37">
        <f t="shared" si="44"/>
        <v>1516697942739.4058</v>
      </c>
      <c r="I66" s="37">
        <f t="shared" si="44"/>
        <v>28014799873.357079</v>
      </c>
      <c r="J66" s="37">
        <f t="shared" si="44"/>
        <v>35745499641.698257</v>
      </c>
      <c r="K66" s="37">
        <f t="shared" si="44"/>
        <v>60982832606.094711</v>
      </c>
      <c r="L66" s="37">
        <f t="shared" si="44"/>
        <v>16634327543.635433</v>
      </c>
      <c r="M66" s="37">
        <f t="shared" si="44"/>
        <v>718380485921.34424</v>
      </c>
      <c r="N66" s="37">
        <f t="shared" si="44"/>
        <v>51422597257.549622</v>
      </c>
      <c r="O66" s="37">
        <f t="shared" ref="O66" si="45">O50*O58</f>
        <v>115638328121.04114</v>
      </c>
      <c r="P66"/>
      <c r="Q66"/>
      <c r="R66"/>
      <c r="S66"/>
      <c r="T66"/>
      <c r="U66"/>
      <c r="V66"/>
      <c r="W66"/>
    </row>
    <row r="67" spans="1:23" s="2" customFormat="1" ht="15">
      <c r="A67" s="13">
        <v>17</v>
      </c>
      <c r="B67" s="9" t="s">
        <v>22</v>
      </c>
      <c r="C67" s="37">
        <f t="shared" ref="C67:N67" si="46">C51*C59</f>
        <v>384838067267.16589</v>
      </c>
      <c r="D67" s="37">
        <f t="shared" si="46"/>
        <v>429647476189.62695</v>
      </c>
      <c r="E67" s="37">
        <f t="shared" si="46"/>
        <v>643557903431.37073</v>
      </c>
      <c r="F67" s="37">
        <f t="shared" si="46"/>
        <v>791732597254.0647</v>
      </c>
      <c r="G67" s="37">
        <f t="shared" si="46"/>
        <v>995321859467.70508</v>
      </c>
      <c r="H67" s="37">
        <f t="shared" si="46"/>
        <v>1102088485614.2434</v>
      </c>
      <c r="I67" s="37">
        <f t="shared" si="46"/>
        <v>20435339289.298119</v>
      </c>
      <c r="J67" s="37">
        <f t="shared" si="46"/>
        <v>26175395580.977398</v>
      </c>
      <c r="K67" s="37">
        <f t="shared" si="46"/>
        <v>44817653215.829796</v>
      </c>
      <c r="L67" s="37">
        <f t="shared" si="46"/>
        <v>12274351079.677996</v>
      </c>
      <c r="M67" s="37">
        <f t="shared" si="46"/>
        <v>523926523825.06818</v>
      </c>
      <c r="N67" s="37">
        <f t="shared" si="46"/>
        <v>37589485869.876999</v>
      </c>
      <c r="O67" s="37">
        <f t="shared" ref="O67" si="47">O51*O59</f>
        <v>84724072746.660675</v>
      </c>
      <c r="P67"/>
      <c r="Q67"/>
      <c r="R67"/>
      <c r="S67"/>
      <c r="T67"/>
      <c r="U67"/>
      <c r="V67"/>
      <c r="W67"/>
    </row>
    <row r="68" spans="1:23" s="2" customFormat="1" ht="15">
      <c r="A68" s="14"/>
      <c r="B68" s="7" t="s">
        <v>50</v>
      </c>
      <c r="C68" s="33">
        <f t="shared" ref="C68:N68" si="48">(SUM(C66:C67))</f>
        <v>924751038279.49036</v>
      </c>
      <c r="D68" s="33">
        <f t="shared" si="48"/>
        <v>1030049952563.7119</v>
      </c>
      <c r="E68" s="33">
        <f t="shared" si="48"/>
        <v>1539411173139.7827</v>
      </c>
      <c r="F68" s="33">
        <f t="shared" si="48"/>
        <v>1889596788343.3311</v>
      </c>
      <c r="G68" s="33">
        <f t="shared" si="48"/>
        <v>2370450105481.1206</v>
      </c>
      <c r="H68" s="33">
        <f t="shared" si="48"/>
        <v>2618786428353.6494</v>
      </c>
      <c r="I68" s="33">
        <f t="shared" si="48"/>
        <v>48450139162.655197</v>
      </c>
      <c r="J68" s="33">
        <f t="shared" si="48"/>
        <v>61920895222.675659</v>
      </c>
      <c r="K68" s="33">
        <f t="shared" si="48"/>
        <v>105800485821.9245</v>
      </c>
      <c r="L68" s="33">
        <f t="shared" si="48"/>
        <v>28908678623.313431</v>
      </c>
      <c r="M68" s="33">
        <f t="shared" si="48"/>
        <v>1242307009746.4124</v>
      </c>
      <c r="N68" s="33">
        <f t="shared" si="48"/>
        <v>89012083127.42662</v>
      </c>
      <c r="O68" s="33">
        <f t="shared" ref="O68" si="49">(SUM(O66:O67))</f>
        <v>200362400867.70181</v>
      </c>
      <c r="P68"/>
      <c r="Q68"/>
      <c r="R68"/>
      <c r="S68"/>
      <c r="T68"/>
      <c r="U68"/>
      <c r="V68"/>
      <c r="W68"/>
    </row>
    <row r="69" spans="1:23" s="2" customFormat="1" ht="15">
      <c r="A69" s="1"/>
      <c r="B69" s="1"/>
      <c r="C69" s="1"/>
      <c r="D69" s="1"/>
      <c r="E69" s="1"/>
      <c r="F69" s="1"/>
      <c r="G69" s="1"/>
      <c r="H69" s="1"/>
      <c r="P69"/>
      <c r="Q69"/>
      <c r="R69"/>
      <c r="S69"/>
      <c r="T69"/>
      <c r="U69"/>
      <c r="V69"/>
      <c r="W69"/>
    </row>
    <row r="70" spans="1:23" s="2" customFormat="1" ht="15">
      <c r="A70" s="1"/>
      <c r="B70" s="1"/>
      <c r="C70" s="1"/>
      <c r="D70" s="1"/>
      <c r="E70" s="1"/>
      <c r="F70" s="1"/>
      <c r="G70" s="1"/>
      <c r="H70" s="1"/>
      <c r="P70"/>
      <c r="Q70"/>
      <c r="R70"/>
      <c r="S70"/>
      <c r="T70"/>
      <c r="U70"/>
      <c r="V70"/>
      <c r="W70"/>
    </row>
    <row r="71" spans="1:23" s="2" customFormat="1" ht="15">
      <c r="A71" s="1"/>
      <c r="B71" s="51" t="s">
        <v>56</v>
      </c>
      <c r="C71" s="7">
        <f t="shared" ref="C71:N71" si="50">C65</f>
        <v>2010</v>
      </c>
      <c r="D71" s="7">
        <f t="shared" si="50"/>
        <v>2011</v>
      </c>
      <c r="E71" s="7">
        <f t="shared" si="50"/>
        <v>2012</v>
      </c>
      <c r="F71" s="7">
        <f t="shared" si="50"/>
        <v>2013</v>
      </c>
      <c r="G71" s="7">
        <f t="shared" si="50"/>
        <v>2014</v>
      </c>
      <c r="H71" s="7">
        <f t="shared" si="50"/>
        <v>2015</v>
      </c>
      <c r="I71" s="7">
        <f t="shared" si="50"/>
        <v>2016</v>
      </c>
      <c r="J71" s="7">
        <f t="shared" si="50"/>
        <v>2017</v>
      </c>
      <c r="K71" s="7">
        <f t="shared" si="50"/>
        <v>2018</v>
      </c>
      <c r="L71" s="7">
        <f t="shared" si="50"/>
        <v>2019</v>
      </c>
      <c r="M71" s="7">
        <f t="shared" si="50"/>
        <v>2020</v>
      </c>
      <c r="N71" s="7">
        <f t="shared" si="50"/>
        <v>2021</v>
      </c>
      <c r="O71" s="7">
        <f t="shared" ref="O71" si="51">O65</f>
        <v>2022</v>
      </c>
      <c r="P71"/>
      <c r="Q71"/>
      <c r="R71"/>
      <c r="S71"/>
      <c r="T71"/>
      <c r="U71"/>
      <c r="V71"/>
      <c r="W71"/>
    </row>
    <row r="72" spans="1:23" s="2" customFormat="1" ht="15">
      <c r="A72" s="1"/>
      <c r="B72" s="52"/>
      <c r="C72" s="38">
        <f t="shared" ref="C72:M72" si="52">SQRT(C68)/C17*100</f>
        <v>10.383406105012376</v>
      </c>
      <c r="D72" s="38">
        <f t="shared" si="52"/>
        <v>9.7935497190908425</v>
      </c>
      <c r="E72" s="38">
        <f t="shared" si="52"/>
        <v>10.975572410647146</v>
      </c>
      <c r="F72" s="38">
        <f t="shared" si="52"/>
        <v>11.003714272458522</v>
      </c>
      <c r="G72" s="38">
        <f t="shared" si="52"/>
        <v>11.027386154377995</v>
      </c>
      <c r="H72" s="38">
        <f t="shared" si="52"/>
        <v>10.693568621569572</v>
      </c>
      <c r="I72" s="38">
        <f t="shared" si="52"/>
        <v>1.2620257075687642</v>
      </c>
      <c r="J72" s="38">
        <f t="shared" si="52"/>
        <v>1.3031449401264474</v>
      </c>
      <c r="K72" s="38">
        <f t="shared" si="52"/>
        <v>1.5371323833526092</v>
      </c>
      <c r="L72" s="38">
        <f t="shared" si="52"/>
        <v>0.75718362528925487</v>
      </c>
      <c r="M72" s="38">
        <f t="shared" si="52"/>
        <v>5.1904253146848749</v>
      </c>
      <c r="N72" s="38">
        <f>AVERAGE(C72:M72)</f>
        <v>6.7206462958344</v>
      </c>
      <c r="O72" s="38">
        <f>AVERAGE(D72:N72)</f>
        <v>6.3876681313636761</v>
      </c>
      <c r="P72"/>
      <c r="Q72"/>
      <c r="R72"/>
      <c r="S72"/>
      <c r="T72"/>
      <c r="U72"/>
      <c r="V72"/>
      <c r="W72"/>
    </row>
    <row r="73" spans="1:23" s="2" customFormat="1" ht="15" hidden="1">
      <c r="C73" s="39"/>
      <c r="D73" s="39"/>
      <c r="E73" s="39"/>
      <c r="F73" s="39"/>
      <c r="G73" s="39"/>
      <c r="H73" s="39"/>
      <c r="P73"/>
      <c r="Q73"/>
      <c r="R73"/>
      <c r="S73"/>
      <c r="T73"/>
      <c r="U73"/>
      <c r="V73"/>
      <c r="W73"/>
    </row>
    <row r="74" spans="1:23" s="2" customFormat="1" ht="15" hidden="1">
      <c r="A74" s="1"/>
      <c r="B74" s="1"/>
      <c r="C74" s="1"/>
      <c r="D74" s="1"/>
      <c r="E74" s="1"/>
      <c r="F74" s="1"/>
      <c r="G74" s="1"/>
      <c r="H74" s="1"/>
      <c r="W74"/>
    </row>
    <row r="75" spans="1:23" s="2" customFormat="1" ht="15" hidden="1">
      <c r="A75" s="1"/>
      <c r="B75" s="1"/>
      <c r="C75" s="1"/>
      <c r="D75" s="1"/>
      <c r="E75" s="1"/>
      <c r="F75" s="1"/>
      <c r="G75" s="1"/>
      <c r="H75" s="1"/>
      <c r="W75"/>
    </row>
    <row r="76" spans="1:23" s="2" customFormat="1" ht="15" hidden="1">
      <c r="A76" s="1"/>
      <c r="B76" s="1"/>
      <c r="C76" s="1"/>
      <c r="D76" s="1"/>
      <c r="E76" s="1"/>
      <c r="F76" s="1"/>
      <c r="G76" s="1"/>
      <c r="H76" s="1"/>
      <c r="W76"/>
    </row>
    <row r="77" spans="1:23" s="2" customFormat="1" ht="15" hidden="1">
      <c r="A77" s="3" t="s">
        <v>0</v>
      </c>
      <c r="B77" s="1"/>
      <c r="C77" s="1"/>
      <c r="D77" s="1"/>
      <c r="E77" s="1"/>
      <c r="F77" s="1"/>
      <c r="G77" s="1"/>
      <c r="H77" s="1"/>
      <c r="W77"/>
    </row>
    <row r="78" spans="1:23" s="2" customFormat="1" ht="15" hidden="1">
      <c r="A78" s="1"/>
      <c r="B78" s="1"/>
      <c r="C78" s="1"/>
      <c r="D78" s="1"/>
      <c r="E78" s="1"/>
      <c r="F78" s="1"/>
      <c r="G78" s="1"/>
      <c r="H78" s="1"/>
      <c r="W78"/>
    </row>
    <row r="79" spans="1:23" s="2" customFormat="1" ht="15" hidden="1">
      <c r="A79" s="1"/>
      <c r="B79" s="1"/>
      <c r="C79" s="1"/>
      <c r="D79" s="1"/>
      <c r="E79" s="1"/>
      <c r="F79" s="1"/>
      <c r="G79" s="1"/>
      <c r="H79" s="1"/>
      <c r="W79"/>
    </row>
    <row r="80" spans="1:23" s="2" customFormat="1" ht="15" hidden="1">
      <c r="A80" s="1"/>
      <c r="B80" s="1"/>
      <c r="C80" s="1"/>
      <c r="D80" s="1"/>
      <c r="E80" s="1"/>
      <c r="F80" s="1"/>
      <c r="G80" s="1"/>
      <c r="H80" s="1"/>
      <c r="W80"/>
    </row>
    <row r="81" spans="1:23" s="2" customFormat="1" ht="18" hidden="1">
      <c r="A81" s="4" t="s">
        <v>57</v>
      </c>
      <c r="B81" s="1"/>
      <c r="C81" s="1"/>
      <c r="D81" s="1"/>
      <c r="E81" s="1"/>
      <c r="F81" s="1"/>
      <c r="G81" s="1"/>
      <c r="H81" s="1"/>
      <c r="W81"/>
    </row>
    <row r="82" spans="1:23" s="2" customFormat="1" ht="15" hidden="1">
      <c r="A82" s="1"/>
      <c r="B82" s="1"/>
      <c r="C82" s="1"/>
      <c r="D82" s="1"/>
      <c r="E82" s="1"/>
      <c r="F82" s="1"/>
      <c r="G82" s="1"/>
      <c r="H82" s="1"/>
      <c r="W82"/>
    </row>
    <row r="83" spans="1:23" s="2" customFormat="1" ht="15" hidden="1">
      <c r="A83" s="5" t="s">
        <v>2</v>
      </c>
      <c r="B83" s="1"/>
      <c r="C83" s="1"/>
      <c r="D83" s="1"/>
      <c r="E83" s="1"/>
      <c r="F83" s="1"/>
      <c r="G83" s="1"/>
      <c r="H83" s="1"/>
      <c r="W83"/>
    </row>
    <row r="84" spans="1:23" s="2" customFormat="1" ht="15" hidden="1">
      <c r="A84" s="50" t="s">
        <v>58</v>
      </c>
      <c r="B84" s="50"/>
      <c r="C84" s="50"/>
      <c r="D84" s="50"/>
      <c r="E84" s="50"/>
      <c r="F84" s="50"/>
      <c r="G84" s="50"/>
      <c r="H84" s="50"/>
      <c r="W84"/>
    </row>
    <row r="85" spans="1:23" s="2" customFormat="1" ht="15" hidden="1">
      <c r="A85" s="1"/>
      <c r="B85" s="1"/>
      <c r="C85" s="1"/>
      <c r="D85" s="1"/>
      <c r="E85" s="1"/>
      <c r="F85" s="1"/>
      <c r="G85" s="1"/>
      <c r="H85" s="1"/>
      <c r="W85"/>
    </row>
    <row r="86" spans="1:23" s="2" customFormat="1" ht="15" hidden="1">
      <c r="A86" s="6" t="s">
        <v>4</v>
      </c>
      <c r="B86" s="7" t="s">
        <v>5</v>
      </c>
      <c r="C86" s="7">
        <f>C71</f>
        <v>2010</v>
      </c>
      <c r="D86" s="7">
        <f t="shared" ref="D86:N86" si="53">D71</f>
        <v>2011</v>
      </c>
      <c r="E86" s="7">
        <f t="shared" si="53"/>
        <v>2012</v>
      </c>
      <c r="F86" s="7">
        <f t="shared" si="53"/>
        <v>2013</v>
      </c>
      <c r="G86" s="7">
        <f t="shared" si="53"/>
        <v>2014</v>
      </c>
      <c r="H86" s="7">
        <f t="shared" si="53"/>
        <v>2015</v>
      </c>
      <c r="I86" s="7">
        <f t="shared" si="53"/>
        <v>2016</v>
      </c>
      <c r="J86" s="7">
        <f t="shared" si="53"/>
        <v>2017</v>
      </c>
      <c r="K86" s="7">
        <f t="shared" si="53"/>
        <v>2018</v>
      </c>
      <c r="L86" s="7">
        <f t="shared" si="53"/>
        <v>2019</v>
      </c>
      <c r="M86" s="7">
        <f t="shared" si="53"/>
        <v>2020</v>
      </c>
      <c r="N86" s="7">
        <f t="shared" si="53"/>
        <v>2021</v>
      </c>
      <c r="O86" s="7">
        <f t="shared" ref="O86" si="54">O71</f>
        <v>2022</v>
      </c>
      <c r="W86"/>
    </row>
    <row r="87" spans="1:23" s="2" customFormat="1" ht="15" hidden="1">
      <c r="A87" s="8">
        <v>1</v>
      </c>
      <c r="B87" s="9" t="s">
        <v>6</v>
      </c>
      <c r="C87" s="40">
        <v>45653219.709361017</v>
      </c>
      <c r="D87" s="40">
        <v>17981175.391560186</v>
      </c>
      <c r="E87" s="40">
        <v>18928146.3895851</v>
      </c>
      <c r="F87" s="40">
        <v>19747214.65605079</v>
      </c>
      <c r="G87" s="40">
        <v>20665577.747459847</v>
      </c>
      <c r="H87" s="40">
        <v>21651812.143559415</v>
      </c>
      <c r="I87" s="40">
        <v>22730889.357297033</v>
      </c>
      <c r="J87" s="40"/>
      <c r="K87" s="40"/>
      <c r="L87" s="40"/>
      <c r="M87" s="40"/>
      <c r="N87" s="40"/>
      <c r="O87" s="40"/>
      <c r="P87" s="11"/>
      <c r="Q87" s="11"/>
      <c r="R87" s="11"/>
      <c r="S87" s="11"/>
      <c r="T87" s="11"/>
      <c r="U87" s="11"/>
      <c r="V87" s="11"/>
      <c r="W87"/>
    </row>
    <row r="88" spans="1:23" s="2" customFormat="1" ht="15" hidden="1">
      <c r="A88" s="12">
        <v>2</v>
      </c>
      <c r="B88" s="9" t="s">
        <v>7</v>
      </c>
      <c r="C88" s="40">
        <v>14778323.565670298</v>
      </c>
      <c r="D88" s="40">
        <v>14623198.310459692</v>
      </c>
      <c r="E88" s="40">
        <v>15433758.486540262</v>
      </c>
      <c r="F88" s="40">
        <v>16182362.331530275</v>
      </c>
      <c r="G88" s="40">
        <v>17148086.508640271</v>
      </c>
      <c r="H88" s="40">
        <v>17951907.716835104</v>
      </c>
      <c r="I88" s="40">
        <v>18880652.115465514</v>
      </c>
      <c r="J88" s="40"/>
      <c r="K88" s="40"/>
      <c r="L88" s="40"/>
      <c r="M88" s="40"/>
      <c r="N88" s="40"/>
      <c r="O88" s="40"/>
      <c r="P88" s="11"/>
      <c r="Q88" s="11"/>
      <c r="R88" s="11"/>
      <c r="S88" s="11"/>
      <c r="T88" s="11"/>
      <c r="U88" s="11"/>
      <c r="V88" s="11"/>
      <c r="W88"/>
    </row>
    <row r="89" spans="1:23" s="2" customFormat="1" ht="15" hidden="1">
      <c r="A89" s="12">
        <v>3</v>
      </c>
      <c r="B89" s="9" t="s">
        <v>8</v>
      </c>
      <c r="C89" s="40">
        <v>12763913.673463209</v>
      </c>
      <c r="D89" s="40">
        <v>12615680.403742988</v>
      </c>
      <c r="E89" s="40">
        <v>13182350.678614352</v>
      </c>
      <c r="F89" s="40">
        <v>13795569.104064941</v>
      </c>
      <c r="G89" s="40">
        <v>14371022.965451056</v>
      </c>
      <c r="H89" s="40">
        <v>14913257.67886911</v>
      </c>
      <c r="I89" s="40">
        <v>15565513.282367876</v>
      </c>
      <c r="J89" s="40"/>
      <c r="K89" s="40"/>
      <c r="L89" s="40"/>
      <c r="M89" s="40"/>
      <c r="N89" s="40"/>
      <c r="O89" s="40"/>
      <c r="P89" s="11"/>
      <c r="Q89" s="11"/>
      <c r="R89" s="11"/>
      <c r="S89" s="11"/>
      <c r="T89" s="11"/>
      <c r="U89" s="11"/>
      <c r="V89" s="11"/>
      <c r="W89"/>
    </row>
    <row r="90" spans="1:23" s="2" customFormat="1" ht="15" hidden="1">
      <c r="A90" s="12">
        <v>4</v>
      </c>
      <c r="B90" s="9" t="s">
        <v>9</v>
      </c>
      <c r="C90" s="40">
        <v>10843257.197561793</v>
      </c>
      <c r="D90" s="40">
        <v>10760770.908468042</v>
      </c>
      <c r="E90" s="40">
        <v>11262069.754967982</v>
      </c>
      <c r="F90" s="40">
        <v>11769225.808392737</v>
      </c>
      <c r="G90" s="40">
        <v>12324346.74907863</v>
      </c>
      <c r="H90" s="40">
        <v>12895886.628818411</v>
      </c>
      <c r="I90" s="40">
        <v>13517645.107929984</v>
      </c>
      <c r="J90" s="40"/>
      <c r="K90" s="40"/>
      <c r="L90" s="40"/>
      <c r="M90" s="40"/>
      <c r="N90" s="40"/>
      <c r="O90" s="40"/>
      <c r="P90" s="11"/>
      <c r="Q90" s="11"/>
      <c r="R90" s="11"/>
      <c r="S90" s="11"/>
      <c r="T90" s="11"/>
      <c r="U90" s="11"/>
      <c r="V90" s="11"/>
      <c r="W90"/>
    </row>
    <row r="91" spans="1:23" s="2" customFormat="1" ht="15" hidden="1">
      <c r="A91" s="13">
        <v>5</v>
      </c>
      <c r="B91" s="9" t="s">
        <v>10</v>
      </c>
      <c r="C91" s="40">
        <v>10595756.872357015</v>
      </c>
      <c r="D91" s="40">
        <v>10549732.538292188</v>
      </c>
      <c r="E91" s="40">
        <v>11151030.550459558</v>
      </c>
      <c r="F91" s="40">
        <v>11649499.359270088</v>
      </c>
      <c r="G91" s="40">
        <v>12137696.944915583</v>
      </c>
      <c r="H91" s="40">
        <v>12797132.410052704</v>
      </c>
      <c r="I91" s="40">
        <v>13558399.240090415</v>
      </c>
      <c r="J91" s="40"/>
      <c r="K91" s="40"/>
      <c r="L91" s="40"/>
      <c r="M91" s="40"/>
      <c r="N91" s="40"/>
      <c r="O91" s="40"/>
      <c r="P91" s="11"/>
      <c r="Q91" s="11"/>
      <c r="R91" s="11"/>
      <c r="S91" s="11"/>
      <c r="T91" s="11"/>
      <c r="U91" s="11"/>
      <c r="V91" s="11"/>
      <c r="W91"/>
    </row>
    <row r="92" spans="1:23" s="2" customFormat="1" ht="15" hidden="1">
      <c r="A92" s="12">
        <v>6</v>
      </c>
      <c r="B92" s="9" t="s">
        <v>11</v>
      </c>
      <c r="C92" s="40">
        <v>12221368.088475375</v>
      </c>
      <c r="D92" s="40">
        <v>12167656.964175962</v>
      </c>
      <c r="E92" s="40">
        <v>12799339.532985436</v>
      </c>
      <c r="F92" s="40">
        <v>13332222.474274723</v>
      </c>
      <c r="G92" s="40">
        <v>13941929.80341772</v>
      </c>
      <c r="H92" s="40">
        <v>14517371.953124443</v>
      </c>
      <c r="I92" s="40">
        <v>15247452.562404079</v>
      </c>
      <c r="J92" s="40"/>
      <c r="K92" s="40"/>
      <c r="L92" s="40"/>
      <c r="M92" s="40"/>
      <c r="N92" s="40"/>
      <c r="O92" s="40"/>
      <c r="P92" s="11"/>
      <c r="Q92" s="11"/>
      <c r="R92" s="11"/>
      <c r="S92" s="11"/>
      <c r="T92" s="11"/>
      <c r="U92" s="11"/>
      <c r="V92" s="11"/>
      <c r="W92"/>
    </row>
    <row r="93" spans="1:23" s="2" customFormat="1" ht="15" hidden="1">
      <c r="A93" s="12">
        <v>7</v>
      </c>
      <c r="B93" s="9" t="s">
        <v>12</v>
      </c>
      <c r="C93" s="40">
        <v>11909732.760849895</v>
      </c>
      <c r="D93" s="40">
        <v>11837005.917980142</v>
      </c>
      <c r="E93" s="40">
        <v>12402809.069111113</v>
      </c>
      <c r="F93" s="40">
        <v>12913903.012844604</v>
      </c>
      <c r="G93" s="40">
        <v>13361620.513815764</v>
      </c>
      <c r="H93" s="40">
        <v>13933679.244040556</v>
      </c>
      <c r="I93" s="40">
        <v>14541459.691329852</v>
      </c>
      <c r="J93" s="40"/>
      <c r="K93" s="40"/>
      <c r="L93" s="40"/>
      <c r="M93" s="40"/>
      <c r="N93" s="40"/>
      <c r="O93" s="40"/>
      <c r="P93" s="11"/>
      <c r="Q93" s="11"/>
      <c r="R93" s="11"/>
      <c r="S93" s="11"/>
      <c r="T93" s="11"/>
      <c r="U93" s="11"/>
      <c r="V93" s="11"/>
      <c r="W93"/>
    </row>
    <row r="94" spans="1:23" s="2" customFormat="1" ht="15" hidden="1">
      <c r="A94" s="13">
        <v>8</v>
      </c>
      <c r="B94" s="9" t="s">
        <v>13</v>
      </c>
      <c r="C94" s="40">
        <v>12131147.88723658</v>
      </c>
      <c r="D94" s="40">
        <v>12000409.872124588</v>
      </c>
      <c r="E94" s="40">
        <v>12669050.719145596</v>
      </c>
      <c r="F94" s="40">
        <v>13155028.02403792</v>
      </c>
      <c r="G94" s="40">
        <v>13796499.810045782</v>
      </c>
      <c r="H94" s="40">
        <v>14400920.098949801</v>
      </c>
      <c r="I94" s="40">
        <v>14985289.400368489</v>
      </c>
      <c r="J94" s="40"/>
      <c r="K94" s="40"/>
      <c r="L94" s="40"/>
      <c r="M94" s="40"/>
      <c r="N94" s="40"/>
      <c r="O94" s="40"/>
      <c r="P94" s="11"/>
      <c r="Q94" s="11"/>
      <c r="R94" s="11"/>
      <c r="S94" s="11"/>
      <c r="T94" s="11"/>
      <c r="U94" s="11"/>
      <c r="V94" s="11"/>
      <c r="W94"/>
    </row>
    <row r="95" spans="1:23" s="2" customFormat="1" ht="15" hidden="1">
      <c r="A95" s="12">
        <v>9</v>
      </c>
      <c r="B95" s="9" t="s">
        <v>14</v>
      </c>
      <c r="C95" s="40">
        <v>14717944.406897692</v>
      </c>
      <c r="D95" s="40">
        <v>14612789.363314088</v>
      </c>
      <c r="E95" s="40">
        <v>15432952.398926636</v>
      </c>
      <c r="F95" s="40">
        <v>16148170.858276064</v>
      </c>
      <c r="G95" s="40">
        <v>16981185.84698873</v>
      </c>
      <c r="H95" s="40">
        <v>17794467.886254944</v>
      </c>
      <c r="I95" s="40">
        <v>18735701.592425656</v>
      </c>
      <c r="J95" s="40"/>
      <c r="K95" s="40"/>
      <c r="L95" s="40"/>
      <c r="M95" s="40"/>
      <c r="N95" s="40"/>
      <c r="O95" s="40"/>
      <c r="P95" s="11"/>
      <c r="Q95" s="11"/>
      <c r="R95" s="11"/>
      <c r="S95" s="11"/>
      <c r="T95" s="11"/>
      <c r="U95" s="11"/>
      <c r="V95" s="11"/>
      <c r="W95"/>
    </row>
    <row r="96" spans="1:23" s="2" customFormat="1" ht="15" hidden="1">
      <c r="A96" s="12">
        <v>10</v>
      </c>
      <c r="B96" s="9" t="s">
        <v>15</v>
      </c>
      <c r="C96" s="40">
        <v>15019863.281206496</v>
      </c>
      <c r="D96" s="40">
        <v>14940644.161408573</v>
      </c>
      <c r="E96" s="40">
        <v>15801110.200485544</v>
      </c>
      <c r="F96" s="40">
        <v>16625212.756756824</v>
      </c>
      <c r="G96" s="40">
        <v>17539807.531117953</v>
      </c>
      <c r="H96" s="40">
        <v>18488621.682912879</v>
      </c>
      <c r="I96" s="40">
        <v>19393592.732151359</v>
      </c>
      <c r="J96" s="40"/>
      <c r="K96" s="40"/>
      <c r="L96" s="40"/>
      <c r="M96" s="40"/>
      <c r="N96" s="40"/>
      <c r="O96" s="40"/>
      <c r="P96" s="11"/>
      <c r="Q96" s="11"/>
      <c r="R96" s="11"/>
      <c r="S96" s="11"/>
      <c r="T96" s="11"/>
      <c r="U96" s="11"/>
      <c r="V96" s="11"/>
      <c r="W96"/>
    </row>
    <row r="97" spans="1:23" s="2" customFormat="1" ht="15" hidden="1">
      <c r="A97" s="13">
        <v>11</v>
      </c>
      <c r="B97" s="9" t="s">
        <v>16</v>
      </c>
      <c r="C97" s="40">
        <v>19808159.600508999</v>
      </c>
      <c r="D97" s="40">
        <v>19614974.729112111</v>
      </c>
      <c r="E97" s="40">
        <v>20575189.058785196</v>
      </c>
      <c r="F97" s="40">
        <v>21594560.889100075</v>
      </c>
      <c r="G97" s="40">
        <v>22642983.447470672</v>
      </c>
      <c r="H97" s="40">
        <v>23662166.40402206</v>
      </c>
      <c r="I97" s="40">
        <v>24801644.017439771</v>
      </c>
      <c r="J97" s="40"/>
      <c r="K97" s="40"/>
      <c r="L97" s="40"/>
      <c r="M97" s="40"/>
      <c r="N97" s="40"/>
      <c r="O97" s="40"/>
      <c r="P97" s="11"/>
      <c r="Q97" s="11"/>
      <c r="R97" s="11"/>
      <c r="S97" s="11"/>
      <c r="T97" s="11"/>
      <c r="U97" s="11"/>
      <c r="V97" s="11"/>
      <c r="W97"/>
    </row>
    <row r="98" spans="1:23" s="2" customFormat="1" ht="15" hidden="1">
      <c r="A98" s="12">
        <v>12</v>
      </c>
      <c r="B98" s="9" t="s">
        <v>17</v>
      </c>
      <c r="C98" s="40">
        <v>14304966.539920885</v>
      </c>
      <c r="D98" s="40">
        <v>14241753.935161419</v>
      </c>
      <c r="E98" s="40">
        <v>14686963.451492261</v>
      </c>
      <c r="F98" s="40">
        <v>15497265.814720204</v>
      </c>
      <c r="G98" s="40">
        <v>16182268.95531938</v>
      </c>
      <c r="H98" s="40">
        <v>16973136.588066269</v>
      </c>
      <c r="I98" s="40">
        <v>17833660.087676175</v>
      </c>
      <c r="J98" s="40"/>
      <c r="K98" s="40"/>
      <c r="L98" s="40"/>
      <c r="M98" s="40"/>
      <c r="N98" s="40"/>
      <c r="O98" s="40"/>
      <c r="P98" s="11"/>
      <c r="Q98" s="11"/>
      <c r="R98" s="11"/>
      <c r="S98" s="11"/>
      <c r="T98" s="11"/>
      <c r="U98" s="11"/>
      <c r="V98" s="11"/>
      <c r="W98"/>
    </row>
    <row r="99" spans="1:23" s="2" customFormat="1" ht="15" hidden="1">
      <c r="A99" s="12">
        <v>13</v>
      </c>
      <c r="B99" s="9" t="s">
        <v>18</v>
      </c>
      <c r="C99" s="40">
        <v>20119941.53533468</v>
      </c>
      <c r="D99" s="40">
        <v>19907188.516990423</v>
      </c>
      <c r="E99" s="40">
        <v>20681872.837275665</v>
      </c>
      <c r="F99" s="40">
        <v>21684692.154472712</v>
      </c>
      <c r="G99" s="40">
        <v>22699429.555010591</v>
      </c>
      <c r="H99" s="40">
        <v>23665605.879758857</v>
      </c>
      <c r="I99" s="40">
        <v>24636307.608384244</v>
      </c>
      <c r="J99" s="40"/>
      <c r="K99" s="40"/>
      <c r="L99" s="40"/>
      <c r="M99" s="40"/>
      <c r="N99" s="40"/>
      <c r="O99" s="40"/>
      <c r="P99" s="11"/>
      <c r="Q99" s="11"/>
      <c r="R99" s="11"/>
      <c r="S99" s="11"/>
      <c r="T99" s="11"/>
      <c r="U99" s="11"/>
      <c r="V99" s="11"/>
      <c r="W99"/>
    </row>
    <row r="100" spans="1:23" s="2" customFormat="1" ht="15" hidden="1">
      <c r="A100" s="13">
        <v>14</v>
      </c>
      <c r="B100" s="9" t="s">
        <v>19</v>
      </c>
      <c r="C100" s="40">
        <v>18414661.497047756</v>
      </c>
      <c r="D100" s="40">
        <v>18325207.339931179</v>
      </c>
      <c r="E100" s="40">
        <v>19433735.29568997</v>
      </c>
      <c r="F100" s="40">
        <v>20530148.661325637</v>
      </c>
      <c r="G100" s="40">
        <v>21815731.497700289</v>
      </c>
      <c r="H100" s="40">
        <v>22945626.000041828</v>
      </c>
      <c r="I100" s="40">
        <v>24250213.919963177</v>
      </c>
      <c r="J100" s="40"/>
      <c r="K100" s="40"/>
      <c r="L100" s="40"/>
      <c r="M100" s="40"/>
      <c r="N100" s="40"/>
      <c r="O100" s="40"/>
      <c r="P100" s="11"/>
      <c r="Q100" s="11"/>
      <c r="R100" s="11"/>
      <c r="S100" s="11"/>
      <c r="T100" s="11"/>
      <c r="U100" s="11"/>
      <c r="V100" s="11"/>
      <c r="W100"/>
    </row>
    <row r="101" spans="1:23" s="2" customFormat="1" ht="15" hidden="1">
      <c r="A101" s="12">
        <v>15</v>
      </c>
      <c r="B101" s="9" t="s">
        <v>20</v>
      </c>
      <c r="C101" s="40">
        <v>9736826.7736005429</v>
      </c>
      <c r="D101" s="40">
        <v>9672532.9178139828</v>
      </c>
      <c r="E101" s="40">
        <v>9917844.1202691942</v>
      </c>
      <c r="F101" s="40">
        <v>10358355.946176564</v>
      </c>
      <c r="G101" s="40">
        <v>10770007.797367306</v>
      </c>
      <c r="H101" s="40">
        <v>11147057.417594763</v>
      </c>
      <c r="I101" s="40">
        <v>11751010.321766056</v>
      </c>
      <c r="J101" s="40"/>
      <c r="K101" s="40"/>
      <c r="L101" s="40"/>
      <c r="M101" s="40"/>
      <c r="N101" s="40"/>
      <c r="O101" s="40"/>
      <c r="P101" s="11"/>
      <c r="Q101" s="11"/>
      <c r="R101" s="11"/>
      <c r="S101" s="11"/>
      <c r="T101" s="11"/>
      <c r="U101" s="11"/>
      <c r="V101" s="11"/>
      <c r="W101"/>
    </row>
    <row r="102" spans="1:23" s="2" customFormat="1" ht="15" hidden="1">
      <c r="A102" s="12">
        <v>16</v>
      </c>
      <c r="B102" s="9" t="s">
        <v>21</v>
      </c>
      <c r="C102" s="40">
        <v>12209742.247940477</v>
      </c>
      <c r="D102" s="40">
        <v>10512340.025300184</v>
      </c>
      <c r="E102" s="40">
        <v>10902390.549293149</v>
      </c>
      <c r="F102" s="40">
        <v>11373950.143803203</v>
      </c>
      <c r="G102" s="40">
        <v>11896712.602294045</v>
      </c>
      <c r="H102" s="40">
        <v>12341413.076892115</v>
      </c>
      <c r="I102" s="40">
        <v>12916191.01523087</v>
      </c>
      <c r="J102" s="40"/>
      <c r="K102" s="40"/>
      <c r="L102" s="40"/>
      <c r="M102" s="40"/>
      <c r="N102" s="40"/>
      <c r="O102" s="40"/>
      <c r="P102" s="11"/>
      <c r="Q102" s="11"/>
      <c r="R102" s="11"/>
      <c r="S102" s="11"/>
      <c r="T102" s="11"/>
      <c r="U102" s="11"/>
      <c r="V102" s="11"/>
      <c r="W102"/>
    </row>
    <row r="103" spans="1:23" s="2" customFormat="1" ht="15" hidden="1">
      <c r="A103" s="13">
        <v>17</v>
      </c>
      <c r="B103" s="9" t="s">
        <v>22</v>
      </c>
      <c r="C103" s="40">
        <v>14133021.773718882</v>
      </c>
      <c r="D103" s="40">
        <v>14000549.875711622</v>
      </c>
      <c r="E103" s="40">
        <v>14593599.74002661</v>
      </c>
      <c r="F103" s="40">
        <v>15236164.165611669</v>
      </c>
      <c r="G103" s="40">
        <v>15927874.725220622</v>
      </c>
      <c r="H103" s="40">
        <v>16609694.474241728</v>
      </c>
      <c r="I103" s="40">
        <v>17385577.216604095</v>
      </c>
      <c r="J103" s="40"/>
      <c r="K103" s="40"/>
      <c r="L103" s="40"/>
      <c r="M103" s="40"/>
      <c r="N103" s="40"/>
      <c r="O103" s="40"/>
      <c r="P103" s="11"/>
      <c r="Q103" s="11"/>
      <c r="R103" s="11"/>
      <c r="S103" s="11"/>
      <c r="T103" s="11"/>
      <c r="U103" s="11"/>
      <c r="V103" s="11"/>
      <c r="W103"/>
    </row>
    <row r="104" spans="1:23" s="2" customFormat="1" ht="15" hidden="1">
      <c r="A104" s="12">
        <v>18</v>
      </c>
      <c r="B104" s="9" t="s">
        <v>23</v>
      </c>
      <c r="C104" s="40">
        <v>15741296.643898377</v>
      </c>
      <c r="D104" s="40">
        <v>15628666.175259324</v>
      </c>
      <c r="E104" s="40">
        <v>16440751.072398257</v>
      </c>
      <c r="F104" s="40">
        <v>17301756.835795287</v>
      </c>
      <c r="G104" s="40">
        <v>18219353.231850151</v>
      </c>
      <c r="H104" s="40">
        <v>18951595.796297312</v>
      </c>
      <c r="I104" s="40">
        <v>19961729.557768174</v>
      </c>
      <c r="J104" s="40"/>
      <c r="K104" s="40"/>
      <c r="L104" s="40"/>
      <c r="M104" s="40"/>
      <c r="N104" s="40"/>
      <c r="O104" s="40"/>
      <c r="P104" s="11"/>
      <c r="Q104" s="11"/>
      <c r="R104" s="11"/>
      <c r="S104" s="11"/>
      <c r="T104" s="11"/>
      <c r="U104" s="11"/>
      <c r="V104" s="11"/>
      <c r="W104"/>
    </row>
    <row r="105" spans="1:23" s="2" customFormat="1" ht="15" hidden="1">
      <c r="A105" s="12">
        <v>19</v>
      </c>
      <c r="B105" s="9" t="s">
        <v>24</v>
      </c>
      <c r="C105" s="40">
        <v>67943944.245430186</v>
      </c>
      <c r="D105" s="40">
        <v>67015029.348887824</v>
      </c>
      <c r="E105" s="40">
        <v>68935017.599099398</v>
      </c>
      <c r="F105" s="40">
        <v>70836485.832231835</v>
      </c>
      <c r="G105" s="40">
        <v>73004383.729107067</v>
      </c>
      <c r="H105" s="40">
        <v>75295078.021804988</v>
      </c>
      <c r="I105" s="40">
        <v>77282192.548658714</v>
      </c>
      <c r="J105" s="40"/>
      <c r="K105" s="40"/>
      <c r="L105" s="40"/>
      <c r="M105" s="40"/>
      <c r="N105" s="40"/>
      <c r="O105" s="40"/>
      <c r="P105" s="11"/>
      <c r="Q105" s="11"/>
      <c r="R105" s="11"/>
      <c r="S105" s="11"/>
      <c r="T105" s="11"/>
      <c r="U105" s="11"/>
      <c r="V105" s="11"/>
      <c r="W105"/>
    </row>
    <row r="106" spans="1:23" s="2" customFormat="1" ht="15" hidden="1">
      <c r="A106" s="13">
        <v>20</v>
      </c>
      <c r="B106" s="9" t="s">
        <v>25</v>
      </c>
      <c r="C106" s="40">
        <v>12137128.202536734</v>
      </c>
      <c r="D106" s="40">
        <v>11940876.999144442</v>
      </c>
      <c r="E106" s="40">
        <v>12331789.133519279</v>
      </c>
      <c r="F106" s="40">
        <v>12854180.12396344</v>
      </c>
      <c r="G106" s="40">
        <v>13344669.492797922</v>
      </c>
      <c r="H106" s="40">
        <v>13780078.090848995</v>
      </c>
      <c r="I106" s="40">
        <v>14264692.252304928</v>
      </c>
      <c r="J106" s="40"/>
      <c r="K106" s="40"/>
      <c r="L106" s="40"/>
      <c r="M106" s="40"/>
      <c r="N106" s="40"/>
      <c r="O106" s="40"/>
      <c r="P106" s="11"/>
      <c r="Q106" s="11"/>
      <c r="R106" s="11"/>
      <c r="S106" s="11"/>
      <c r="T106" s="11"/>
      <c r="U106" s="11"/>
      <c r="V106" s="11"/>
      <c r="W106"/>
    </row>
    <row r="107" spans="1:23" s="2" customFormat="1" ht="15" hidden="1">
      <c r="A107" s="12">
        <v>21</v>
      </c>
      <c r="B107" s="9" t="s">
        <v>26</v>
      </c>
      <c r="C107" s="40">
        <v>11012376.582022557</v>
      </c>
      <c r="D107" s="40">
        <v>10882611.857086191</v>
      </c>
      <c r="E107" s="40">
        <v>11340162.005255722</v>
      </c>
      <c r="F107" s="40">
        <v>11716112.951319573</v>
      </c>
      <c r="G107" s="40">
        <v>12203142.872181423</v>
      </c>
      <c r="H107" s="40">
        <v>12593574.405691791</v>
      </c>
      <c r="I107" s="40">
        <v>13206290.550590293</v>
      </c>
      <c r="J107" s="40"/>
      <c r="K107" s="40"/>
      <c r="L107" s="40"/>
      <c r="M107" s="40"/>
      <c r="N107" s="40"/>
      <c r="O107" s="40"/>
      <c r="P107" s="11"/>
      <c r="Q107" s="11"/>
      <c r="R107" s="11"/>
      <c r="S107" s="11"/>
      <c r="T107" s="11"/>
      <c r="U107" s="11"/>
      <c r="V107" s="11"/>
      <c r="W107"/>
    </row>
    <row r="108" spans="1:23" s="2" customFormat="1" ht="15" hidden="1">
      <c r="A108" s="12">
        <v>22</v>
      </c>
      <c r="B108" s="9" t="s">
        <v>27</v>
      </c>
      <c r="C108" s="40">
        <v>23128648.664394327</v>
      </c>
      <c r="D108" s="40">
        <v>22784885.1643348</v>
      </c>
      <c r="E108" s="40">
        <v>23868327.335777245</v>
      </c>
      <c r="F108" s="40">
        <v>24952616.836981501</v>
      </c>
      <c r="G108" s="40">
        <v>26081611.300810121</v>
      </c>
      <c r="H108" s="40">
        <v>27239951.120235533</v>
      </c>
      <c r="I108" s="40">
        <v>28366924.357203472</v>
      </c>
      <c r="J108" s="40"/>
      <c r="K108" s="40"/>
      <c r="L108" s="40"/>
      <c r="M108" s="40"/>
      <c r="N108" s="40"/>
      <c r="O108" s="40"/>
      <c r="P108" s="11"/>
      <c r="Q108" s="11"/>
      <c r="R108" s="11"/>
      <c r="S108" s="11"/>
      <c r="T108" s="11"/>
      <c r="U108" s="11"/>
      <c r="V108" s="11"/>
      <c r="W108"/>
    </row>
    <row r="109" spans="1:23" s="2" customFormat="1" ht="15" hidden="1">
      <c r="A109" s="13">
        <v>23</v>
      </c>
      <c r="B109" s="9" t="s">
        <v>28</v>
      </c>
      <c r="C109" s="40">
        <v>13678013.034699209</v>
      </c>
      <c r="D109" s="40">
        <v>13535227.484036036</v>
      </c>
      <c r="E109" s="40">
        <v>14215179.2050549</v>
      </c>
      <c r="F109" s="40">
        <v>14674937.552746063</v>
      </c>
      <c r="G109" s="40">
        <v>15292507.140049951</v>
      </c>
      <c r="H109" s="40">
        <v>15912150.430425173</v>
      </c>
      <c r="I109" s="40">
        <v>16593656.944303863</v>
      </c>
      <c r="J109" s="40"/>
      <c r="K109" s="40"/>
      <c r="L109" s="40"/>
      <c r="M109" s="40"/>
      <c r="N109" s="40"/>
      <c r="O109" s="40"/>
      <c r="P109" s="11"/>
      <c r="Q109" s="11"/>
      <c r="R109" s="11"/>
      <c r="S109" s="11"/>
      <c r="T109" s="11"/>
      <c r="U109" s="11"/>
      <c r="V109" s="11"/>
      <c r="W109"/>
    </row>
    <row r="110" spans="1:23" s="2" customFormat="1" ht="15" hidden="1">
      <c r="A110" s="12">
        <v>24</v>
      </c>
      <c r="B110" s="9" t="s">
        <v>29</v>
      </c>
      <c r="C110" s="40">
        <v>20841009.959446974</v>
      </c>
      <c r="D110" s="40">
        <v>20646240.797052786</v>
      </c>
      <c r="E110" s="40">
        <v>21802871.055202033</v>
      </c>
      <c r="F110" s="40">
        <v>22740528.698564593</v>
      </c>
      <c r="G110" s="40">
        <v>23951933.236265045</v>
      </c>
      <c r="H110" s="40">
        <v>24978519.607404139</v>
      </c>
      <c r="I110" s="40">
        <v>26084040.23098699</v>
      </c>
      <c r="J110" s="40"/>
      <c r="K110" s="40"/>
      <c r="L110" s="40"/>
      <c r="M110" s="40"/>
      <c r="N110" s="40"/>
      <c r="O110" s="40"/>
      <c r="P110" s="11"/>
      <c r="Q110" s="11"/>
      <c r="R110" s="11"/>
      <c r="S110" s="11"/>
      <c r="T110" s="11"/>
      <c r="U110" s="11"/>
      <c r="V110" s="11"/>
      <c r="W110"/>
    </row>
    <row r="111" spans="1:23" s="2" customFormat="1" ht="15" hidden="1">
      <c r="A111" s="12">
        <v>25</v>
      </c>
      <c r="B111" s="9" t="s">
        <v>30</v>
      </c>
      <c r="C111" s="40">
        <v>13342025.827691078</v>
      </c>
      <c r="D111" s="40">
        <v>13203702.532582704</v>
      </c>
      <c r="E111" s="40">
        <v>13873650.905540546</v>
      </c>
      <c r="F111" s="40">
        <v>14375803.193598116</v>
      </c>
      <c r="G111" s="40">
        <v>15077721.676904045</v>
      </c>
      <c r="H111" s="40">
        <v>15736851.604803592</v>
      </c>
      <c r="I111" s="40">
        <v>16443124.409110861</v>
      </c>
      <c r="J111" s="40"/>
      <c r="K111" s="40"/>
      <c r="L111" s="40"/>
      <c r="M111" s="40"/>
      <c r="N111" s="40"/>
      <c r="O111" s="40"/>
      <c r="P111" s="11"/>
      <c r="Q111" s="11"/>
      <c r="R111" s="11"/>
      <c r="S111" s="11"/>
      <c r="T111" s="11"/>
      <c r="U111" s="11"/>
      <c r="V111" s="11"/>
      <c r="W111"/>
    </row>
    <row r="112" spans="1:23" s="2" customFormat="1" ht="15" hidden="1">
      <c r="A112" s="13">
        <v>26</v>
      </c>
      <c r="B112" s="9" t="s">
        <v>31</v>
      </c>
      <c r="C112" s="40">
        <v>12204438.106096841</v>
      </c>
      <c r="D112" s="40">
        <v>12101057.777410448</v>
      </c>
      <c r="E112" s="40">
        <v>12680538.169724159</v>
      </c>
      <c r="F112" s="40">
        <v>13186064.624746077</v>
      </c>
      <c r="G112" s="40">
        <v>13869761.465616986</v>
      </c>
      <c r="H112" s="40">
        <v>14451454.394627415</v>
      </c>
      <c r="I112" s="40">
        <v>15037705.195358694</v>
      </c>
      <c r="J112" s="40"/>
      <c r="K112" s="40"/>
      <c r="L112" s="40"/>
      <c r="M112" s="40"/>
      <c r="N112" s="40"/>
      <c r="O112" s="40"/>
      <c r="P112" s="11"/>
      <c r="Q112" s="11"/>
      <c r="R112" s="11"/>
      <c r="S112" s="11"/>
      <c r="T112" s="11"/>
      <c r="U112" s="11"/>
      <c r="V112" s="11"/>
      <c r="W112"/>
    </row>
    <row r="113" spans="1:23" s="2" customFormat="1" ht="15" hidden="1">
      <c r="A113" s="12">
        <v>27</v>
      </c>
      <c r="B113" s="9" t="s">
        <v>32</v>
      </c>
      <c r="C113" s="40">
        <v>8928726.6233907063</v>
      </c>
      <c r="D113" s="40">
        <v>8889085.415275475</v>
      </c>
      <c r="E113" s="40">
        <v>9294793.1079583652</v>
      </c>
      <c r="F113" s="40">
        <v>9751031.9788827188</v>
      </c>
      <c r="G113" s="40">
        <v>10257250.482390875</v>
      </c>
      <c r="H113" s="40">
        <v>10786060.455271803</v>
      </c>
      <c r="I113" s="40">
        <v>11351999.119948108</v>
      </c>
      <c r="J113" s="40"/>
      <c r="K113" s="40"/>
      <c r="L113" s="40"/>
      <c r="M113" s="40"/>
      <c r="N113" s="40"/>
      <c r="O113" s="40"/>
      <c r="P113" s="11"/>
      <c r="Q113" s="11"/>
      <c r="R113" s="11"/>
      <c r="S113" s="11"/>
      <c r="T113" s="11"/>
      <c r="U113" s="11"/>
      <c r="V113" s="11"/>
      <c r="W113"/>
    </row>
    <row r="114" spans="1:23" s="2" customFormat="1" ht="15" hidden="1">
      <c r="A114" s="12">
        <v>28</v>
      </c>
      <c r="B114" s="9" t="s">
        <v>33</v>
      </c>
      <c r="C114" s="40">
        <v>10812042.367756642</v>
      </c>
      <c r="D114" s="40">
        <v>10764015.450702464</v>
      </c>
      <c r="E114" s="40">
        <v>11403112.486992117</v>
      </c>
      <c r="F114" s="40">
        <v>11952263.552796716</v>
      </c>
      <c r="G114" s="40">
        <v>12710524.403645784</v>
      </c>
      <c r="H114" s="40">
        <v>13305467.604151888</v>
      </c>
      <c r="I114" s="40">
        <v>13986897.489532419</v>
      </c>
      <c r="J114" s="40"/>
      <c r="K114" s="40"/>
      <c r="L114" s="40"/>
      <c r="M114" s="40"/>
      <c r="N114" s="40"/>
      <c r="O114" s="40"/>
      <c r="P114" s="11"/>
      <c r="Q114" s="11"/>
      <c r="R114" s="11"/>
      <c r="S114" s="11"/>
      <c r="T114" s="11"/>
      <c r="U114" s="11"/>
      <c r="V114" s="11"/>
      <c r="W114"/>
    </row>
    <row r="115" spans="1:23" s="2" customFormat="1" ht="15" hidden="1">
      <c r="A115" s="13">
        <v>29</v>
      </c>
      <c r="B115" s="9" t="s">
        <v>34</v>
      </c>
      <c r="C115" s="40">
        <v>11606584.920020504</v>
      </c>
      <c r="D115" s="40">
        <v>11541256.002653737</v>
      </c>
      <c r="E115" s="40">
        <v>12242711.909602817</v>
      </c>
      <c r="F115" s="40">
        <v>12737955.782418428</v>
      </c>
      <c r="G115" s="40">
        <v>13427551.295469649</v>
      </c>
      <c r="H115" s="40">
        <v>14075708.48506115</v>
      </c>
      <c r="I115" s="40">
        <v>14854453.564506706</v>
      </c>
      <c r="J115" s="40"/>
      <c r="K115" s="40"/>
      <c r="L115" s="40"/>
      <c r="M115" s="40"/>
      <c r="N115" s="40"/>
      <c r="O115" s="40"/>
      <c r="P115" s="11"/>
      <c r="Q115" s="11"/>
      <c r="R115" s="11"/>
      <c r="S115" s="11"/>
      <c r="T115" s="11"/>
      <c r="U115" s="11"/>
      <c r="V115" s="11"/>
      <c r="W115"/>
    </row>
    <row r="116" spans="1:23" s="2" customFormat="1" ht="15" hidden="1">
      <c r="A116" s="12">
        <v>30</v>
      </c>
      <c r="B116" s="9" t="s">
        <v>35</v>
      </c>
      <c r="C116" s="40">
        <v>33867443.92006585</v>
      </c>
      <c r="D116" s="40">
        <v>33702664.460474767</v>
      </c>
      <c r="E116" s="40">
        <v>35637286.509005688</v>
      </c>
      <c r="F116" s="40">
        <v>37406619.013161242</v>
      </c>
      <c r="G116" s="40">
        <v>39481660.298683546</v>
      </c>
      <c r="H116" s="40">
        <v>41328174.233490422</v>
      </c>
      <c r="I116" s="40">
        <v>43326353.020453826</v>
      </c>
      <c r="J116" s="40"/>
      <c r="K116" s="40"/>
      <c r="L116" s="40"/>
      <c r="M116" s="40"/>
      <c r="N116" s="40"/>
      <c r="O116" s="40"/>
      <c r="P116" s="11"/>
      <c r="Q116" s="11"/>
      <c r="R116" s="11"/>
      <c r="S116" s="11"/>
      <c r="T116" s="11"/>
      <c r="U116" s="11"/>
      <c r="V116" s="11"/>
      <c r="W116"/>
    </row>
    <row r="117" spans="1:23" s="2" customFormat="1" ht="15" hidden="1">
      <c r="A117" s="12">
        <v>31</v>
      </c>
      <c r="B117" s="9" t="s">
        <v>36</v>
      </c>
      <c r="C117" s="40">
        <v>42920989.933049187</v>
      </c>
      <c r="D117" s="40">
        <v>42693784.107320271</v>
      </c>
      <c r="E117" s="40">
        <v>45208536.228513375</v>
      </c>
      <c r="F117" s="40">
        <v>47506649.473192126</v>
      </c>
      <c r="G117" s="40">
        <v>50247853.511735238</v>
      </c>
      <c r="H117" s="40">
        <v>52680571.878332399</v>
      </c>
      <c r="I117" s="40">
        <v>55338581.651891135</v>
      </c>
      <c r="J117" s="40"/>
      <c r="K117" s="40"/>
      <c r="L117" s="40"/>
      <c r="M117" s="40"/>
      <c r="N117" s="40"/>
      <c r="O117" s="40"/>
      <c r="P117" s="11"/>
      <c r="Q117" s="11"/>
      <c r="R117" s="11"/>
      <c r="S117" s="11"/>
      <c r="T117" s="11"/>
      <c r="U117" s="11"/>
      <c r="V117" s="11"/>
      <c r="W117"/>
    </row>
    <row r="118" spans="1:23" s="2" customFormat="1" ht="15" hidden="1">
      <c r="A118" s="13">
        <v>32</v>
      </c>
      <c r="B118" s="9" t="s">
        <v>37</v>
      </c>
      <c r="C118" s="40">
        <v>34245751.451265007</v>
      </c>
      <c r="D118" s="40">
        <v>33715405.196302429</v>
      </c>
      <c r="E118" s="40">
        <v>35401186.964746706</v>
      </c>
      <c r="F118" s="40">
        <v>36789078.153450713</v>
      </c>
      <c r="G118" s="40">
        <v>38548766.156611681</v>
      </c>
      <c r="H118" s="40">
        <v>40138415.342129841</v>
      </c>
      <c r="I118" s="40">
        <v>41622044.941581503</v>
      </c>
      <c r="J118" s="40"/>
      <c r="K118" s="40"/>
      <c r="L118" s="40"/>
      <c r="M118" s="40"/>
      <c r="N118" s="40"/>
      <c r="O118" s="40"/>
      <c r="P118" s="11"/>
      <c r="Q118" s="11"/>
      <c r="R118" s="11"/>
      <c r="S118" s="11"/>
      <c r="T118" s="11"/>
      <c r="U118" s="11"/>
      <c r="V118" s="11"/>
      <c r="W118"/>
    </row>
    <row r="119" spans="1:23" s="2" customFormat="1" ht="15" hidden="1">
      <c r="A119" s="12">
        <v>33</v>
      </c>
      <c r="B119" s="9" t="s">
        <v>38</v>
      </c>
      <c r="C119" s="40">
        <v>51809888.742596246</v>
      </c>
      <c r="D119" s="40">
        <v>50880415.664105438</v>
      </c>
      <c r="E119" s="40">
        <v>53290000.891429223</v>
      </c>
      <c r="F119" s="40">
        <v>55511720.003511362</v>
      </c>
      <c r="G119" s="40">
        <v>57971159.515070833</v>
      </c>
      <c r="H119" s="40">
        <v>60613148.15239314</v>
      </c>
      <c r="I119" s="40">
        <v>63090487.620010778</v>
      </c>
      <c r="J119" s="40"/>
      <c r="K119" s="40"/>
      <c r="L119" s="40"/>
      <c r="M119" s="40"/>
      <c r="N119" s="40"/>
      <c r="O119" s="40"/>
      <c r="P119" s="11"/>
      <c r="Q119" s="11"/>
      <c r="R119" s="11"/>
      <c r="S119" s="11"/>
      <c r="T119" s="11"/>
      <c r="U119" s="11"/>
      <c r="V119" s="11"/>
      <c r="W119"/>
    </row>
    <row r="120" spans="1:23" s="2" customFormat="1" ht="15" hidden="1">
      <c r="A120" s="12">
        <v>34</v>
      </c>
      <c r="B120" s="9" t="s">
        <v>39</v>
      </c>
      <c r="C120" s="40">
        <v>16397038.7739855</v>
      </c>
      <c r="D120" s="40">
        <v>16225473.968287168</v>
      </c>
      <c r="E120" s="40">
        <v>16938594.722344071</v>
      </c>
      <c r="F120" s="40">
        <v>17709729.786845416</v>
      </c>
      <c r="G120" s="40">
        <v>18576310.881624173</v>
      </c>
      <c r="H120" s="40">
        <v>19417019.557564806</v>
      </c>
      <c r="I120" s="40">
        <v>20196027.448811051</v>
      </c>
      <c r="J120" s="40"/>
      <c r="K120" s="40"/>
      <c r="L120" s="40"/>
      <c r="M120" s="40"/>
      <c r="N120" s="40"/>
      <c r="O120" s="40"/>
      <c r="P120" s="11"/>
      <c r="Q120" s="11"/>
      <c r="R120" s="11"/>
      <c r="S120" s="11"/>
      <c r="T120" s="11"/>
      <c r="U120" s="11"/>
      <c r="V120" s="11"/>
      <c r="W120"/>
    </row>
    <row r="121" spans="1:23" s="2" customFormat="1" ht="15.6" hidden="1" thickBot="1">
      <c r="A121" s="13">
        <v>35</v>
      </c>
      <c r="B121" s="9" t="s">
        <v>40</v>
      </c>
      <c r="C121" s="41">
        <v>28731540.319456562</v>
      </c>
      <c r="D121" s="41">
        <v>28574266.073159017</v>
      </c>
      <c r="E121" s="41">
        <v>30247699.612181045</v>
      </c>
      <c r="F121" s="41">
        <v>31367151.278718088</v>
      </c>
      <c r="G121" s="41">
        <v>32999598.843711469</v>
      </c>
      <c r="H121" s="41">
        <v>34500893.331128746</v>
      </c>
      <c r="I121" s="41">
        <v>36219437.389746152</v>
      </c>
      <c r="J121" s="41"/>
      <c r="K121" s="41"/>
      <c r="L121" s="41"/>
      <c r="M121" s="41"/>
      <c r="N121" s="41"/>
      <c r="O121" s="41"/>
      <c r="P121" s="11"/>
      <c r="Q121" s="11"/>
      <c r="R121" s="11"/>
      <c r="S121" s="11"/>
      <c r="T121" s="11"/>
      <c r="U121" s="11"/>
      <c r="V121" s="11"/>
      <c r="W121"/>
    </row>
    <row r="122" spans="1:23" s="2" customFormat="1" ht="15" hidden="1">
      <c r="A122" s="14"/>
      <c r="B122" s="15" t="s">
        <v>41</v>
      </c>
      <c r="C122" s="16">
        <f t="shared" ref="C122:N122" si="55">SUM(C87:C121)</f>
        <v>698710735.7289542</v>
      </c>
      <c r="D122" s="16">
        <f t="shared" si="55"/>
        <v>663088275.64562249</v>
      </c>
      <c r="E122" s="16">
        <f t="shared" si="55"/>
        <v>695006421.74799848</v>
      </c>
      <c r="F122" s="16">
        <f t="shared" si="55"/>
        <v>724964231.83363223</v>
      </c>
      <c r="G122" s="16">
        <f t="shared" si="55"/>
        <v>759468542.53584015</v>
      </c>
      <c r="H122" s="16">
        <f t="shared" si="55"/>
        <v>792474469.79569805</v>
      </c>
      <c r="I122" s="16">
        <f t="shared" si="55"/>
        <v>827957837.56166232</v>
      </c>
      <c r="J122" s="16">
        <f t="shared" si="55"/>
        <v>0</v>
      </c>
      <c r="K122" s="16">
        <f t="shared" si="55"/>
        <v>0</v>
      </c>
      <c r="L122" s="16">
        <f t="shared" si="55"/>
        <v>0</v>
      </c>
      <c r="M122" s="16">
        <f t="shared" si="55"/>
        <v>0</v>
      </c>
      <c r="N122" s="16">
        <f t="shared" si="55"/>
        <v>0</v>
      </c>
      <c r="O122" s="16">
        <f t="shared" ref="O122" si="56">SUM(O87:O121)</f>
        <v>0</v>
      </c>
      <c r="P122"/>
      <c r="Q122"/>
      <c r="R122"/>
      <c r="S122"/>
      <c r="T122"/>
      <c r="U122"/>
      <c r="V122"/>
      <c r="W122"/>
    </row>
    <row r="123" spans="1:23" s="2" customFormat="1" ht="15" hidden="1">
      <c r="A123" s="42"/>
      <c r="B123" s="18" t="s">
        <v>42</v>
      </c>
      <c r="C123" s="19">
        <f t="shared" ref="C123:H123" si="57">AVERAGE(C87:C121)</f>
        <v>19963163.877970118</v>
      </c>
      <c r="D123" s="19">
        <f t="shared" si="57"/>
        <v>18945379.304160643</v>
      </c>
      <c r="E123" s="19">
        <f t="shared" si="57"/>
        <v>19857326.335657101</v>
      </c>
      <c r="F123" s="19">
        <f t="shared" si="57"/>
        <v>20713263.766675208</v>
      </c>
      <c r="G123" s="19">
        <f t="shared" si="57"/>
        <v>21699101.21530972</v>
      </c>
      <c r="H123" s="19">
        <f t="shared" si="57"/>
        <v>22642127.708448514</v>
      </c>
      <c r="I123" s="19">
        <f>AVERAGE(I87:I121)</f>
        <v>23655938.216047496</v>
      </c>
      <c r="J123" s="19" t="e">
        <f t="shared" ref="J123:N123" si="58">AVERAGE(J87:J121)</f>
        <v>#DIV/0!</v>
      </c>
      <c r="K123" s="19" t="e">
        <f t="shared" si="58"/>
        <v>#DIV/0!</v>
      </c>
      <c r="L123" s="19" t="e">
        <f t="shared" si="58"/>
        <v>#DIV/0!</v>
      </c>
      <c r="M123" s="19" t="e">
        <f t="shared" si="58"/>
        <v>#DIV/0!</v>
      </c>
      <c r="N123" s="19" t="e">
        <f t="shared" si="58"/>
        <v>#DIV/0!</v>
      </c>
      <c r="O123" s="19" t="e">
        <f t="shared" ref="O123" si="59">AVERAGE(O87:O121)</f>
        <v>#DIV/0!</v>
      </c>
      <c r="P123"/>
      <c r="Q123"/>
      <c r="R123"/>
      <c r="S123"/>
      <c r="T123"/>
      <c r="U123"/>
      <c r="V123"/>
      <c r="W123"/>
    </row>
    <row r="124" spans="1:23" s="2" customFormat="1" ht="15" hidden="1">
      <c r="A124" s="1"/>
      <c r="B124" s="1"/>
      <c r="C124" s="20"/>
      <c r="D124" s="20"/>
      <c r="E124" s="20"/>
      <c r="F124" s="20"/>
      <c r="G124" s="20"/>
      <c r="H124" s="20"/>
      <c r="P124"/>
      <c r="Q124"/>
      <c r="R124"/>
      <c r="S124"/>
      <c r="T124"/>
      <c r="U124"/>
      <c r="V124"/>
      <c r="W124"/>
    </row>
    <row r="125" spans="1:23" s="2" customFormat="1" ht="15" hidden="1">
      <c r="A125" s="5" t="s">
        <v>43</v>
      </c>
      <c r="B125" s="1"/>
      <c r="C125" s="20"/>
      <c r="D125" s="20"/>
      <c r="E125" s="20"/>
      <c r="F125" s="20"/>
      <c r="G125" s="20"/>
      <c r="H125" s="20"/>
      <c r="P125"/>
      <c r="Q125"/>
      <c r="R125"/>
      <c r="S125"/>
      <c r="T125"/>
      <c r="U125"/>
      <c r="V125"/>
      <c r="W125"/>
    </row>
    <row r="126" spans="1:23" s="2" customFormat="1" ht="15" hidden="1">
      <c r="A126" s="50" t="str">
        <f>A20</f>
        <v>PENDUDUK PROPINSI JAWA TENGAH TAHUN 2010 - 2020</v>
      </c>
      <c r="B126" s="50"/>
      <c r="C126" s="50"/>
      <c r="D126" s="50"/>
      <c r="E126" s="50"/>
      <c r="F126" s="50"/>
      <c r="G126" s="50"/>
      <c r="H126" s="50"/>
      <c r="P126"/>
      <c r="Q126"/>
      <c r="R126"/>
      <c r="S126"/>
      <c r="T126"/>
      <c r="U126"/>
      <c r="V126"/>
      <c r="W126"/>
    </row>
    <row r="127" spans="1:23" s="2" customFormat="1" ht="15" hidden="1">
      <c r="A127" s="1"/>
      <c r="B127" s="1"/>
      <c r="C127" s="1"/>
      <c r="D127" s="1"/>
      <c r="E127" s="1"/>
      <c r="F127" s="1"/>
      <c r="G127" s="1"/>
      <c r="H127" s="1"/>
      <c r="P127"/>
      <c r="Q127"/>
      <c r="R127"/>
      <c r="S127"/>
      <c r="T127"/>
      <c r="U127"/>
      <c r="V127"/>
      <c r="W127"/>
    </row>
    <row r="128" spans="1:23" s="2" customFormat="1" ht="15" hidden="1">
      <c r="A128" s="6" t="s">
        <v>4</v>
      </c>
      <c r="B128" s="7" t="s">
        <v>5</v>
      </c>
      <c r="C128" s="7">
        <f>C86</f>
        <v>2010</v>
      </c>
      <c r="D128" s="7">
        <f t="shared" ref="D128:N128" si="60">D86</f>
        <v>2011</v>
      </c>
      <c r="E128" s="7">
        <f t="shared" si="60"/>
        <v>2012</v>
      </c>
      <c r="F128" s="7">
        <f t="shared" si="60"/>
        <v>2013</v>
      </c>
      <c r="G128" s="7">
        <f t="shared" si="60"/>
        <v>2014</v>
      </c>
      <c r="H128" s="7">
        <f t="shared" si="60"/>
        <v>2015</v>
      </c>
      <c r="I128" s="7">
        <f t="shared" si="60"/>
        <v>2016</v>
      </c>
      <c r="J128" s="7">
        <f t="shared" si="60"/>
        <v>2017</v>
      </c>
      <c r="K128" s="7">
        <f t="shared" si="60"/>
        <v>2018</v>
      </c>
      <c r="L128" s="7">
        <f t="shared" si="60"/>
        <v>2019</v>
      </c>
      <c r="M128" s="7">
        <f t="shared" si="60"/>
        <v>2020</v>
      </c>
      <c r="N128" s="7">
        <f t="shared" si="60"/>
        <v>2021</v>
      </c>
      <c r="O128" s="7">
        <f t="shared" ref="O128" si="61">O86</f>
        <v>2022</v>
      </c>
      <c r="P128"/>
      <c r="Q128"/>
      <c r="R128"/>
      <c r="S128"/>
      <c r="T128"/>
      <c r="U128"/>
      <c r="V128"/>
      <c r="W128"/>
    </row>
    <row r="129" spans="1:23" s="2" customFormat="1" ht="15" hidden="1">
      <c r="A129" s="8">
        <v>1</v>
      </c>
      <c r="B129" s="9" t="s">
        <v>6</v>
      </c>
      <c r="C129" s="21">
        <v>1609852</v>
      </c>
      <c r="D129" s="21">
        <v>1614038</v>
      </c>
      <c r="E129" s="21">
        <v>1618077</v>
      </c>
      <c r="F129" s="21">
        <v>1621964</v>
      </c>
      <c r="G129" s="21">
        <v>1625698</v>
      </c>
      <c r="H129" s="21">
        <v>1629330</v>
      </c>
      <c r="I129" s="21">
        <v>1632252</v>
      </c>
      <c r="J129" s="21">
        <v>1635012</v>
      </c>
      <c r="K129" s="21">
        <v>1637606</v>
      </c>
      <c r="L129" s="21">
        <v>1640033</v>
      </c>
      <c r="M129" s="21">
        <v>1642107</v>
      </c>
      <c r="N129" s="21">
        <v>1644395</v>
      </c>
      <c r="O129" s="21">
        <v>1644395</v>
      </c>
      <c r="P129"/>
      <c r="Q129"/>
      <c r="R129"/>
      <c r="S129"/>
      <c r="T129"/>
      <c r="U129"/>
      <c r="V129"/>
      <c r="W129"/>
    </row>
    <row r="130" spans="1:23" s="2" customFormat="1" ht="15" hidden="1">
      <c r="A130" s="12">
        <v>2</v>
      </c>
      <c r="B130" s="9" t="s">
        <v>7</v>
      </c>
      <c r="C130" s="21">
        <v>1467119</v>
      </c>
      <c r="D130" s="21">
        <v>1476587</v>
      </c>
      <c r="E130" s="21">
        <v>1485969</v>
      </c>
      <c r="F130" s="21">
        <v>1495263</v>
      </c>
      <c r="G130" s="21">
        <v>1504464</v>
      </c>
      <c r="H130" s="21">
        <v>1513618</v>
      </c>
      <c r="I130" s="21">
        <v>1522160</v>
      </c>
      <c r="J130" s="21">
        <v>1530593</v>
      </c>
      <c r="K130" s="21">
        <v>1538912</v>
      </c>
      <c r="L130" s="21">
        <v>1547115</v>
      </c>
      <c r="M130" s="21">
        <v>1554527</v>
      </c>
      <c r="N130" s="21">
        <v>1556692</v>
      </c>
      <c r="O130" s="21">
        <v>1556692</v>
      </c>
      <c r="P130"/>
      <c r="Q130"/>
      <c r="R130"/>
      <c r="S130"/>
      <c r="T130"/>
      <c r="U130"/>
      <c r="V130"/>
      <c r="W130"/>
    </row>
    <row r="131" spans="1:23" s="2" customFormat="1" ht="15" hidden="1">
      <c r="A131" s="12">
        <v>3</v>
      </c>
      <c r="B131" s="9" t="s">
        <v>8</v>
      </c>
      <c r="C131" s="21">
        <v>792461</v>
      </c>
      <c r="D131" s="21">
        <v>798459</v>
      </c>
      <c r="E131" s="21">
        <v>804424</v>
      </c>
      <c r="F131" s="21">
        <v>810352</v>
      </c>
      <c r="G131" s="21">
        <v>816242</v>
      </c>
      <c r="H131" s="21">
        <v>822120</v>
      </c>
      <c r="I131" s="21">
        <v>827676</v>
      </c>
      <c r="J131" s="21">
        <v>833184</v>
      </c>
      <c r="K131" s="21">
        <v>838641</v>
      </c>
      <c r="L131" s="21">
        <v>844046</v>
      </c>
      <c r="M131" s="21">
        <v>848952</v>
      </c>
      <c r="N131" s="21">
        <v>850134</v>
      </c>
      <c r="O131" s="21">
        <v>850134</v>
      </c>
      <c r="P131"/>
      <c r="Q131"/>
      <c r="R131"/>
      <c r="S131"/>
      <c r="T131"/>
      <c r="U131"/>
      <c r="V131"/>
      <c r="W131"/>
    </row>
    <row r="132" spans="1:23" s="2" customFormat="1" ht="15" hidden="1">
      <c r="A132" s="12">
        <v>4</v>
      </c>
      <c r="B132" s="9" t="s">
        <v>9</v>
      </c>
      <c r="C132" s="21">
        <v>842473</v>
      </c>
      <c r="D132" s="21">
        <v>845607</v>
      </c>
      <c r="E132" s="21">
        <v>848669</v>
      </c>
      <c r="F132" s="21">
        <v>851657</v>
      </c>
      <c r="G132" s="21">
        <v>854571</v>
      </c>
      <c r="H132" s="21">
        <v>857436</v>
      </c>
      <c r="I132" s="21">
        <v>859933</v>
      </c>
      <c r="J132" s="21">
        <v>862348</v>
      </c>
      <c r="K132" s="21">
        <v>864680</v>
      </c>
      <c r="L132" s="21">
        <v>866928</v>
      </c>
      <c r="M132" s="21">
        <v>868913</v>
      </c>
      <c r="N132" s="21">
        <v>870123</v>
      </c>
      <c r="O132" s="21">
        <v>870123</v>
      </c>
      <c r="P132"/>
      <c r="Q132"/>
      <c r="R132"/>
      <c r="S132"/>
      <c r="T132"/>
      <c r="U132"/>
      <c r="V132"/>
      <c r="W132"/>
    </row>
    <row r="133" spans="1:23" s="2" customFormat="1" ht="15" hidden="1">
      <c r="A133" s="13">
        <v>5</v>
      </c>
      <c r="B133" s="9" t="s">
        <v>10</v>
      </c>
      <c r="C133" s="21">
        <v>1177233</v>
      </c>
      <c r="D133" s="21">
        <v>1176178</v>
      </c>
      <c r="E133" s="21">
        <v>1175008</v>
      </c>
      <c r="F133" s="21">
        <v>1173723</v>
      </c>
      <c r="G133" s="21">
        <v>1172321</v>
      </c>
      <c r="H133" s="21">
        <v>1170842</v>
      </c>
      <c r="I133" s="21">
        <v>1168851</v>
      </c>
      <c r="J133" s="21">
        <v>1166744</v>
      </c>
      <c r="K133" s="21">
        <v>1164519</v>
      </c>
      <c r="L133" s="21">
        <v>1162177</v>
      </c>
      <c r="M133" s="21">
        <v>1159926</v>
      </c>
      <c r="N133" s="21">
        <v>1161541</v>
      </c>
      <c r="O133" s="21">
        <v>1161541</v>
      </c>
      <c r="P133"/>
      <c r="Q133"/>
      <c r="R133"/>
      <c r="S133"/>
      <c r="T133"/>
      <c r="U133"/>
      <c r="V133"/>
      <c r="W133"/>
    </row>
    <row r="134" spans="1:23" s="2" customFormat="1" ht="15" hidden="1">
      <c r="A134" s="12">
        <v>6</v>
      </c>
      <c r="B134" s="9" t="s">
        <v>11</v>
      </c>
      <c r="C134" s="21">
        <v>712133</v>
      </c>
      <c r="D134" s="21">
        <v>710854</v>
      </c>
      <c r="E134" s="21">
        <v>709508</v>
      </c>
      <c r="F134" s="21">
        <v>708094</v>
      </c>
      <c r="G134" s="21">
        <v>706613</v>
      </c>
      <c r="H134" s="21">
        <v>705086</v>
      </c>
      <c r="I134" s="21">
        <v>703254</v>
      </c>
      <c r="J134" s="21">
        <v>701354</v>
      </c>
      <c r="K134" s="21">
        <v>699387</v>
      </c>
      <c r="L134" s="21">
        <v>697352</v>
      </c>
      <c r="M134" s="21">
        <v>695427</v>
      </c>
      <c r="N134" s="21">
        <v>696395</v>
      </c>
      <c r="O134" s="21">
        <v>696395</v>
      </c>
      <c r="P134"/>
      <c r="Q134"/>
      <c r="R134"/>
      <c r="S134"/>
      <c r="T134"/>
      <c r="U134"/>
      <c r="V134"/>
      <c r="W134"/>
    </row>
    <row r="135" spans="1:23" s="2" customFormat="1" ht="15" hidden="1">
      <c r="A135" s="12">
        <v>7</v>
      </c>
      <c r="B135" s="9" t="s">
        <v>12</v>
      </c>
      <c r="C135" s="21">
        <v>743590</v>
      </c>
      <c r="D135" s="21">
        <v>745166</v>
      </c>
      <c r="E135" s="21">
        <v>746671</v>
      </c>
      <c r="F135" s="21">
        <v>748105</v>
      </c>
      <c r="G135" s="21">
        <v>749467</v>
      </c>
      <c r="H135" s="21">
        <v>750781</v>
      </c>
      <c r="I135" s="21">
        <v>751766</v>
      </c>
      <c r="J135" s="21">
        <v>752675</v>
      </c>
      <c r="K135" s="21">
        <v>753508</v>
      </c>
      <c r="L135" s="21">
        <v>754262</v>
      </c>
      <c r="M135" s="21">
        <v>754883</v>
      </c>
      <c r="N135" s="21">
        <v>755934</v>
      </c>
      <c r="O135" s="21">
        <v>755934</v>
      </c>
      <c r="P135"/>
      <c r="Q135"/>
      <c r="R135"/>
      <c r="S135"/>
      <c r="T135"/>
      <c r="U135"/>
      <c r="V135"/>
      <c r="W135"/>
    </row>
    <row r="136" spans="1:23" s="2" customFormat="1" ht="15" hidden="1">
      <c r="A136" s="13">
        <v>8</v>
      </c>
      <c r="B136" s="9" t="s">
        <v>13</v>
      </c>
      <c r="C136" s="21">
        <v>1111876</v>
      </c>
      <c r="D136" s="21">
        <v>1119396</v>
      </c>
      <c r="E136" s="21">
        <v>1126856</v>
      </c>
      <c r="F136" s="21">
        <v>1134253</v>
      </c>
      <c r="G136" s="21">
        <v>1141584</v>
      </c>
      <c r="H136" s="21">
        <v>1148884</v>
      </c>
      <c r="I136" s="21">
        <v>1155723</v>
      </c>
      <c r="J136" s="21">
        <v>1162484</v>
      </c>
      <c r="K136" s="21">
        <v>1169163</v>
      </c>
      <c r="L136" s="21">
        <v>1175756</v>
      </c>
      <c r="M136" s="21">
        <v>1181723</v>
      </c>
      <c r="N136" s="21">
        <v>1183369</v>
      </c>
      <c r="O136" s="21">
        <v>1183369</v>
      </c>
      <c r="P136"/>
      <c r="Q136"/>
      <c r="R136"/>
      <c r="S136"/>
      <c r="T136"/>
      <c r="U136"/>
      <c r="V136"/>
      <c r="W136"/>
    </row>
    <row r="137" spans="1:23" s="2" customFormat="1" ht="15" hidden="1">
      <c r="A137" s="12">
        <v>9</v>
      </c>
      <c r="B137" s="9" t="s">
        <v>14</v>
      </c>
      <c r="C137" s="21">
        <v>906100</v>
      </c>
      <c r="D137" s="21">
        <v>909077</v>
      </c>
      <c r="E137" s="21">
        <v>911973</v>
      </c>
      <c r="F137" s="21">
        <v>914788</v>
      </c>
      <c r="G137" s="21">
        <v>917520</v>
      </c>
      <c r="H137" s="21">
        <v>920198</v>
      </c>
      <c r="I137" s="21">
        <v>922477</v>
      </c>
      <c r="J137" s="21">
        <v>924668</v>
      </c>
      <c r="K137" s="21">
        <v>926767</v>
      </c>
      <c r="L137" s="21">
        <v>928774</v>
      </c>
      <c r="M137" s="21">
        <v>930531</v>
      </c>
      <c r="N137" s="21">
        <v>931827</v>
      </c>
      <c r="O137" s="21">
        <v>931827</v>
      </c>
      <c r="P137"/>
      <c r="Q137"/>
      <c r="R137"/>
      <c r="S137"/>
      <c r="T137"/>
      <c r="U137"/>
      <c r="V137"/>
      <c r="W137"/>
    </row>
    <row r="138" spans="1:23" s="2" customFormat="1" ht="15" hidden="1">
      <c r="A138" s="12">
        <v>10</v>
      </c>
      <c r="B138" s="9" t="s">
        <v>15</v>
      </c>
      <c r="C138" s="21">
        <v>1121803</v>
      </c>
      <c r="D138" s="21">
        <v>1123302</v>
      </c>
      <c r="E138" s="21">
        <v>1124692</v>
      </c>
      <c r="F138" s="21">
        <v>1125972</v>
      </c>
      <c r="G138" s="21">
        <v>1127140</v>
      </c>
      <c r="H138" s="21">
        <v>1128233</v>
      </c>
      <c r="I138" s="21">
        <v>1128832</v>
      </c>
      <c r="J138" s="21">
        <v>1129314</v>
      </c>
      <c r="K138" s="21">
        <v>1129679</v>
      </c>
      <c r="L138" s="21">
        <v>1129926</v>
      </c>
      <c r="M138" s="21">
        <v>1130047</v>
      </c>
      <c r="N138" s="21">
        <v>1131621</v>
      </c>
      <c r="O138" s="21">
        <v>1131621</v>
      </c>
      <c r="P138"/>
      <c r="Q138"/>
      <c r="R138"/>
      <c r="S138"/>
      <c r="T138"/>
      <c r="U138"/>
      <c r="V138"/>
      <c r="W138"/>
    </row>
    <row r="139" spans="1:23" s="2" customFormat="1" ht="15" hidden="1">
      <c r="A139" s="13">
        <v>11</v>
      </c>
      <c r="B139" s="9" t="s">
        <v>16</v>
      </c>
      <c r="C139" s="21">
        <v>783391</v>
      </c>
      <c r="D139" s="21">
        <v>787887</v>
      </c>
      <c r="E139" s="21">
        <v>792330</v>
      </c>
      <c r="F139" s="21">
        <v>796719</v>
      </c>
      <c r="G139" s="21">
        <v>801053</v>
      </c>
      <c r="H139" s="21">
        <v>805355</v>
      </c>
      <c r="I139" s="21">
        <v>809325</v>
      </c>
      <c r="J139" s="21">
        <v>813231</v>
      </c>
      <c r="K139" s="21">
        <v>817070</v>
      </c>
      <c r="L139" s="21">
        <v>820842</v>
      </c>
      <c r="M139" s="21">
        <v>824238</v>
      </c>
      <c r="N139" s="21">
        <v>825386</v>
      </c>
      <c r="O139" s="21">
        <v>825386</v>
      </c>
      <c r="P139"/>
      <c r="Q139"/>
      <c r="R139"/>
      <c r="S139"/>
      <c r="T139"/>
      <c r="U139"/>
      <c r="V139"/>
      <c r="W139"/>
    </row>
    <row r="140" spans="1:23" s="2" customFormat="1" ht="15" hidden="1">
      <c r="A140" s="12">
        <v>12</v>
      </c>
      <c r="B140" s="9" t="s">
        <v>17</v>
      </c>
      <c r="C140" s="21">
        <v>970234</v>
      </c>
      <c r="D140" s="21">
        <v>966561</v>
      </c>
      <c r="E140" s="21">
        <v>962807</v>
      </c>
      <c r="F140" s="21">
        <v>958972</v>
      </c>
      <c r="G140" s="21">
        <v>955057</v>
      </c>
      <c r="H140" s="21">
        <v>951094</v>
      </c>
      <c r="I140" s="21">
        <v>946730</v>
      </c>
      <c r="J140" s="21">
        <v>942290</v>
      </c>
      <c r="K140" s="21">
        <v>937774</v>
      </c>
      <c r="L140" s="21">
        <v>933181</v>
      </c>
      <c r="M140" s="21">
        <v>928904</v>
      </c>
      <c r="N140" s="21">
        <v>930197</v>
      </c>
      <c r="O140" s="21">
        <v>930197</v>
      </c>
      <c r="P140"/>
      <c r="Q140"/>
      <c r="R140"/>
      <c r="S140"/>
      <c r="T140"/>
      <c r="U140"/>
      <c r="V140"/>
      <c r="W140"/>
    </row>
    <row r="141" spans="1:23" s="2" customFormat="1" ht="15" hidden="1">
      <c r="A141" s="12">
        <v>13</v>
      </c>
      <c r="B141" s="9" t="s">
        <v>18</v>
      </c>
      <c r="C141" s="21">
        <v>766725</v>
      </c>
      <c r="D141" s="21">
        <v>771749</v>
      </c>
      <c r="E141" s="21">
        <v>776729</v>
      </c>
      <c r="F141" s="21">
        <v>781663</v>
      </c>
      <c r="G141" s="21">
        <v>786550</v>
      </c>
      <c r="H141" s="21">
        <v>791414</v>
      </c>
      <c r="I141" s="21">
        <v>795958</v>
      </c>
      <c r="J141" s="21">
        <v>800446</v>
      </c>
      <c r="K141" s="21">
        <v>804876</v>
      </c>
      <c r="L141" s="21">
        <v>809246</v>
      </c>
      <c r="M141" s="21">
        <v>813196</v>
      </c>
      <c r="N141" s="21">
        <v>814328</v>
      </c>
      <c r="O141" s="21">
        <v>814328</v>
      </c>
      <c r="P141"/>
      <c r="Q141"/>
      <c r="R141"/>
      <c r="S141"/>
      <c r="T141"/>
      <c r="U141"/>
      <c r="V141"/>
      <c r="W141"/>
    </row>
    <row r="142" spans="1:23" s="2" customFormat="1" ht="15" hidden="1">
      <c r="A142" s="13">
        <v>14</v>
      </c>
      <c r="B142" s="9" t="s">
        <v>19</v>
      </c>
      <c r="C142" s="21">
        <v>854111</v>
      </c>
      <c r="D142" s="21">
        <v>855039</v>
      </c>
      <c r="E142" s="21">
        <v>855884</v>
      </c>
      <c r="F142" s="21">
        <v>856645</v>
      </c>
      <c r="G142" s="21">
        <v>857320</v>
      </c>
      <c r="H142" s="21">
        <v>857938</v>
      </c>
      <c r="I142" s="21">
        <v>858179</v>
      </c>
      <c r="J142" s="21">
        <v>858332</v>
      </c>
      <c r="K142" s="21">
        <v>858396</v>
      </c>
      <c r="L142" s="21">
        <v>858370</v>
      </c>
      <c r="M142" s="21">
        <v>858266</v>
      </c>
      <c r="N142" s="21">
        <v>859461</v>
      </c>
      <c r="O142" s="21">
        <v>859461</v>
      </c>
      <c r="P142"/>
      <c r="Q142"/>
      <c r="R142"/>
      <c r="S142"/>
      <c r="T142"/>
      <c r="U142"/>
      <c r="V142"/>
      <c r="W142"/>
    </row>
    <row r="143" spans="1:23" s="2" customFormat="1" ht="15" hidden="1">
      <c r="A143" s="12">
        <v>15</v>
      </c>
      <c r="B143" s="9" t="s">
        <v>20</v>
      </c>
      <c r="C143" s="21">
        <v>1281617</v>
      </c>
      <c r="D143" s="21">
        <v>1285089</v>
      </c>
      <c r="E143" s="21">
        <v>1288443</v>
      </c>
      <c r="F143" s="21">
        <v>1291678</v>
      </c>
      <c r="G143" s="21">
        <v>1294791</v>
      </c>
      <c r="H143" s="21">
        <v>1297824</v>
      </c>
      <c r="I143" s="21">
        <v>1300292</v>
      </c>
      <c r="J143" s="21">
        <v>1302631</v>
      </c>
      <c r="K143" s="21">
        <v>1304839</v>
      </c>
      <c r="L143" s="21">
        <v>1306913</v>
      </c>
      <c r="M143" s="21">
        <v>1308696</v>
      </c>
      <c r="N143" s="21">
        <v>1310518</v>
      </c>
      <c r="O143" s="21">
        <v>1310518</v>
      </c>
      <c r="P143"/>
      <c r="Q143"/>
      <c r="R143"/>
      <c r="S143"/>
      <c r="T143"/>
      <c r="U143"/>
      <c r="V143"/>
      <c r="W143"/>
    </row>
    <row r="144" spans="1:23" s="2" customFormat="1" ht="15" hidden="1">
      <c r="A144" s="12">
        <v>16</v>
      </c>
      <c r="B144" s="9" t="s">
        <v>21</v>
      </c>
      <c r="C144" s="21">
        <v>821294</v>
      </c>
      <c r="D144" s="21">
        <v>822631</v>
      </c>
      <c r="E144" s="21">
        <v>823890</v>
      </c>
      <c r="F144" s="21">
        <v>825068</v>
      </c>
      <c r="G144" s="21">
        <v>826166</v>
      </c>
      <c r="H144" s="21">
        <v>827208</v>
      </c>
      <c r="I144" s="21">
        <v>827888</v>
      </c>
      <c r="J144" s="21">
        <v>828484</v>
      </c>
      <c r="K144" s="21">
        <v>828994</v>
      </c>
      <c r="L144" s="21">
        <v>829417</v>
      </c>
      <c r="M144" s="21">
        <v>829728</v>
      </c>
      <c r="N144" s="21">
        <v>830883</v>
      </c>
      <c r="O144" s="21">
        <v>830883</v>
      </c>
      <c r="P144"/>
      <c r="Q144"/>
      <c r="R144"/>
      <c r="S144"/>
      <c r="T144"/>
      <c r="U144"/>
      <c r="V144"/>
      <c r="W144"/>
    </row>
    <row r="145" spans="1:23" s="2" customFormat="1" ht="15" hidden="1">
      <c r="A145" s="13">
        <v>17</v>
      </c>
      <c r="B145" s="9" t="s">
        <v>22</v>
      </c>
      <c r="C145" s="21">
        <v>563667</v>
      </c>
      <c r="D145" s="21">
        <v>566738</v>
      </c>
      <c r="E145" s="21">
        <v>569769</v>
      </c>
      <c r="F145" s="21">
        <v>572760</v>
      </c>
      <c r="G145" s="21">
        <v>575709</v>
      </c>
      <c r="H145" s="21">
        <v>578633</v>
      </c>
      <c r="I145" s="21">
        <v>581317</v>
      </c>
      <c r="J145" s="21">
        <v>583954</v>
      </c>
      <c r="K145" s="21">
        <v>586541</v>
      </c>
      <c r="L145" s="21">
        <v>589079</v>
      </c>
      <c r="M145" s="21">
        <v>591359</v>
      </c>
      <c r="N145" s="21">
        <v>592182</v>
      </c>
      <c r="O145" s="21">
        <v>592182</v>
      </c>
      <c r="P145"/>
      <c r="Q145"/>
      <c r="R145"/>
      <c r="S145"/>
      <c r="T145"/>
      <c r="U145"/>
      <c r="V145"/>
      <c r="W145"/>
    </row>
    <row r="146" spans="1:23" s="2" customFormat="1" ht="15" hidden="1">
      <c r="A146" s="12">
        <v>18</v>
      </c>
      <c r="B146" s="9" t="s">
        <v>23</v>
      </c>
      <c r="C146" s="21">
        <v>1160664</v>
      </c>
      <c r="D146" s="21">
        <v>1164382</v>
      </c>
      <c r="E146" s="21">
        <v>1167996</v>
      </c>
      <c r="F146" s="21">
        <v>1171506</v>
      </c>
      <c r="G146" s="21">
        <v>1174908</v>
      </c>
      <c r="H146" s="21">
        <v>1178241</v>
      </c>
      <c r="I146" s="21">
        <v>1181063</v>
      </c>
      <c r="J146" s="21">
        <v>1183771</v>
      </c>
      <c r="K146" s="21">
        <v>1186362</v>
      </c>
      <c r="L146" s="21">
        <v>1188834</v>
      </c>
      <c r="M146" s="21">
        <v>1190993</v>
      </c>
      <c r="N146" s="21">
        <v>1192651</v>
      </c>
      <c r="O146" s="21">
        <v>1192651</v>
      </c>
      <c r="P146"/>
      <c r="Q146"/>
      <c r="R146"/>
      <c r="S146"/>
      <c r="T146"/>
      <c r="U146"/>
      <c r="V146"/>
      <c r="W146"/>
    </row>
    <row r="147" spans="1:23" s="2" customFormat="1" ht="15" hidden="1">
      <c r="A147" s="12">
        <v>19</v>
      </c>
      <c r="B147" s="9" t="s">
        <v>24</v>
      </c>
      <c r="C147" s="21">
        <v>711147</v>
      </c>
      <c r="D147" s="21">
        <v>717995</v>
      </c>
      <c r="E147" s="21">
        <v>724838</v>
      </c>
      <c r="F147" s="21">
        <v>731674</v>
      </c>
      <c r="G147" s="21">
        <v>738500</v>
      </c>
      <c r="H147" s="21">
        <v>745339</v>
      </c>
      <c r="I147" s="21">
        <v>751911</v>
      </c>
      <c r="J147" s="21">
        <v>758463</v>
      </c>
      <c r="K147" s="21">
        <v>764993</v>
      </c>
      <c r="L147" s="21">
        <v>771498</v>
      </c>
      <c r="M147" s="21">
        <v>777437</v>
      </c>
      <c r="N147" s="21">
        <v>778520</v>
      </c>
      <c r="O147" s="21">
        <v>778520</v>
      </c>
      <c r="P147"/>
      <c r="Q147"/>
      <c r="R147"/>
      <c r="S147"/>
      <c r="T147"/>
      <c r="U147"/>
      <c r="V147"/>
      <c r="W147"/>
    </row>
    <row r="148" spans="1:23" s="2" customFormat="1" ht="15" hidden="1">
      <c r="A148" s="13">
        <v>20</v>
      </c>
      <c r="B148" s="9" t="s">
        <v>25</v>
      </c>
      <c r="C148" s="21">
        <v>979189</v>
      </c>
      <c r="D148" s="21">
        <v>991088</v>
      </c>
      <c r="E148" s="21">
        <v>1003033</v>
      </c>
      <c r="F148" s="21">
        <v>1015022</v>
      </c>
      <c r="G148" s="21">
        <v>1027051</v>
      </c>
      <c r="H148" s="21">
        <v>1039151</v>
      </c>
      <c r="I148" s="21">
        <v>1050933</v>
      </c>
      <c r="J148" s="21">
        <v>1062739</v>
      </c>
      <c r="K148" s="21">
        <v>1074566</v>
      </c>
      <c r="L148" s="21">
        <v>1086410</v>
      </c>
      <c r="M148" s="21">
        <v>1097280</v>
      </c>
      <c r="N148" s="21">
        <v>1098808</v>
      </c>
      <c r="O148" s="21">
        <v>1098808</v>
      </c>
      <c r="P148"/>
      <c r="Q148"/>
      <c r="R148"/>
      <c r="S148"/>
      <c r="T148"/>
      <c r="U148"/>
      <c r="V148"/>
      <c r="W148"/>
    </row>
    <row r="149" spans="1:23" s="2" customFormat="1" ht="15" hidden="1">
      <c r="A149" s="12">
        <v>21</v>
      </c>
      <c r="B149" s="9" t="s">
        <v>26</v>
      </c>
      <c r="C149" s="21">
        <v>983949</v>
      </c>
      <c r="D149" s="21">
        <v>991538</v>
      </c>
      <c r="E149" s="21">
        <v>999087</v>
      </c>
      <c r="F149" s="21">
        <v>1006593</v>
      </c>
      <c r="G149" s="21">
        <v>1014054</v>
      </c>
      <c r="H149" s="21">
        <v>1021501</v>
      </c>
      <c r="I149" s="21">
        <v>1028551</v>
      </c>
      <c r="J149" s="21">
        <v>1035543</v>
      </c>
      <c r="K149" s="21">
        <v>1042475</v>
      </c>
      <c r="L149" s="21">
        <v>1049342</v>
      </c>
      <c r="M149" s="21">
        <v>1055579</v>
      </c>
      <c r="N149" s="21">
        <v>1057049</v>
      </c>
      <c r="O149" s="21">
        <v>1057049</v>
      </c>
      <c r="P149"/>
      <c r="Q149"/>
      <c r="R149"/>
      <c r="S149"/>
      <c r="T149"/>
      <c r="U149"/>
      <c r="V149"/>
      <c r="W149"/>
    </row>
    <row r="150" spans="1:23" s="2" customFormat="1" ht="15" hidden="1">
      <c r="A150" s="12">
        <v>22</v>
      </c>
      <c r="B150" s="9" t="s">
        <v>27</v>
      </c>
      <c r="C150" s="21">
        <v>841974</v>
      </c>
      <c r="D150" s="21">
        <v>851034</v>
      </c>
      <c r="E150" s="21">
        <v>860106</v>
      </c>
      <c r="F150" s="21">
        <v>869189</v>
      </c>
      <c r="G150" s="21">
        <v>878280</v>
      </c>
      <c r="H150" s="21">
        <v>887406</v>
      </c>
      <c r="I150" s="21">
        <v>896233</v>
      </c>
      <c r="J150" s="21">
        <v>905054</v>
      </c>
      <c r="K150" s="21">
        <v>913868</v>
      </c>
      <c r="L150" s="21">
        <v>922670</v>
      </c>
      <c r="M150" s="21">
        <v>930727</v>
      </c>
      <c r="N150" s="21">
        <v>932023</v>
      </c>
      <c r="O150" s="21">
        <v>932023</v>
      </c>
      <c r="P150"/>
      <c r="Q150"/>
      <c r="R150"/>
      <c r="S150"/>
      <c r="T150"/>
      <c r="U150"/>
      <c r="V150"/>
      <c r="W150"/>
    </row>
    <row r="151" spans="1:23" s="2" customFormat="1" ht="15" hidden="1">
      <c r="A151" s="13">
        <v>23</v>
      </c>
      <c r="B151" s="9" t="s">
        <v>28</v>
      </c>
      <c r="C151" s="21">
        <v>668409</v>
      </c>
      <c r="D151" s="21">
        <v>672752</v>
      </c>
      <c r="E151" s="21">
        <v>677058</v>
      </c>
      <c r="F151" s="21">
        <v>681323</v>
      </c>
      <c r="G151" s="21">
        <v>685546</v>
      </c>
      <c r="H151" s="21">
        <v>689748</v>
      </c>
      <c r="I151" s="21">
        <v>693672</v>
      </c>
      <c r="J151" s="21">
        <v>697546</v>
      </c>
      <c r="K151" s="21">
        <v>701369</v>
      </c>
      <c r="L151" s="21">
        <v>705138</v>
      </c>
      <c r="M151" s="21">
        <v>708546</v>
      </c>
      <c r="N151" s="21">
        <v>709533</v>
      </c>
      <c r="O151" s="21">
        <v>709533</v>
      </c>
      <c r="P151"/>
      <c r="Q151"/>
      <c r="R151"/>
      <c r="S151"/>
      <c r="T151"/>
      <c r="U151"/>
      <c r="V151"/>
      <c r="W151"/>
    </row>
    <row r="152" spans="1:23" s="2" customFormat="1" ht="15" hidden="1">
      <c r="A152" s="12">
        <v>24</v>
      </c>
      <c r="B152" s="9" t="s">
        <v>29</v>
      </c>
      <c r="C152" s="21">
        <v>858697</v>
      </c>
      <c r="D152" s="21">
        <v>863320</v>
      </c>
      <c r="E152" s="21">
        <v>867882</v>
      </c>
      <c r="F152" s="21">
        <v>872382</v>
      </c>
      <c r="G152" s="21">
        <v>876817</v>
      </c>
      <c r="H152" s="21">
        <v>881215</v>
      </c>
      <c r="I152" s="21">
        <v>885247</v>
      </c>
      <c r="J152" s="21">
        <v>889205</v>
      </c>
      <c r="K152" s="21">
        <v>893088</v>
      </c>
      <c r="L152" s="21">
        <v>896894</v>
      </c>
      <c r="M152" s="21">
        <v>900313</v>
      </c>
      <c r="N152" s="21">
        <v>901567</v>
      </c>
      <c r="O152" s="21">
        <v>901567</v>
      </c>
      <c r="P152"/>
      <c r="Q152"/>
      <c r="R152"/>
      <c r="S152"/>
      <c r="T152"/>
      <c r="U152"/>
      <c r="V152"/>
      <c r="W152"/>
    </row>
    <row r="153" spans="1:23" s="2" customFormat="1" ht="15" hidden="1">
      <c r="A153" s="12">
        <v>25</v>
      </c>
      <c r="B153" s="9" t="s">
        <v>30</v>
      </c>
      <c r="C153" s="21">
        <v>668081</v>
      </c>
      <c r="D153" s="21">
        <v>672285</v>
      </c>
      <c r="E153" s="21">
        <v>676449</v>
      </c>
      <c r="F153" s="21">
        <v>680571</v>
      </c>
      <c r="G153" s="21">
        <v>684649</v>
      </c>
      <c r="H153" s="21">
        <v>688705</v>
      </c>
      <c r="I153" s="21">
        <v>692481</v>
      </c>
      <c r="J153" s="21">
        <v>696206</v>
      </c>
      <c r="K153" s="21">
        <v>699879</v>
      </c>
      <c r="L153" s="21">
        <v>703497</v>
      </c>
      <c r="M153" s="21">
        <v>706764</v>
      </c>
      <c r="N153" s="21">
        <v>707748</v>
      </c>
      <c r="O153" s="21">
        <v>707748</v>
      </c>
      <c r="P153"/>
      <c r="Q153"/>
      <c r="R153"/>
      <c r="S153"/>
      <c r="T153"/>
      <c r="U153"/>
      <c r="V153"/>
      <c r="W153"/>
    </row>
    <row r="154" spans="1:23" s="2" customFormat="1" ht="15" hidden="1">
      <c r="A154" s="13">
        <v>26</v>
      </c>
      <c r="B154" s="9" t="s">
        <v>31</v>
      </c>
      <c r="C154" s="21">
        <v>806609</v>
      </c>
      <c r="D154" s="21">
        <v>810264</v>
      </c>
      <c r="E154" s="21">
        <v>813856</v>
      </c>
      <c r="F154" s="21">
        <v>817383</v>
      </c>
      <c r="G154" s="21">
        <v>820842</v>
      </c>
      <c r="H154" s="21">
        <v>824260</v>
      </c>
      <c r="I154" s="21">
        <v>827329</v>
      </c>
      <c r="J154" s="21">
        <v>830324</v>
      </c>
      <c r="K154" s="21">
        <v>833244</v>
      </c>
      <c r="L154" s="21">
        <v>836086</v>
      </c>
      <c r="M154" s="21">
        <v>838621</v>
      </c>
      <c r="N154" s="21">
        <v>839789</v>
      </c>
      <c r="O154" s="21">
        <v>839789</v>
      </c>
      <c r="P154"/>
      <c r="Q154"/>
      <c r="R154"/>
      <c r="S154"/>
      <c r="T154"/>
      <c r="U154"/>
      <c r="V154"/>
      <c r="W154"/>
    </row>
    <row r="155" spans="1:23" s="2" customFormat="1" ht="15" hidden="1">
      <c r="A155" s="12">
        <v>27</v>
      </c>
      <c r="B155" s="9" t="s">
        <v>32</v>
      </c>
      <c r="C155" s="21">
        <v>1274766</v>
      </c>
      <c r="D155" s="21">
        <v>1274167</v>
      </c>
      <c r="E155" s="21">
        <v>1273443</v>
      </c>
      <c r="F155" s="21">
        <v>1272593</v>
      </c>
      <c r="G155" s="21">
        <v>1271617</v>
      </c>
      <c r="H155" s="21">
        <v>1270554</v>
      </c>
      <c r="I155" s="21">
        <v>1268936</v>
      </c>
      <c r="J155" s="21">
        <v>1267188</v>
      </c>
      <c r="K155" s="21">
        <v>1265312</v>
      </c>
      <c r="L155" s="21">
        <v>1263306</v>
      </c>
      <c r="M155" s="21">
        <v>1261353</v>
      </c>
      <c r="N155" s="21">
        <v>1263109</v>
      </c>
      <c r="O155" s="21">
        <v>1263109</v>
      </c>
      <c r="P155"/>
      <c r="Q155"/>
      <c r="R155"/>
      <c r="S155"/>
      <c r="T155"/>
      <c r="U155"/>
      <c r="V155"/>
      <c r="W155"/>
    </row>
    <row r="156" spans="1:23" s="2" customFormat="1" ht="15" hidden="1">
      <c r="A156" s="12">
        <v>28</v>
      </c>
      <c r="B156" s="9" t="s">
        <v>33</v>
      </c>
      <c r="C156" s="21">
        <v>1397024</v>
      </c>
      <c r="D156" s="21">
        <v>1397637</v>
      </c>
      <c r="E156" s="21">
        <v>1398113</v>
      </c>
      <c r="F156" s="21">
        <v>1398451</v>
      </c>
      <c r="G156" s="21">
        <v>1398648</v>
      </c>
      <c r="H156" s="21">
        <v>1398750</v>
      </c>
      <c r="I156" s="21">
        <v>1398238</v>
      </c>
      <c r="J156" s="21">
        <v>1397582</v>
      </c>
      <c r="K156" s="21">
        <v>1396782</v>
      </c>
      <c r="L156" s="21">
        <v>1395836</v>
      </c>
      <c r="M156" s="21">
        <v>1394839</v>
      </c>
      <c r="N156" s="21">
        <v>1396781</v>
      </c>
      <c r="O156" s="21">
        <v>1396781</v>
      </c>
      <c r="P156"/>
      <c r="Q156"/>
      <c r="R156"/>
      <c r="S156"/>
      <c r="T156"/>
      <c r="U156"/>
      <c r="V156"/>
      <c r="W156"/>
    </row>
    <row r="157" spans="1:23" s="2" customFormat="1" ht="15" hidden="1">
      <c r="A157" s="13">
        <v>29</v>
      </c>
      <c r="B157" s="9" t="s">
        <v>34</v>
      </c>
      <c r="C157" s="21">
        <v>1714691</v>
      </c>
      <c r="D157" s="21">
        <v>1717636</v>
      </c>
      <c r="E157" s="21">
        <v>1720423</v>
      </c>
      <c r="F157" s="21">
        <v>1723043</v>
      </c>
      <c r="G157" s="21">
        <v>1725491</v>
      </c>
      <c r="H157" s="21">
        <v>1727831</v>
      </c>
      <c r="I157" s="21">
        <v>1729409</v>
      </c>
      <c r="J157" s="21">
        <v>1730811</v>
      </c>
      <c r="K157" s="21">
        <v>1732031</v>
      </c>
      <c r="L157" s="21">
        <v>1733072</v>
      </c>
      <c r="M157" s="21">
        <v>1733869</v>
      </c>
      <c r="N157" s="21">
        <v>1736283</v>
      </c>
      <c r="O157" s="21">
        <v>1736283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12">
        <v>30</v>
      </c>
      <c r="B158" s="9" t="s">
        <v>35</v>
      </c>
      <c r="C158" s="22">
        <v>118772</v>
      </c>
      <c r="D158" s="22">
        <v>118788</v>
      </c>
      <c r="E158" s="22">
        <v>118792</v>
      </c>
      <c r="F158" s="22">
        <v>118784</v>
      </c>
      <c r="G158" s="22">
        <v>118765</v>
      </c>
      <c r="H158" s="22">
        <v>118737</v>
      </c>
      <c r="I158" s="22">
        <v>118657</v>
      </c>
      <c r="J158" s="22">
        <v>118565</v>
      </c>
      <c r="K158" s="22">
        <v>118461</v>
      </c>
      <c r="L158" s="22">
        <v>118345</v>
      </c>
      <c r="M158" s="22">
        <v>118227</v>
      </c>
      <c r="N158" s="22">
        <v>118392</v>
      </c>
      <c r="O158" s="22">
        <v>118392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2">
        <v>31</v>
      </c>
      <c r="B159" s="9" t="s">
        <v>36</v>
      </c>
      <c r="C159" s="22">
        <v>495387</v>
      </c>
      <c r="D159" s="22">
        <v>496080</v>
      </c>
      <c r="E159" s="22">
        <v>496725</v>
      </c>
      <c r="F159" s="22">
        <v>497321</v>
      </c>
      <c r="G159" s="22">
        <v>497868</v>
      </c>
      <c r="H159" s="22">
        <v>498382</v>
      </c>
      <c r="I159" s="22">
        <v>498678</v>
      </c>
      <c r="J159" s="22">
        <v>498922</v>
      </c>
      <c r="K159" s="22">
        <v>499115</v>
      </c>
      <c r="L159" s="22">
        <v>499255</v>
      </c>
      <c r="M159" s="22">
        <v>499337</v>
      </c>
      <c r="N159" s="22">
        <v>500032</v>
      </c>
      <c r="O159" s="22">
        <v>500032</v>
      </c>
      <c r="P159"/>
      <c r="Q159"/>
      <c r="R159"/>
      <c r="S159"/>
      <c r="T159"/>
      <c r="U159"/>
      <c r="V159"/>
      <c r="W159"/>
    </row>
    <row r="160" spans="1:23" s="2" customFormat="1" ht="15" hidden="1">
      <c r="A160" s="13">
        <v>32</v>
      </c>
      <c r="B160" s="9" t="s">
        <v>37</v>
      </c>
      <c r="C160" s="22">
        <v>153036</v>
      </c>
      <c r="D160" s="22">
        <v>154790</v>
      </c>
      <c r="E160" s="22">
        <v>156548</v>
      </c>
      <c r="F160" s="22">
        <v>158311</v>
      </c>
      <c r="G160" s="22">
        <v>160077</v>
      </c>
      <c r="H160" s="22">
        <v>161852</v>
      </c>
      <c r="I160" s="22">
        <v>163575</v>
      </c>
      <c r="J160" s="22">
        <v>165300</v>
      </c>
      <c r="K160" s="22">
        <v>167025</v>
      </c>
      <c r="L160" s="22">
        <v>168751</v>
      </c>
      <c r="M160" s="22">
        <v>170332</v>
      </c>
      <c r="N160" s="22">
        <v>170569</v>
      </c>
      <c r="O160" s="22">
        <v>170569</v>
      </c>
      <c r="P160"/>
      <c r="Q160"/>
      <c r="R160"/>
      <c r="S160"/>
      <c r="T160"/>
      <c r="U160"/>
      <c r="V160"/>
      <c r="W160"/>
    </row>
    <row r="161" spans="1:23" s="2" customFormat="1" ht="15" hidden="1">
      <c r="A161" s="12">
        <v>33</v>
      </c>
      <c r="B161" s="9" t="s">
        <v>38</v>
      </c>
      <c r="C161" s="22">
        <v>1363037</v>
      </c>
      <c r="D161" s="22">
        <v>1382181</v>
      </c>
      <c r="E161" s="22">
        <v>1401456</v>
      </c>
      <c r="F161" s="22">
        <v>1420858</v>
      </c>
      <c r="G161" s="22">
        <v>1440385</v>
      </c>
      <c r="H161" s="22">
        <v>1460081</v>
      </c>
      <c r="I161" s="22">
        <v>1479397</v>
      </c>
      <c r="J161" s="22">
        <v>1498813</v>
      </c>
      <c r="K161" s="22">
        <v>1518327</v>
      </c>
      <c r="L161" s="22">
        <v>1537934</v>
      </c>
      <c r="M161" s="22">
        <v>1555984</v>
      </c>
      <c r="N161" s="22">
        <v>1558152</v>
      </c>
      <c r="O161" s="22">
        <v>1558152</v>
      </c>
      <c r="P161"/>
      <c r="Q161"/>
      <c r="R161"/>
      <c r="S161"/>
      <c r="T161"/>
      <c r="U161"/>
      <c r="V161"/>
      <c r="W161"/>
    </row>
    <row r="162" spans="1:23" s="2" customFormat="1" ht="15" hidden="1">
      <c r="A162" s="12">
        <v>34</v>
      </c>
      <c r="B162" s="9" t="s">
        <v>39</v>
      </c>
      <c r="C162" s="22">
        <v>265040</v>
      </c>
      <c r="D162" s="22">
        <v>266808</v>
      </c>
      <c r="E162" s="22">
        <v>268562</v>
      </c>
      <c r="F162" s="22">
        <v>270300</v>
      </c>
      <c r="G162" s="22">
        <v>272022</v>
      </c>
      <c r="H162" s="22">
        <v>273736</v>
      </c>
      <c r="I162" s="22">
        <v>275341</v>
      </c>
      <c r="J162" s="22">
        <v>276926</v>
      </c>
      <c r="K162" s="22">
        <v>278492</v>
      </c>
      <c r="L162" s="22">
        <v>280036</v>
      </c>
      <c r="M162" s="22">
        <v>281434</v>
      </c>
      <c r="N162" s="22">
        <v>281826</v>
      </c>
      <c r="O162" s="22">
        <v>281826</v>
      </c>
      <c r="P162"/>
      <c r="Q162"/>
      <c r="R162"/>
      <c r="S162"/>
      <c r="T162"/>
      <c r="U162"/>
      <c r="V162"/>
      <c r="W162"/>
    </row>
    <row r="163" spans="1:23" s="2" customFormat="1" ht="15" hidden="1">
      <c r="A163" s="13">
        <v>35</v>
      </c>
      <c r="B163" s="9" t="s">
        <v>40</v>
      </c>
      <c r="C163" s="22">
        <v>237107</v>
      </c>
      <c r="D163" s="22">
        <v>237499</v>
      </c>
      <c r="E163" s="22">
        <v>237868</v>
      </c>
      <c r="F163" s="22">
        <v>238214</v>
      </c>
      <c r="G163" s="22">
        <v>238536</v>
      </c>
      <c r="H163" s="22">
        <v>238843</v>
      </c>
      <c r="I163" s="22">
        <v>239045</v>
      </c>
      <c r="J163" s="22">
        <v>239223</v>
      </c>
      <c r="K163" s="22">
        <v>239376</v>
      </c>
      <c r="L163" s="22">
        <v>239504</v>
      </c>
      <c r="M163" s="22">
        <v>239599</v>
      </c>
      <c r="N163" s="22">
        <v>239933</v>
      </c>
      <c r="O163" s="22">
        <v>239933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14"/>
      <c r="B164" s="7" t="s">
        <v>44</v>
      </c>
      <c r="C164" s="16">
        <f t="shared" ref="C164:N164" si="62">SUM(C129:C163)</f>
        <v>31223258</v>
      </c>
      <c r="D164" s="16">
        <f t="shared" si="62"/>
        <v>31354602</v>
      </c>
      <c r="E164" s="16">
        <f t="shared" si="62"/>
        <v>31483934</v>
      </c>
      <c r="F164" s="16">
        <f t="shared" si="62"/>
        <v>31611194</v>
      </c>
      <c r="G164" s="16">
        <f t="shared" si="62"/>
        <v>31736322</v>
      </c>
      <c r="H164" s="16">
        <f t="shared" si="62"/>
        <v>31860326</v>
      </c>
      <c r="I164" s="16">
        <f t="shared" si="62"/>
        <v>31971309</v>
      </c>
      <c r="J164" s="16">
        <f t="shared" si="62"/>
        <v>32079925</v>
      </c>
      <c r="K164" s="16">
        <f t="shared" si="62"/>
        <v>32186117</v>
      </c>
      <c r="L164" s="16">
        <f t="shared" si="62"/>
        <v>32289825</v>
      </c>
      <c r="M164" s="16">
        <f t="shared" si="62"/>
        <v>32382657</v>
      </c>
      <c r="N164" s="16">
        <f t="shared" si="62"/>
        <v>32427751</v>
      </c>
      <c r="O164" s="16">
        <f t="shared" ref="O164" si="63">SUM(O129:O163)</f>
        <v>32427751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"/>
      <c r="B165" s="1"/>
      <c r="C165" s="1"/>
      <c r="D165" s="1"/>
      <c r="E165" s="1"/>
      <c r="F165" s="1"/>
      <c r="G165" s="1"/>
      <c r="H165" s="1"/>
      <c r="P165"/>
      <c r="Q165"/>
      <c r="R165"/>
      <c r="S165"/>
      <c r="T165"/>
      <c r="U165"/>
      <c r="V165"/>
      <c r="W165"/>
    </row>
    <row r="166" spans="1:23" s="2" customFormat="1" ht="15" hidden="1">
      <c r="A166" s="5" t="s">
        <v>45</v>
      </c>
      <c r="B166" s="1"/>
      <c r="C166" s="1"/>
      <c r="D166" s="1"/>
      <c r="E166" s="1"/>
      <c r="F166" s="1"/>
      <c r="G166" s="1"/>
      <c r="H166" s="1"/>
      <c r="P166"/>
      <c r="Q166"/>
      <c r="R166"/>
      <c r="S166"/>
      <c r="T166"/>
      <c r="U166"/>
      <c r="V166"/>
      <c r="W166"/>
    </row>
    <row r="167" spans="1:23" s="2" customFormat="1" ht="15" hidden="1">
      <c r="A167" s="49" t="s">
        <v>59</v>
      </c>
      <c r="B167" s="49"/>
      <c r="C167" s="49"/>
      <c r="D167" s="49"/>
      <c r="E167" s="49"/>
      <c r="F167" s="49"/>
      <c r="G167" s="49"/>
      <c r="H167" s="49"/>
      <c r="P167"/>
      <c r="Q167"/>
      <c r="R167"/>
      <c r="S167"/>
      <c r="T167"/>
      <c r="U167"/>
      <c r="V167"/>
      <c r="W167"/>
    </row>
    <row r="168" spans="1:23" s="2" customFormat="1" ht="15" hidden="1">
      <c r="A168" s="1"/>
      <c r="B168" s="1"/>
      <c r="C168" s="1"/>
      <c r="D168" s="1"/>
      <c r="E168" s="1"/>
      <c r="F168" s="1"/>
      <c r="G168" s="1"/>
      <c r="H168" s="1"/>
      <c r="P168"/>
      <c r="Q168"/>
      <c r="R168"/>
      <c r="S168"/>
      <c r="T168"/>
      <c r="U168"/>
      <c r="V168"/>
      <c r="W168"/>
    </row>
    <row r="169" spans="1:23" s="2" customFormat="1" ht="15" hidden="1">
      <c r="A169" s="6" t="s">
        <v>4</v>
      </c>
      <c r="B169" s="7" t="s">
        <v>5</v>
      </c>
      <c r="C169" s="7">
        <f>C128</f>
        <v>2010</v>
      </c>
      <c r="D169" s="7">
        <f t="shared" ref="D169:N169" si="64">D128</f>
        <v>2011</v>
      </c>
      <c r="E169" s="7">
        <f t="shared" si="64"/>
        <v>2012</v>
      </c>
      <c r="F169" s="7">
        <f t="shared" si="64"/>
        <v>2013</v>
      </c>
      <c r="G169" s="7">
        <f t="shared" si="64"/>
        <v>2014</v>
      </c>
      <c r="H169" s="7">
        <f t="shared" si="64"/>
        <v>2015</v>
      </c>
      <c r="I169" s="7">
        <f t="shared" si="64"/>
        <v>2016</v>
      </c>
      <c r="J169" s="7">
        <f t="shared" si="64"/>
        <v>2017</v>
      </c>
      <c r="K169" s="7">
        <f t="shared" si="64"/>
        <v>2018</v>
      </c>
      <c r="L169" s="7">
        <f t="shared" si="64"/>
        <v>2019</v>
      </c>
      <c r="M169" s="7">
        <f t="shared" si="64"/>
        <v>2020</v>
      </c>
      <c r="N169" s="7">
        <f t="shared" si="64"/>
        <v>2021</v>
      </c>
      <c r="O169" s="7">
        <f t="shared" ref="O169" si="65">O128</f>
        <v>2022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8">
        <v>1</v>
      </c>
      <c r="B170" s="9" t="s">
        <v>6</v>
      </c>
      <c r="C170" s="32">
        <f t="shared" ref="C170:N185" si="66">C87-C$123</f>
        <v>25690055.831390899</v>
      </c>
      <c r="D170" s="32">
        <f t="shared" si="66"/>
        <v>-964203.91260045767</v>
      </c>
      <c r="E170" s="32">
        <f t="shared" si="66"/>
        <v>-929179.94607200101</v>
      </c>
      <c r="F170" s="32">
        <f t="shared" si="66"/>
        <v>-966049.11062441766</v>
      </c>
      <c r="G170" s="32">
        <f t="shared" si="66"/>
        <v>-1033523.467849873</v>
      </c>
      <c r="H170" s="32">
        <f t="shared" si="66"/>
        <v>-990315.56488909945</v>
      </c>
      <c r="I170" s="32">
        <f t="shared" si="66"/>
        <v>-925048.85875046253</v>
      </c>
      <c r="J170" s="32" t="e">
        <f t="shared" si="66"/>
        <v>#DIV/0!</v>
      </c>
      <c r="K170" s="32" t="e">
        <f t="shared" si="66"/>
        <v>#DIV/0!</v>
      </c>
      <c r="L170" s="32" t="e">
        <f t="shared" si="66"/>
        <v>#DIV/0!</v>
      </c>
      <c r="M170" s="32" t="e">
        <f t="shared" si="66"/>
        <v>#DIV/0!</v>
      </c>
      <c r="N170" s="32" t="e">
        <f t="shared" si="66"/>
        <v>#DIV/0!</v>
      </c>
      <c r="O170" s="32" t="e">
        <f t="shared" ref="O170" si="67">O87-O$123</f>
        <v>#DIV/0!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2">
        <v>2</v>
      </c>
      <c r="B171" s="9" t="s">
        <v>7</v>
      </c>
      <c r="C171" s="32">
        <f t="shared" si="66"/>
        <v>-5184840.3122998197</v>
      </c>
      <c r="D171" s="32">
        <f t="shared" si="66"/>
        <v>-4322180.9937009513</v>
      </c>
      <c r="E171" s="32">
        <f t="shared" si="66"/>
        <v>-4423567.8491168395</v>
      </c>
      <c r="F171" s="32">
        <f t="shared" si="66"/>
        <v>-4530901.4351449329</v>
      </c>
      <c r="G171" s="32">
        <f t="shared" si="66"/>
        <v>-4551014.7066694498</v>
      </c>
      <c r="H171" s="32">
        <f t="shared" si="66"/>
        <v>-4690219.9916134104</v>
      </c>
      <c r="I171" s="32">
        <f t="shared" si="66"/>
        <v>-4775286.1005819812</v>
      </c>
      <c r="J171" s="32" t="e">
        <f t="shared" si="66"/>
        <v>#DIV/0!</v>
      </c>
      <c r="K171" s="32" t="e">
        <f t="shared" si="66"/>
        <v>#DIV/0!</v>
      </c>
      <c r="L171" s="32" t="e">
        <f t="shared" si="66"/>
        <v>#DIV/0!</v>
      </c>
      <c r="M171" s="32" t="e">
        <f t="shared" si="66"/>
        <v>#DIV/0!</v>
      </c>
      <c r="N171" s="32" t="e">
        <f t="shared" si="66"/>
        <v>#DIV/0!</v>
      </c>
      <c r="O171" s="32" t="e">
        <f t="shared" ref="O171" si="68">O88-O$123</f>
        <v>#DIV/0!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2">
        <v>3</v>
      </c>
      <c r="B172" s="9" t="s">
        <v>8</v>
      </c>
      <c r="C172" s="32">
        <f t="shared" si="66"/>
        <v>-7199250.2045069095</v>
      </c>
      <c r="D172" s="32">
        <f t="shared" si="66"/>
        <v>-6329698.9004176557</v>
      </c>
      <c r="E172" s="32">
        <f t="shared" si="66"/>
        <v>-6674975.6570427492</v>
      </c>
      <c r="F172" s="32">
        <f t="shared" si="66"/>
        <v>-6917694.6626102664</v>
      </c>
      <c r="G172" s="32">
        <f t="shared" si="66"/>
        <v>-7328078.2498586643</v>
      </c>
      <c r="H172" s="32">
        <f t="shared" si="66"/>
        <v>-7728870.0295794047</v>
      </c>
      <c r="I172" s="32">
        <f t="shared" si="66"/>
        <v>-8090424.9336796198</v>
      </c>
      <c r="J172" s="32" t="e">
        <f t="shared" si="66"/>
        <v>#DIV/0!</v>
      </c>
      <c r="K172" s="32" t="e">
        <f t="shared" si="66"/>
        <v>#DIV/0!</v>
      </c>
      <c r="L172" s="32" t="e">
        <f t="shared" si="66"/>
        <v>#DIV/0!</v>
      </c>
      <c r="M172" s="32" t="e">
        <f t="shared" si="66"/>
        <v>#DIV/0!</v>
      </c>
      <c r="N172" s="32" t="e">
        <f t="shared" si="66"/>
        <v>#DIV/0!</v>
      </c>
      <c r="O172" s="32" t="e">
        <f t="shared" ref="O172" si="69">O89-O$123</f>
        <v>#DIV/0!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2">
        <v>4</v>
      </c>
      <c r="B173" s="9" t="s">
        <v>9</v>
      </c>
      <c r="C173" s="32">
        <f t="shared" si="66"/>
        <v>-9119906.680408325</v>
      </c>
      <c r="D173" s="32">
        <f t="shared" si="66"/>
        <v>-8184608.3956926018</v>
      </c>
      <c r="E173" s="32">
        <f t="shared" si="66"/>
        <v>-8595256.5806891192</v>
      </c>
      <c r="F173" s="32">
        <f t="shared" si="66"/>
        <v>-8944037.9582824707</v>
      </c>
      <c r="G173" s="32">
        <f t="shared" si="66"/>
        <v>-9374754.4662310909</v>
      </c>
      <c r="H173" s="32">
        <f t="shared" si="66"/>
        <v>-9746241.079630103</v>
      </c>
      <c r="I173" s="32">
        <f t="shared" si="66"/>
        <v>-10138293.108117511</v>
      </c>
      <c r="J173" s="32" t="e">
        <f t="shared" si="66"/>
        <v>#DIV/0!</v>
      </c>
      <c r="K173" s="32" t="e">
        <f t="shared" si="66"/>
        <v>#DIV/0!</v>
      </c>
      <c r="L173" s="32" t="e">
        <f t="shared" si="66"/>
        <v>#DIV/0!</v>
      </c>
      <c r="M173" s="32" t="e">
        <f t="shared" si="66"/>
        <v>#DIV/0!</v>
      </c>
      <c r="N173" s="32" t="e">
        <f t="shared" si="66"/>
        <v>#DIV/0!</v>
      </c>
      <c r="O173" s="32" t="e">
        <f t="shared" ref="O173" si="70">O90-O$123</f>
        <v>#DIV/0!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3">
        <v>5</v>
      </c>
      <c r="B174" s="9" t="s">
        <v>10</v>
      </c>
      <c r="C174" s="32">
        <f t="shared" si="66"/>
        <v>-9367407.0056131035</v>
      </c>
      <c r="D174" s="32">
        <f t="shared" si="66"/>
        <v>-8395646.7658684552</v>
      </c>
      <c r="E174" s="32">
        <f t="shared" si="66"/>
        <v>-8706295.785197543</v>
      </c>
      <c r="F174" s="32">
        <f t="shared" si="66"/>
        <v>-9063764.4074051194</v>
      </c>
      <c r="G174" s="32">
        <f t="shared" si="66"/>
        <v>-9561404.2703941371</v>
      </c>
      <c r="H174" s="32">
        <f t="shared" si="66"/>
        <v>-9844995.2983958106</v>
      </c>
      <c r="I174" s="32">
        <f t="shared" si="66"/>
        <v>-10097538.975957081</v>
      </c>
      <c r="J174" s="32" t="e">
        <f t="shared" si="66"/>
        <v>#DIV/0!</v>
      </c>
      <c r="K174" s="32" t="e">
        <f t="shared" si="66"/>
        <v>#DIV/0!</v>
      </c>
      <c r="L174" s="32" t="e">
        <f t="shared" si="66"/>
        <v>#DIV/0!</v>
      </c>
      <c r="M174" s="32" t="e">
        <f t="shared" si="66"/>
        <v>#DIV/0!</v>
      </c>
      <c r="N174" s="32" t="e">
        <f t="shared" si="66"/>
        <v>#DIV/0!</v>
      </c>
      <c r="O174" s="32" t="e">
        <f t="shared" ref="O174" si="71">O91-O$123</f>
        <v>#DIV/0!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2">
        <v>6</v>
      </c>
      <c r="B175" s="9" t="s">
        <v>11</v>
      </c>
      <c r="C175" s="32">
        <f t="shared" si="66"/>
        <v>-7741795.7894947436</v>
      </c>
      <c r="D175" s="32">
        <f t="shared" si="66"/>
        <v>-6777722.3399846815</v>
      </c>
      <c r="E175" s="32">
        <f t="shared" si="66"/>
        <v>-7057986.8026716653</v>
      </c>
      <c r="F175" s="32">
        <f t="shared" si="66"/>
        <v>-7381041.2924004849</v>
      </c>
      <c r="G175" s="32">
        <f t="shared" si="66"/>
        <v>-7757171.4118920006</v>
      </c>
      <c r="H175" s="32">
        <f t="shared" si="66"/>
        <v>-8124755.7553240713</v>
      </c>
      <c r="I175" s="32">
        <f t="shared" si="66"/>
        <v>-8408485.6536434162</v>
      </c>
      <c r="J175" s="32" t="e">
        <f t="shared" si="66"/>
        <v>#DIV/0!</v>
      </c>
      <c r="K175" s="32" t="e">
        <f t="shared" si="66"/>
        <v>#DIV/0!</v>
      </c>
      <c r="L175" s="32" t="e">
        <f t="shared" si="66"/>
        <v>#DIV/0!</v>
      </c>
      <c r="M175" s="32" t="e">
        <f t="shared" si="66"/>
        <v>#DIV/0!</v>
      </c>
      <c r="N175" s="32" t="e">
        <f t="shared" si="66"/>
        <v>#DIV/0!</v>
      </c>
      <c r="O175" s="32" t="e">
        <f t="shared" ref="O175" si="72">O92-O$123</f>
        <v>#DIV/0!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2">
        <v>7</v>
      </c>
      <c r="B176" s="9" t="s">
        <v>12</v>
      </c>
      <c r="C176" s="32">
        <f t="shared" si="66"/>
        <v>-8053431.1171202231</v>
      </c>
      <c r="D176" s="32">
        <f t="shared" si="66"/>
        <v>-7108373.3861805014</v>
      </c>
      <c r="E176" s="32">
        <f t="shared" si="66"/>
        <v>-7454517.2665459886</v>
      </c>
      <c r="F176" s="32">
        <f t="shared" si="66"/>
        <v>-7799360.7538306043</v>
      </c>
      <c r="G176" s="32">
        <f t="shared" si="66"/>
        <v>-8337480.7014939561</v>
      </c>
      <c r="H176" s="32">
        <f t="shared" si="66"/>
        <v>-8708448.4644079581</v>
      </c>
      <c r="I176" s="32">
        <f t="shared" si="66"/>
        <v>-9114478.5247176439</v>
      </c>
      <c r="J176" s="32" t="e">
        <f t="shared" si="66"/>
        <v>#DIV/0!</v>
      </c>
      <c r="K176" s="32" t="e">
        <f t="shared" si="66"/>
        <v>#DIV/0!</v>
      </c>
      <c r="L176" s="32" t="e">
        <f t="shared" si="66"/>
        <v>#DIV/0!</v>
      </c>
      <c r="M176" s="32" t="e">
        <f t="shared" si="66"/>
        <v>#DIV/0!</v>
      </c>
      <c r="N176" s="32" t="e">
        <f t="shared" si="66"/>
        <v>#DIV/0!</v>
      </c>
      <c r="O176" s="32" t="e">
        <f t="shared" ref="O176" si="73">O93-O$123</f>
        <v>#DIV/0!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3">
        <v>8</v>
      </c>
      <c r="B177" s="9" t="s">
        <v>13</v>
      </c>
      <c r="C177" s="32">
        <f t="shared" si="66"/>
        <v>-7832015.9907335378</v>
      </c>
      <c r="D177" s="32">
        <f t="shared" si="66"/>
        <v>-6944969.4320360553</v>
      </c>
      <c r="E177" s="32">
        <f t="shared" si="66"/>
        <v>-7188275.6165115051</v>
      </c>
      <c r="F177" s="32">
        <f t="shared" si="66"/>
        <v>-7558235.7426372878</v>
      </c>
      <c r="G177" s="32">
        <f t="shared" si="66"/>
        <v>-7902601.405263938</v>
      </c>
      <c r="H177" s="32">
        <f t="shared" si="66"/>
        <v>-8241207.6094987132</v>
      </c>
      <c r="I177" s="32">
        <f t="shared" si="66"/>
        <v>-8670648.8156790063</v>
      </c>
      <c r="J177" s="32" t="e">
        <f t="shared" si="66"/>
        <v>#DIV/0!</v>
      </c>
      <c r="K177" s="32" t="e">
        <f t="shared" si="66"/>
        <v>#DIV/0!</v>
      </c>
      <c r="L177" s="32" t="e">
        <f t="shared" si="66"/>
        <v>#DIV/0!</v>
      </c>
      <c r="M177" s="32" t="e">
        <f t="shared" si="66"/>
        <v>#DIV/0!</v>
      </c>
      <c r="N177" s="32" t="e">
        <f t="shared" si="66"/>
        <v>#DIV/0!</v>
      </c>
      <c r="O177" s="32" t="e">
        <f t="shared" ref="O177" si="74">O94-O$123</f>
        <v>#DIV/0!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2">
        <v>9</v>
      </c>
      <c r="B178" s="9" t="s">
        <v>14</v>
      </c>
      <c r="C178" s="32">
        <f t="shared" si="66"/>
        <v>-5245219.4710724261</v>
      </c>
      <c r="D178" s="32">
        <f t="shared" si="66"/>
        <v>-4332589.9408465549</v>
      </c>
      <c r="E178" s="32">
        <f t="shared" si="66"/>
        <v>-4424373.9367304649</v>
      </c>
      <c r="F178" s="32">
        <f t="shared" si="66"/>
        <v>-4565092.9083991442</v>
      </c>
      <c r="G178" s="32">
        <f t="shared" si="66"/>
        <v>-4717915.3683209904</v>
      </c>
      <c r="H178" s="32">
        <f t="shared" si="66"/>
        <v>-4847659.8221935704</v>
      </c>
      <c r="I178" s="32">
        <f t="shared" si="66"/>
        <v>-4920236.62362184</v>
      </c>
      <c r="J178" s="32" t="e">
        <f t="shared" si="66"/>
        <v>#DIV/0!</v>
      </c>
      <c r="K178" s="32" t="e">
        <f t="shared" si="66"/>
        <v>#DIV/0!</v>
      </c>
      <c r="L178" s="32" t="e">
        <f t="shared" si="66"/>
        <v>#DIV/0!</v>
      </c>
      <c r="M178" s="32" t="e">
        <f t="shared" si="66"/>
        <v>#DIV/0!</v>
      </c>
      <c r="N178" s="32" t="e">
        <f t="shared" si="66"/>
        <v>#DIV/0!</v>
      </c>
      <c r="O178" s="32" t="e">
        <f t="shared" ref="O178" si="75">O95-O$123</f>
        <v>#DIV/0!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10</v>
      </c>
      <c r="B179" s="9" t="s">
        <v>15</v>
      </c>
      <c r="C179" s="32">
        <f t="shared" si="66"/>
        <v>-4943300.596763622</v>
      </c>
      <c r="D179" s="32">
        <f t="shared" si="66"/>
        <v>-4004735.14275207</v>
      </c>
      <c r="E179" s="32">
        <f t="shared" si="66"/>
        <v>-4056216.1351715568</v>
      </c>
      <c r="F179" s="32">
        <f t="shared" si="66"/>
        <v>-4088051.0099183843</v>
      </c>
      <c r="G179" s="32">
        <f t="shared" si="66"/>
        <v>-4159293.6841917671</v>
      </c>
      <c r="H179" s="32">
        <f t="shared" si="66"/>
        <v>-4153506.0255356357</v>
      </c>
      <c r="I179" s="32">
        <f t="shared" si="66"/>
        <v>-4262345.4838961363</v>
      </c>
      <c r="J179" s="32" t="e">
        <f t="shared" si="66"/>
        <v>#DIV/0!</v>
      </c>
      <c r="K179" s="32" t="e">
        <f t="shared" si="66"/>
        <v>#DIV/0!</v>
      </c>
      <c r="L179" s="32" t="e">
        <f t="shared" si="66"/>
        <v>#DIV/0!</v>
      </c>
      <c r="M179" s="32" t="e">
        <f t="shared" si="66"/>
        <v>#DIV/0!</v>
      </c>
      <c r="N179" s="32" t="e">
        <f t="shared" si="66"/>
        <v>#DIV/0!</v>
      </c>
      <c r="O179" s="32" t="e">
        <f t="shared" ref="O179" si="76">O96-O$123</f>
        <v>#DIV/0!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3">
        <v>11</v>
      </c>
      <c r="B180" s="9" t="s">
        <v>16</v>
      </c>
      <c r="C180" s="32">
        <f t="shared" si="66"/>
        <v>-155004.277461119</v>
      </c>
      <c r="D180" s="32">
        <f t="shared" si="66"/>
        <v>669595.42495146766</v>
      </c>
      <c r="E180" s="32">
        <f t="shared" si="66"/>
        <v>717862.72312809527</v>
      </c>
      <c r="F180" s="32">
        <f t="shared" si="66"/>
        <v>881297.122424867</v>
      </c>
      <c r="G180" s="32">
        <f t="shared" si="66"/>
        <v>943882.23216095194</v>
      </c>
      <c r="H180" s="32">
        <f t="shared" si="66"/>
        <v>1020038.695573546</v>
      </c>
      <c r="I180" s="32">
        <f t="shared" si="66"/>
        <v>1145705.8013922758</v>
      </c>
      <c r="J180" s="32" t="e">
        <f t="shared" si="66"/>
        <v>#DIV/0!</v>
      </c>
      <c r="K180" s="32" t="e">
        <f t="shared" si="66"/>
        <v>#DIV/0!</v>
      </c>
      <c r="L180" s="32" t="e">
        <f t="shared" si="66"/>
        <v>#DIV/0!</v>
      </c>
      <c r="M180" s="32" t="e">
        <f t="shared" si="66"/>
        <v>#DIV/0!</v>
      </c>
      <c r="N180" s="32" t="e">
        <f t="shared" si="66"/>
        <v>#DIV/0!</v>
      </c>
      <c r="O180" s="32" t="e">
        <f t="shared" ref="O180" si="77">O97-O$123</f>
        <v>#DIV/0!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2">
        <v>12</v>
      </c>
      <c r="B181" s="9" t="s">
        <v>17</v>
      </c>
      <c r="C181" s="32">
        <f t="shared" si="66"/>
        <v>-5658197.338049233</v>
      </c>
      <c r="D181" s="32">
        <f t="shared" si="66"/>
        <v>-4703625.3689992242</v>
      </c>
      <c r="E181" s="32">
        <f t="shared" si="66"/>
        <v>-5170362.88416484</v>
      </c>
      <c r="F181" s="32">
        <f t="shared" si="66"/>
        <v>-5215997.9519550037</v>
      </c>
      <c r="G181" s="32">
        <f t="shared" si="66"/>
        <v>-5516832.2599903401</v>
      </c>
      <c r="H181" s="32">
        <f t="shared" si="66"/>
        <v>-5668991.1203822456</v>
      </c>
      <c r="I181" s="32">
        <f t="shared" si="66"/>
        <v>-5822278.1283713207</v>
      </c>
      <c r="J181" s="32" t="e">
        <f t="shared" si="66"/>
        <v>#DIV/0!</v>
      </c>
      <c r="K181" s="32" t="e">
        <f t="shared" si="66"/>
        <v>#DIV/0!</v>
      </c>
      <c r="L181" s="32" t="e">
        <f t="shared" si="66"/>
        <v>#DIV/0!</v>
      </c>
      <c r="M181" s="32" t="e">
        <f t="shared" si="66"/>
        <v>#DIV/0!</v>
      </c>
      <c r="N181" s="32" t="e">
        <f t="shared" si="66"/>
        <v>#DIV/0!</v>
      </c>
      <c r="O181" s="32" t="e">
        <f t="shared" ref="O181" si="78">O98-O$123</f>
        <v>#DIV/0!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13</v>
      </c>
      <c r="B182" s="9" t="s">
        <v>18</v>
      </c>
      <c r="C182" s="32">
        <f t="shared" si="66"/>
        <v>156777.65736456215</v>
      </c>
      <c r="D182" s="32">
        <f t="shared" si="66"/>
        <v>961809.21282977983</v>
      </c>
      <c r="E182" s="32">
        <f t="shared" si="66"/>
        <v>824546.50161856413</v>
      </c>
      <c r="F182" s="32">
        <f t="shared" si="66"/>
        <v>971428.38779750466</v>
      </c>
      <c r="G182" s="32">
        <f t="shared" si="66"/>
        <v>1000328.3397008702</v>
      </c>
      <c r="H182" s="32">
        <f t="shared" si="66"/>
        <v>1023478.1713103428</v>
      </c>
      <c r="I182" s="32">
        <f t="shared" si="66"/>
        <v>980369.39233674854</v>
      </c>
      <c r="J182" s="32" t="e">
        <f t="shared" si="66"/>
        <v>#DIV/0!</v>
      </c>
      <c r="K182" s="32" t="e">
        <f t="shared" si="66"/>
        <v>#DIV/0!</v>
      </c>
      <c r="L182" s="32" t="e">
        <f t="shared" si="66"/>
        <v>#DIV/0!</v>
      </c>
      <c r="M182" s="32" t="e">
        <f t="shared" si="66"/>
        <v>#DIV/0!</v>
      </c>
      <c r="N182" s="32" t="e">
        <f t="shared" si="66"/>
        <v>#DIV/0!</v>
      </c>
      <c r="O182" s="32" t="e">
        <f t="shared" ref="O182" si="79">O99-O$123</f>
        <v>#DIV/0!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3">
        <v>14</v>
      </c>
      <c r="B183" s="9" t="s">
        <v>19</v>
      </c>
      <c r="C183" s="32">
        <f t="shared" si="66"/>
        <v>-1548502.3809223622</v>
      </c>
      <c r="D183" s="32">
        <f t="shared" si="66"/>
        <v>-620171.96422946453</v>
      </c>
      <c r="E183" s="32">
        <f t="shared" si="66"/>
        <v>-423591.03996713087</v>
      </c>
      <c r="F183" s="32">
        <f t="shared" si="66"/>
        <v>-183115.10534957051</v>
      </c>
      <c r="G183" s="32">
        <f t="shared" si="66"/>
        <v>116630.28239056841</v>
      </c>
      <c r="H183" s="32">
        <f t="shared" si="66"/>
        <v>303498.29159331322</v>
      </c>
      <c r="I183" s="32">
        <f t="shared" si="66"/>
        <v>594275.70391568169</v>
      </c>
      <c r="J183" s="32" t="e">
        <f t="shared" si="66"/>
        <v>#DIV/0!</v>
      </c>
      <c r="K183" s="32" t="e">
        <f t="shared" si="66"/>
        <v>#DIV/0!</v>
      </c>
      <c r="L183" s="32" t="e">
        <f t="shared" si="66"/>
        <v>#DIV/0!</v>
      </c>
      <c r="M183" s="32" t="e">
        <f t="shared" si="66"/>
        <v>#DIV/0!</v>
      </c>
      <c r="N183" s="32" t="e">
        <f t="shared" si="66"/>
        <v>#DIV/0!</v>
      </c>
      <c r="O183" s="32" t="e">
        <f t="shared" ref="O183" si="80">O100-O$123</f>
        <v>#DIV/0!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2">
        <v>15</v>
      </c>
      <c r="B184" s="9" t="s">
        <v>20</v>
      </c>
      <c r="C184" s="32">
        <f t="shared" si="66"/>
        <v>-10226337.104369575</v>
      </c>
      <c r="D184" s="32">
        <f t="shared" si="66"/>
        <v>-9272846.3863466606</v>
      </c>
      <c r="E184" s="32">
        <f t="shared" si="66"/>
        <v>-9939482.2153879069</v>
      </c>
      <c r="F184" s="32">
        <f t="shared" si="66"/>
        <v>-10354907.820498643</v>
      </c>
      <c r="G184" s="32">
        <f t="shared" si="66"/>
        <v>-10929093.417942414</v>
      </c>
      <c r="H184" s="32">
        <f t="shared" si="66"/>
        <v>-11495070.290853752</v>
      </c>
      <c r="I184" s="32">
        <f t="shared" si="66"/>
        <v>-11904927.894281439</v>
      </c>
      <c r="J184" s="32" t="e">
        <f t="shared" si="66"/>
        <v>#DIV/0!</v>
      </c>
      <c r="K184" s="32" t="e">
        <f t="shared" si="66"/>
        <v>#DIV/0!</v>
      </c>
      <c r="L184" s="32" t="e">
        <f t="shared" si="66"/>
        <v>#DIV/0!</v>
      </c>
      <c r="M184" s="32" t="e">
        <f t="shared" si="66"/>
        <v>#DIV/0!</v>
      </c>
      <c r="N184" s="32" t="e">
        <f t="shared" si="66"/>
        <v>#DIV/0!</v>
      </c>
      <c r="O184" s="32" t="e">
        <f t="shared" ref="O184" si="81">O101-O$123</f>
        <v>#DIV/0!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2">
        <v>16</v>
      </c>
      <c r="B185" s="9" t="s">
        <v>21</v>
      </c>
      <c r="C185" s="32">
        <f t="shared" si="66"/>
        <v>-7753421.6300296411</v>
      </c>
      <c r="D185" s="32">
        <f t="shared" si="66"/>
        <v>-8433039.2788604591</v>
      </c>
      <c r="E185" s="32">
        <f t="shared" si="66"/>
        <v>-8954935.7863639519</v>
      </c>
      <c r="F185" s="32">
        <f t="shared" si="66"/>
        <v>-9339313.6228720043</v>
      </c>
      <c r="G185" s="32">
        <f t="shared" si="66"/>
        <v>-9802388.6130156759</v>
      </c>
      <c r="H185" s="32">
        <f t="shared" si="66"/>
        <v>-10300714.631556399</v>
      </c>
      <c r="I185" s="32">
        <f t="shared" si="66"/>
        <v>-10739747.200816626</v>
      </c>
      <c r="J185" s="32" t="e">
        <f t="shared" si="66"/>
        <v>#DIV/0!</v>
      </c>
      <c r="K185" s="32" t="e">
        <f t="shared" si="66"/>
        <v>#DIV/0!</v>
      </c>
      <c r="L185" s="32" t="e">
        <f t="shared" si="66"/>
        <v>#DIV/0!</v>
      </c>
      <c r="M185" s="32" t="e">
        <f t="shared" si="66"/>
        <v>#DIV/0!</v>
      </c>
      <c r="N185" s="32" t="e">
        <f t="shared" si="66"/>
        <v>#DIV/0!</v>
      </c>
      <c r="O185" s="32" t="e">
        <f t="shared" ref="O185" si="82">O102-O$123</f>
        <v>#DIV/0!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3">
        <v>17</v>
      </c>
      <c r="B186" s="9" t="s">
        <v>22</v>
      </c>
      <c r="C186" s="32">
        <f t="shared" ref="C186:N201" si="83">C103-C$123</f>
        <v>-5830142.1042512357</v>
      </c>
      <c r="D186" s="32">
        <f t="shared" si="83"/>
        <v>-4944829.4284490217</v>
      </c>
      <c r="E186" s="32">
        <f t="shared" si="83"/>
        <v>-5263726.5956304912</v>
      </c>
      <c r="F186" s="32">
        <f t="shared" si="83"/>
        <v>-5477099.6010635383</v>
      </c>
      <c r="G186" s="32">
        <f t="shared" si="83"/>
        <v>-5771226.490089098</v>
      </c>
      <c r="H186" s="32">
        <f t="shared" si="83"/>
        <v>-6032433.2342067864</v>
      </c>
      <c r="I186" s="32">
        <f t="shared" si="83"/>
        <v>-6270360.9994434007</v>
      </c>
      <c r="J186" s="32" t="e">
        <f t="shared" si="83"/>
        <v>#DIV/0!</v>
      </c>
      <c r="K186" s="32" t="e">
        <f t="shared" si="83"/>
        <v>#DIV/0!</v>
      </c>
      <c r="L186" s="32" t="e">
        <f t="shared" si="83"/>
        <v>#DIV/0!</v>
      </c>
      <c r="M186" s="32" t="e">
        <f t="shared" si="83"/>
        <v>#DIV/0!</v>
      </c>
      <c r="N186" s="32" t="e">
        <f t="shared" si="83"/>
        <v>#DIV/0!</v>
      </c>
      <c r="O186" s="32" t="e">
        <f t="shared" ref="O186" si="84">O103-O$123</f>
        <v>#DIV/0!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2">
        <v>18</v>
      </c>
      <c r="B187" s="9" t="s">
        <v>23</v>
      </c>
      <c r="C187" s="32">
        <f t="shared" si="83"/>
        <v>-4221867.2340717409</v>
      </c>
      <c r="D187" s="32">
        <f t="shared" si="83"/>
        <v>-3316713.1289013196</v>
      </c>
      <c r="E187" s="32">
        <f t="shared" si="83"/>
        <v>-3416575.2632588446</v>
      </c>
      <c r="F187" s="32">
        <f t="shared" si="83"/>
        <v>-3411506.9308799207</v>
      </c>
      <c r="G187" s="32">
        <f t="shared" si="83"/>
        <v>-3479747.9834595695</v>
      </c>
      <c r="H187" s="32">
        <f t="shared" si="83"/>
        <v>-3690531.9121512026</v>
      </c>
      <c r="I187" s="32">
        <f t="shared" si="83"/>
        <v>-3694208.6582793221</v>
      </c>
      <c r="J187" s="32" t="e">
        <f t="shared" si="83"/>
        <v>#DIV/0!</v>
      </c>
      <c r="K187" s="32" t="e">
        <f t="shared" si="83"/>
        <v>#DIV/0!</v>
      </c>
      <c r="L187" s="32" t="e">
        <f t="shared" si="83"/>
        <v>#DIV/0!</v>
      </c>
      <c r="M187" s="32" t="e">
        <f t="shared" si="83"/>
        <v>#DIV/0!</v>
      </c>
      <c r="N187" s="32" t="e">
        <f t="shared" si="83"/>
        <v>#DIV/0!</v>
      </c>
      <c r="O187" s="32" t="e">
        <f t="shared" ref="O187" si="85">O104-O$123</f>
        <v>#DIV/0!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2">
        <v>19</v>
      </c>
      <c r="B188" s="9" t="s">
        <v>24</v>
      </c>
      <c r="C188" s="32">
        <f t="shared" si="83"/>
        <v>47980780.367460072</v>
      </c>
      <c r="D188" s="32">
        <f t="shared" si="83"/>
        <v>48069650.044727176</v>
      </c>
      <c r="E188" s="32">
        <f t="shared" si="83"/>
        <v>49077691.263442293</v>
      </c>
      <c r="F188" s="32">
        <f t="shared" si="83"/>
        <v>50123222.06555663</v>
      </c>
      <c r="G188" s="32">
        <f t="shared" si="83"/>
        <v>51305282.513797343</v>
      </c>
      <c r="H188" s="32">
        <f t="shared" si="83"/>
        <v>52652950.313356474</v>
      </c>
      <c r="I188" s="32">
        <f t="shared" si="83"/>
        <v>53626254.332611218</v>
      </c>
      <c r="J188" s="32" t="e">
        <f t="shared" si="83"/>
        <v>#DIV/0!</v>
      </c>
      <c r="K188" s="32" t="e">
        <f t="shared" si="83"/>
        <v>#DIV/0!</v>
      </c>
      <c r="L188" s="32" t="e">
        <f t="shared" si="83"/>
        <v>#DIV/0!</v>
      </c>
      <c r="M188" s="32" t="e">
        <f t="shared" si="83"/>
        <v>#DIV/0!</v>
      </c>
      <c r="N188" s="32" t="e">
        <f t="shared" si="83"/>
        <v>#DIV/0!</v>
      </c>
      <c r="O188" s="32" t="e">
        <f t="shared" ref="O188" si="86">O105-O$123</f>
        <v>#DIV/0!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3">
        <v>20</v>
      </c>
      <c r="B189" s="9" t="s">
        <v>25</v>
      </c>
      <c r="C189" s="32">
        <f t="shared" si="83"/>
        <v>-7826035.6754333843</v>
      </c>
      <c r="D189" s="32">
        <f t="shared" si="83"/>
        <v>-7004502.305016201</v>
      </c>
      <c r="E189" s="32">
        <f t="shared" si="83"/>
        <v>-7525537.2021378223</v>
      </c>
      <c r="F189" s="32">
        <f t="shared" si="83"/>
        <v>-7859083.6427117679</v>
      </c>
      <c r="G189" s="32">
        <f t="shared" si="83"/>
        <v>-8354431.7225117981</v>
      </c>
      <c r="H189" s="32">
        <f t="shared" si="83"/>
        <v>-8862049.617599519</v>
      </c>
      <c r="I189" s="32">
        <f t="shared" si="83"/>
        <v>-9391245.9637425672</v>
      </c>
      <c r="J189" s="32" t="e">
        <f t="shared" si="83"/>
        <v>#DIV/0!</v>
      </c>
      <c r="K189" s="32" t="e">
        <f t="shared" si="83"/>
        <v>#DIV/0!</v>
      </c>
      <c r="L189" s="32" t="e">
        <f t="shared" si="83"/>
        <v>#DIV/0!</v>
      </c>
      <c r="M189" s="32" t="e">
        <f t="shared" si="83"/>
        <v>#DIV/0!</v>
      </c>
      <c r="N189" s="32" t="e">
        <f t="shared" si="83"/>
        <v>#DIV/0!</v>
      </c>
      <c r="O189" s="32" t="e">
        <f t="shared" ref="O189" si="87">O106-O$123</f>
        <v>#DIV/0!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2">
        <v>21</v>
      </c>
      <c r="B190" s="9" t="s">
        <v>26</v>
      </c>
      <c r="C190" s="32">
        <f t="shared" si="83"/>
        <v>-8950787.295947561</v>
      </c>
      <c r="D190" s="32">
        <f t="shared" si="83"/>
        <v>-8062767.4470744524</v>
      </c>
      <c r="E190" s="32">
        <f t="shared" si="83"/>
        <v>-8517164.3304013796</v>
      </c>
      <c r="F190" s="32">
        <f t="shared" si="83"/>
        <v>-8997150.8153556343</v>
      </c>
      <c r="G190" s="32">
        <f t="shared" si="83"/>
        <v>-9495958.3431282975</v>
      </c>
      <c r="H190" s="32">
        <f t="shared" si="83"/>
        <v>-10048553.302756723</v>
      </c>
      <c r="I190" s="32">
        <f t="shared" si="83"/>
        <v>-10449647.665457202</v>
      </c>
      <c r="J190" s="32" t="e">
        <f t="shared" si="83"/>
        <v>#DIV/0!</v>
      </c>
      <c r="K190" s="32" t="e">
        <f t="shared" si="83"/>
        <v>#DIV/0!</v>
      </c>
      <c r="L190" s="32" t="e">
        <f t="shared" si="83"/>
        <v>#DIV/0!</v>
      </c>
      <c r="M190" s="32" t="e">
        <f t="shared" si="83"/>
        <v>#DIV/0!</v>
      </c>
      <c r="N190" s="32" t="e">
        <f t="shared" si="83"/>
        <v>#DIV/0!</v>
      </c>
      <c r="O190" s="32" t="e">
        <f t="shared" ref="O190" si="88">O107-O$123</f>
        <v>#DIV/0!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2">
        <v>22</v>
      </c>
      <c r="B191" s="9" t="s">
        <v>27</v>
      </c>
      <c r="C191" s="32">
        <f t="shared" si="83"/>
        <v>3165484.7864242084</v>
      </c>
      <c r="D191" s="32">
        <f t="shared" si="83"/>
        <v>3839505.8601741567</v>
      </c>
      <c r="E191" s="32">
        <f t="shared" si="83"/>
        <v>4011001.0001201443</v>
      </c>
      <c r="F191" s="32">
        <f t="shared" si="83"/>
        <v>4239353.0703062937</v>
      </c>
      <c r="G191" s="32">
        <f t="shared" si="83"/>
        <v>4382510.0855004005</v>
      </c>
      <c r="H191" s="32">
        <f t="shared" si="83"/>
        <v>4597823.4117870182</v>
      </c>
      <c r="I191" s="32">
        <f t="shared" si="83"/>
        <v>4710986.1411559768</v>
      </c>
      <c r="J191" s="32" t="e">
        <f t="shared" si="83"/>
        <v>#DIV/0!</v>
      </c>
      <c r="K191" s="32" t="e">
        <f t="shared" si="83"/>
        <v>#DIV/0!</v>
      </c>
      <c r="L191" s="32" t="e">
        <f t="shared" si="83"/>
        <v>#DIV/0!</v>
      </c>
      <c r="M191" s="32" t="e">
        <f t="shared" si="83"/>
        <v>#DIV/0!</v>
      </c>
      <c r="N191" s="32" t="e">
        <f t="shared" si="83"/>
        <v>#DIV/0!</v>
      </c>
      <c r="O191" s="32" t="e">
        <f t="shared" ref="O191" si="89">O108-O$123</f>
        <v>#DIV/0!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3">
        <v>23</v>
      </c>
      <c r="B192" s="9" t="s">
        <v>28</v>
      </c>
      <c r="C192" s="32">
        <f t="shared" si="83"/>
        <v>-6285150.843270909</v>
      </c>
      <c r="D192" s="32">
        <f t="shared" si="83"/>
        <v>-5410151.8201246075</v>
      </c>
      <c r="E192" s="32">
        <f t="shared" si="83"/>
        <v>-5642147.1306022014</v>
      </c>
      <c r="F192" s="32">
        <f t="shared" si="83"/>
        <v>-6038326.2139291447</v>
      </c>
      <c r="G192" s="32">
        <f t="shared" si="83"/>
        <v>-6406594.0752597693</v>
      </c>
      <c r="H192" s="32">
        <f t="shared" si="83"/>
        <v>-6729977.2780233417</v>
      </c>
      <c r="I192" s="32">
        <f t="shared" si="83"/>
        <v>-7062281.2717436329</v>
      </c>
      <c r="J192" s="32" t="e">
        <f t="shared" si="83"/>
        <v>#DIV/0!</v>
      </c>
      <c r="K192" s="32" t="e">
        <f t="shared" si="83"/>
        <v>#DIV/0!</v>
      </c>
      <c r="L192" s="32" t="e">
        <f t="shared" si="83"/>
        <v>#DIV/0!</v>
      </c>
      <c r="M192" s="32" t="e">
        <f t="shared" si="83"/>
        <v>#DIV/0!</v>
      </c>
      <c r="N192" s="32" t="e">
        <f t="shared" si="83"/>
        <v>#DIV/0!</v>
      </c>
      <c r="O192" s="32" t="e">
        <f t="shared" ref="O192" si="90">O109-O$123</f>
        <v>#DIV/0!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2">
        <v>24</v>
      </c>
      <c r="B193" s="9" t="s">
        <v>29</v>
      </c>
      <c r="C193" s="32">
        <f t="shared" si="83"/>
        <v>877846.08147685602</v>
      </c>
      <c r="D193" s="32">
        <f t="shared" si="83"/>
        <v>1700861.4928921424</v>
      </c>
      <c r="E193" s="32">
        <f t="shared" si="83"/>
        <v>1945544.7195449322</v>
      </c>
      <c r="F193" s="32">
        <f t="shared" si="83"/>
        <v>2027264.931889385</v>
      </c>
      <c r="G193" s="32">
        <f t="shared" si="83"/>
        <v>2252832.0209553242</v>
      </c>
      <c r="H193" s="32">
        <f t="shared" si="83"/>
        <v>2336391.8989556246</v>
      </c>
      <c r="I193" s="32">
        <f t="shared" si="83"/>
        <v>2428102.0149394944</v>
      </c>
      <c r="J193" s="32" t="e">
        <f t="shared" si="83"/>
        <v>#DIV/0!</v>
      </c>
      <c r="K193" s="32" t="e">
        <f t="shared" si="83"/>
        <v>#DIV/0!</v>
      </c>
      <c r="L193" s="32" t="e">
        <f t="shared" si="83"/>
        <v>#DIV/0!</v>
      </c>
      <c r="M193" s="32" t="e">
        <f t="shared" si="83"/>
        <v>#DIV/0!</v>
      </c>
      <c r="N193" s="32" t="e">
        <f t="shared" si="83"/>
        <v>#DIV/0!</v>
      </c>
      <c r="O193" s="32" t="e">
        <f t="shared" ref="O193" si="91">O110-O$123</f>
        <v>#DIV/0!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25</v>
      </c>
      <c r="B194" s="9" t="s">
        <v>30</v>
      </c>
      <c r="C194" s="32">
        <f t="shared" si="83"/>
        <v>-6621138.0502790399</v>
      </c>
      <c r="D194" s="32">
        <f t="shared" si="83"/>
        <v>-5741676.7715779394</v>
      </c>
      <c r="E194" s="32">
        <f t="shared" si="83"/>
        <v>-5983675.4301165547</v>
      </c>
      <c r="F194" s="32">
        <f t="shared" si="83"/>
        <v>-6337460.5730770919</v>
      </c>
      <c r="G194" s="32">
        <f t="shared" si="83"/>
        <v>-6621379.5384056754</v>
      </c>
      <c r="H194" s="32">
        <f t="shared" si="83"/>
        <v>-6905276.1036449224</v>
      </c>
      <c r="I194" s="32">
        <f t="shared" si="83"/>
        <v>-7212813.8069366347</v>
      </c>
      <c r="J194" s="32" t="e">
        <f t="shared" si="83"/>
        <v>#DIV/0!</v>
      </c>
      <c r="K194" s="32" t="e">
        <f t="shared" si="83"/>
        <v>#DIV/0!</v>
      </c>
      <c r="L194" s="32" t="e">
        <f t="shared" si="83"/>
        <v>#DIV/0!</v>
      </c>
      <c r="M194" s="32" t="e">
        <f t="shared" si="83"/>
        <v>#DIV/0!</v>
      </c>
      <c r="N194" s="32" t="e">
        <f t="shared" si="83"/>
        <v>#DIV/0!</v>
      </c>
      <c r="O194" s="32" t="e">
        <f t="shared" ref="O194" si="92">O111-O$123</f>
        <v>#DIV/0!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3">
        <v>26</v>
      </c>
      <c r="B195" s="9" t="s">
        <v>31</v>
      </c>
      <c r="C195" s="32">
        <f t="shared" si="83"/>
        <v>-7758725.7718732767</v>
      </c>
      <c r="D195" s="32">
        <f t="shared" si="83"/>
        <v>-6844321.5267501958</v>
      </c>
      <c r="E195" s="32">
        <f t="shared" si="83"/>
        <v>-7176788.1659329422</v>
      </c>
      <c r="F195" s="32">
        <f t="shared" si="83"/>
        <v>-7527199.141929131</v>
      </c>
      <c r="G195" s="32">
        <f t="shared" si="83"/>
        <v>-7829339.7496927343</v>
      </c>
      <c r="H195" s="32">
        <f t="shared" si="83"/>
        <v>-8190673.3138210997</v>
      </c>
      <c r="I195" s="32">
        <f t="shared" si="83"/>
        <v>-8618233.020688802</v>
      </c>
      <c r="J195" s="32" t="e">
        <f t="shared" si="83"/>
        <v>#DIV/0!</v>
      </c>
      <c r="K195" s="32" t="e">
        <f t="shared" si="83"/>
        <v>#DIV/0!</v>
      </c>
      <c r="L195" s="32" t="e">
        <f t="shared" si="83"/>
        <v>#DIV/0!</v>
      </c>
      <c r="M195" s="32" t="e">
        <f t="shared" si="83"/>
        <v>#DIV/0!</v>
      </c>
      <c r="N195" s="32" t="e">
        <f t="shared" si="83"/>
        <v>#DIV/0!</v>
      </c>
      <c r="O195" s="32" t="e">
        <f t="shared" ref="O195" si="93">O112-O$123</f>
        <v>#DIV/0!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2">
        <v>27</v>
      </c>
      <c r="B196" s="9" t="s">
        <v>32</v>
      </c>
      <c r="C196" s="32">
        <f t="shared" si="83"/>
        <v>-11034437.254579412</v>
      </c>
      <c r="D196" s="32">
        <f t="shared" si="83"/>
        <v>-10056293.888885168</v>
      </c>
      <c r="E196" s="32">
        <f t="shared" si="83"/>
        <v>-10562533.227698736</v>
      </c>
      <c r="F196" s="32">
        <f t="shared" si="83"/>
        <v>-10962231.787792489</v>
      </c>
      <c r="G196" s="32">
        <f t="shared" si="83"/>
        <v>-11441850.732918845</v>
      </c>
      <c r="H196" s="32">
        <f t="shared" si="83"/>
        <v>-11856067.253176711</v>
      </c>
      <c r="I196" s="32">
        <f t="shared" si="83"/>
        <v>-12303939.096099388</v>
      </c>
      <c r="J196" s="32" t="e">
        <f t="shared" si="83"/>
        <v>#DIV/0!</v>
      </c>
      <c r="K196" s="32" t="e">
        <f t="shared" si="83"/>
        <v>#DIV/0!</v>
      </c>
      <c r="L196" s="32" t="e">
        <f t="shared" si="83"/>
        <v>#DIV/0!</v>
      </c>
      <c r="M196" s="32" t="e">
        <f t="shared" si="83"/>
        <v>#DIV/0!</v>
      </c>
      <c r="N196" s="32" t="e">
        <f t="shared" si="83"/>
        <v>#DIV/0!</v>
      </c>
      <c r="O196" s="32" t="e">
        <f t="shared" ref="O196" si="94">O113-O$123</f>
        <v>#DIV/0!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28</v>
      </c>
      <c r="B197" s="9" t="s">
        <v>33</v>
      </c>
      <c r="C197" s="32">
        <f t="shared" si="83"/>
        <v>-9151121.5102134757</v>
      </c>
      <c r="D197" s="32">
        <f t="shared" si="83"/>
        <v>-8181363.8534581792</v>
      </c>
      <c r="E197" s="32">
        <f t="shared" si="83"/>
        <v>-8454213.8486649841</v>
      </c>
      <c r="F197" s="32">
        <f t="shared" si="83"/>
        <v>-8761000.2138784919</v>
      </c>
      <c r="G197" s="32">
        <f t="shared" si="83"/>
        <v>-8988576.8116639368</v>
      </c>
      <c r="H197" s="32">
        <f t="shared" si="83"/>
        <v>-9336660.1042966265</v>
      </c>
      <c r="I197" s="32">
        <f t="shared" si="83"/>
        <v>-9669040.7265150771</v>
      </c>
      <c r="J197" s="32" t="e">
        <f t="shared" si="83"/>
        <v>#DIV/0!</v>
      </c>
      <c r="K197" s="32" t="e">
        <f t="shared" si="83"/>
        <v>#DIV/0!</v>
      </c>
      <c r="L197" s="32" t="e">
        <f t="shared" si="83"/>
        <v>#DIV/0!</v>
      </c>
      <c r="M197" s="32" t="e">
        <f t="shared" si="83"/>
        <v>#DIV/0!</v>
      </c>
      <c r="N197" s="32" t="e">
        <f t="shared" si="83"/>
        <v>#DIV/0!</v>
      </c>
      <c r="O197" s="32" t="e">
        <f t="shared" ref="O197" si="95">O114-O$123</f>
        <v>#DIV/0!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3">
        <v>29</v>
      </c>
      <c r="B198" s="9" t="s">
        <v>34</v>
      </c>
      <c r="C198" s="32">
        <f t="shared" si="83"/>
        <v>-8356578.9579496142</v>
      </c>
      <c r="D198" s="32">
        <f t="shared" si="83"/>
        <v>-7404123.3015069067</v>
      </c>
      <c r="E198" s="32">
        <f t="shared" si="83"/>
        <v>-7614614.426054284</v>
      </c>
      <c r="F198" s="32">
        <f t="shared" si="83"/>
        <v>-7975307.9842567798</v>
      </c>
      <c r="G198" s="32">
        <f t="shared" si="83"/>
        <v>-8271549.9198400714</v>
      </c>
      <c r="H198" s="32">
        <f t="shared" si="83"/>
        <v>-8566419.2233873643</v>
      </c>
      <c r="I198" s="32">
        <f t="shared" si="83"/>
        <v>-8801484.6515407898</v>
      </c>
      <c r="J198" s="32" t="e">
        <f t="shared" si="83"/>
        <v>#DIV/0!</v>
      </c>
      <c r="K198" s="32" t="e">
        <f t="shared" si="83"/>
        <v>#DIV/0!</v>
      </c>
      <c r="L198" s="32" t="e">
        <f t="shared" si="83"/>
        <v>#DIV/0!</v>
      </c>
      <c r="M198" s="32" t="e">
        <f t="shared" si="83"/>
        <v>#DIV/0!</v>
      </c>
      <c r="N198" s="32" t="e">
        <f t="shared" si="83"/>
        <v>#DIV/0!</v>
      </c>
      <c r="O198" s="32" t="e">
        <f t="shared" ref="O198" si="96">O115-O$123</f>
        <v>#DIV/0!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2">
        <v>30</v>
      </c>
      <c r="B199" s="9" t="s">
        <v>35</v>
      </c>
      <c r="C199" s="32">
        <f t="shared" si="83"/>
        <v>13904280.042095732</v>
      </c>
      <c r="D199" s="32">
        <f t="shared" si="83"/>
        <v>14757285.156314123</v>
      </c>
      <c r="E199" s="32">
        <f t="shared" si="83"/>
        <v>15779960.173348587</v>
      </c>
      <c r="F199" s="32">
        <f t="shared" si="83"/>
        <v>16693355.246486034</v>
      </c>
      <c r="G199" s="32">
        <f t="shared" si="83"/>
        <v>17782559.083373826</v>
      </c>
      <c r="H199" s="32">
        <f t="shared" si="83"/>
        <v>18686046.525041908</v>
      </c>
      <c r="I199" s="32">
        <f t="shared" si="83"/>
        <v>19670414.80440633</v>
      </c>
      <c r="J199" s="32" t="e">
        <f t="shared" si="83"/>
        <v>#DIV/0!</v>
      </c>
      <c r="K199" s="32" t="e">
        <f t="shared" si="83"/>
        <v>#DIV/0!</v>
      </c>
      <c r="L199" s="32" t="e">
        <f t="shared" si="83"/>
        <v>#DIV/0!</v>
      </c>
      <c r="M199" s="32" t="e">
        <f t="shared" si="83"/>
        <v>#DIV/0!</v>
      </c>
      <c r="N199" s="32" t="e">
        <f t="shared" si="83"/>
        <v>#DIV/0!</v>
      </c>
      <c r="O199" s="32" t="e">
        <f t="shared" ref="O199" si="97">O116-O$123</f>
        <v>#DIV/0!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2">
        <v>31</v>
      </c>
      <c r="B200" s="9" t="s">
        <v>36</v>
      </c>
      <c r="C200" s="32">
        <f t="shared" si="83"/>
        <v>22957826.055079069</v>
      </c>
      <c r="D200" s="32">
        <f t="shared" si="83"/>
        <v>23748404.803159628</v>
      </c>
      <c r="E200" s="32">
        <f t="shared" si="83"/>
        <v>25351209.892856274</v>
      </c>
      <c r="F200" s="32">
        <f t="shared" si="83"/>
        <v>26793385.706516918</v>
      </c>
      <c r="G200" s="32">
        <f t="shared" si="83"/>
        <v>28548752.296425518</v>
      </c>
      <c r="H200" s="32">
        <f t="shared" si="83"/>
        <v>30038444.169883884</v>
      </c>
      <c r="I200" s="32">
        <f t="shared" si="83"/>
        <v>31682643.435843639</v>
      </c>
      <c r="J200" s="32" t="e">
        <f t="shared" si="83"/>
        <v>#DIV/0!</v>
      </c>
      <c r="K200" s="32" t="e">
        <f t="shared" si="83"/>
        <v>#DIV/0!</v>
      </c>
      <c r="L200" s="32" t="e">
        <f t="shared" si="83"/>
        <v>#DIV/0!</v>
      </c>
      <c r="M200" s="32" t="e">
        <f t="shared" si="83"/>
        <v>#DIV/0!</v>
      </c>
      <c r="N200" s="32" t="e">
        <f t="shared" si="83"/>
        <v>#DIV/0!</v>
      </c>
      <c r="O200" s="32" t="e">
        <f t="shared" ref="O200" si="98">O117-O$123</f>
        <v>#DIV/0!</v>
      </c>
      <c r="P200"/>
      <c r="Q200"/>
      <c r="R200"/>
      <c r="S200"/>
      <c r="T200"/>
      <c r="U200"/>
      <c r="V200"/>
      <c r="W200"/>
    </row>
    <row r="201" spans="1:23" s="2" customFormat="1" ht="15" hidden="1">
      <c r="A201" s="13">
        <v>32</v>
      </c>
      <c r="B201" s="9" t="s">
        <v>37</v>
      </c>
      <c r="C201" s="32">
        <f t="shared" si="83"/>
        <v>14282587.573294889</v>
      </c>
      <c r="D201" s="32">
        <f t="shared" si="83"/>
        <v>14770025.892141785</v>
      </c>
      <c r="E201" s="32">
        <f t="shared" si="83"/>
        <v>15543860.629089605</v>
      </c>
      <c r="F201" s="32">
        <f t="shared" si="83"/>
        <v>16075814.386775505</v>
      </c>
      <c r="G201" s="32">
        <f t="shared" si="83"/>
        <v>16849664.94130196</v>
      </c>
      <c r="H201" s="32">
        <f t="shared" si="83"/>
        <v>17496287.633681327</v>
      </c>
      <c r="I201" s="32">
        <f t="shared" si="83"/>
        <v>17966106.725534007</v>
      </c>
      <c r="J201" s="32" t="e">
        <f t="shared" si="83"/>
        <v>#DIV/0!</v>
      </c>
      <c r="K201" s="32" t="e">
        <f t="shared" si="83"/>
        <v>#DIV/0!</v>
      </c>
      <c r="L201" s="32" t="e">
        <f t="shared" si="83"/>
        <v>#DIV/0!</v>
      </c>
      <c r="M201" s="32" t="e">
        <f t="shared" si="83"/>
        <v>#DIV/0!</v>
      </c>
      <c r="N201" s="32" t="e">
        <f t="shared" si="83"/>
        <v>#DIV/0!</v>
      </c>
      <c r="O201" s="32" t="e">
        <f t="shared" ref="O201" si="99">O118-O$123</f>
        <v>#DIV/0!</v>
      </c>
      <c r="P201"/>
      <c r="Q201"/>
      <c r="R201"/>
      <c r="S201"/>
      <c r="T201"/>
      <c r="U201"/>
      <c r="V201"/>
      <c r="W201"/>
    </row>
    <row r="202" spans="1:23" s="2" customFormat="1" ht="15" hidden="1">
      <c r="A202" s="12">
        <v>33</v>
      </c>
      <c r="B202" s="9" t="s">
        <v>38</v>
      </c>
      <c r="C202" s="32">
        <f t="shared" ref="C202:N204" si="100">C119-C$123</f>
        <v>31846724.864626128</v>
      </c>
      <c r="D202" s="32">
        <f t="shared" si="100"/>
        <v>31935036.359944794</v>
      </c>
      <c r="E202" s="32">
        <f t="shared" si="100"/>
        <v>33432674.555772122</v>
      </c>
      <c r="F202" s="32">
        <f t="shared" si="100"/>
        <v>34798456.23683615</v>
      </c>
      <c r="G202" s="32">
        <f t="shared" si="100"/>
        <v>36272058.299761117</v>
      </c>
      <c r="H202" s="32">
        <f t="shared" si="100"/>
        <v>37971020.443944626</v>
      </c>
      <c r="I202" s="32">
        <f t="shared" si="100"/>
        <v>39434549.403963283</v>
      </c>
      <c r="J202" s="32" t="e">
        <f t="shared" si="100"/>
        <v>#DIV/0!</v>
      </c>
      <c r="K202" s="32" t="e">
        <f t="shared" si="100"/>
        <v>#DIV/0!</v>
      </c>
      <c r="L202" s="32" t="e">
        <f t="shared" si="100"/>
        <v>#DIV/0!</v>
      </c>
      <c r="M202" s="32" t="e">
        <f t="shared" si="100"/>
        <v>#DIV/0!</v>
      </c>
      <c r="N202" s="32" t="e">
        <f t="shared" si="100"/>
        <v>#DIV/0!</v>
      </c>
      <c r="O202" s="32" t="e">
        <f t="shared" ref="O202" si="101">O119-O$123</f>
        <v>#DIV/0!</v>
      </c>
      <c r="P202"/>
      <c r="Q202"/>
      <c r="R202"/>
      <c r="S202"/>
      <c r="T202"/>
      <c r="U202"/>
      <c r="V202"/>
      <c r="W202"/>
    </row>
    <row r="203" spans="1:23" s="2" customFormat="1" ht="15" hidden="1">
      <c r="A203" s="12">
        <v>34</v>
      </c>
      <c r="B203" s="9" t="s">
        <v>39</v>
      </c>
      <c r="C203" s="32">
        <f t="shared" si="100"/>
        <v>-3566125.1039846186</v>
      </c>
      <c r="D203" s="32">
        <f t="shared" si="100"/>
        <v>-2719905.3358734753</v>
      </c>
      <c r="E203" s="32">
        <f t="shared" si="100"/>
        <v>-2918731.6133130305</v>
      </c>
      <c r="F203" s="32">
        <f t="shared" si="100"/>
        <v>-3003533.9798297919</v>
      </c>
      <c r="G203" s="32">
        <f t="shared" si="100"/>
        <v>-3122790.3336855471</v>
      </c>
      <c r="H203" s="32">
        <f t="shared" si="100"/>
        <v>-3225108.1508837081</v>
      </c>
      <c r="I203" s="32">
        <f t="shared" si="100"/>
        <v>-3459910.7672364451</v>
      </c>
      <c r="J203" s="32" t="e">
        <f t="shared" si="100"/>
        <v>#DIV/0!</v>
      </c>
      <c r="K203" s="32" t="e">
        <f t="shared" si="100"/>
        <v>#DIV/0!</v>
      </c>
      <c r="L203" s="32" t="e">
        <f t="shared" si="100"/>
        <v>#DIV/0!</v>
      </c>
      <c r="M203" s="32" t="e">
        <f t="shared" si="100"/>
        <v>#DIV/0!</v>
      </c>
      <c r="N203" s="32" t="e">
        <f t="shared" si="100"/>
        <v>#DIV/0!</v>
      </c>
      <c r="O203" s="32" t="e">
        <f t="shared" ref="O203" si="102">O120-O$123</f>
        <v>#DIV/0!</v>
      </c>
      <c r="P203"/>
      <c r="Q203"/>
      <c r="R203"/>
      <c r="S203"/>
      <c r="T203"/>
      <c r="U203"/>
      <c r="V203"/>
      <c r="W203"/>
    </row>
    <row r="204" spans="1:23" s="2" customFormat="1" ht="15" hidden="1">
      <c r="A204" s="13">
        <v>35</v>
      </c>
      <c r="B204" s="9" t="s">
        <v>40</v>
      </c>
      <c r="C204" s="32">
        <f t="shared" si="100"/>
        <v>8768376.4414864443</v>
      </c>
      <c r="D204" s="32">
        <f t="shared" si="100"/>
        <v>9628886.7689983733</v>
      </c>
      <c r="E204" s="32">
        <f t="shared" si="100"/>
        <v>10390373.276523944</v>
      </c>
      <c r="F204" s="32">
        <f t="shared" si="100"/>
        <v>10653887.51204288</v>
      </c>
      <c r="G204" s="32">
        <f t="shared" si="100"/>
        <v>11300497.628401749</v>
      </c>
      <c r="H204" s="32">
        <f t="shared" si="100"/>
        <v>11858765.622680232</v>
      </c>
      <c r="I204" s="32">
        <f t="shared" si="100"/>
        <v>12563499.173698656</v>
      </c>
      <c r="J204" s="32" t="e">
        <f t="shared" si="100"/>
        <v>#DIV/0!</v>
      </c>
      <c r="K204" s="32" t="e">
        <f t="shared" si="100"/>
        <v>#DIV/0!</v>
      </c>
      <c r="L204" s="32" t="e">
        <f t="shared" si="100"/>
        <v>#DIV/0!</v>
      </c>
      <c r="M204" s="32" t="e">
        <f t="shared" si="100"/>
        <v>#DIV/0!</v>
      </c>
      <c r="N204" s="32" t="e">
        <f t="shared" si="100"/>
        <v>#DIV/0!</v>
      </c>
      <c r="O204" s="32" t="e">
        <f t="shared" ref="O204" si="103">O121-O$123</f>
        <v>#DIV/0!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14"/>
      <c r="B205" s="7" t="s">
        <v>50</v>
      </c>
      <c r="C205" s="32">
        <f t="shared" ref="C205:N205" si="104">SUM(C170:C204)</f>
        <v>-2.4214386940002441E-8</v>
      </c>
      <c r="D205" s="32">
        <f t="shared" si="104"/>
        <v>1.3597309589385986E-7</v>
      </c>
      <c r="E205" s="32">
        <f t="shared" si="104"/>
        <v>0</v>
      </c>
      <c r="F205" s="32">
        <f t="shared" si="104"/>
        <v>5.5879354476928711E-8</v>
      </c>
      <c r="G205" s="32">
        <f t="shared" si="104"/>
        <v>0</v>
      </c>
      <c r="H205" s="32">
        <f t="shared" si="104"/>
        <v>1.3038516044616699E-7</v>
      </c>
      <c r="I205" s="32">
        <f t="shared" si="104"/>
        <v>-3.3527612686157227E-8</v>
      </c>
      <c r="J205" s="32" t="e">
        <f t="shared" si="104"/>
        <v>#DIV/0!</v>
      </c>
      <c r="K205" s="32" t="e">
        <f t="shared" si="104"/>
        <v>#DIV/0!</v>
      </c>
      <c r="L205" s="32" t="e">
        <f t="shared" si="104"/>
        <v>#DIV/0!</v>
      </c>
      <c r="M205" s="32" t="e">
        <f t="shared" si="104"/>
        <v>#DIV/0!</v>
      </c>
      <c r="N205" s="32" t="e">
        <f t="shared" si="104"/>
        <v>#DIV/0!</v>
      </c>
      <c r="O205" s="32" t="e">
        <f t="shared" ref="O205" si="105">SUM(O170:O204)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"/>
      <c r="B206" s="1"/>
      <c r="C206" s="1"/>
      <c r="D206" s="1"/>
      <c r="E206" s="1"/>
      <c r="F206" s="1"/>
      <c r="G206" s="1"/>
      <c r="H206" s="1"/>
      <c r="P206"/>
      <c r="Q206"/>
      <c r="R206"/>
      <c r="S206"/>
      <c r="T206"/>
      <c r="U206"/>
      <c r="V206"/>
      <c r="W206"/>
    </row>
    <row r="207" spans="1:23" s="2" customFormat="1" ht="15" hidden="1">
      <c r="A207" s="5" t="s">
        <v>48</v>
      </c>
      <c r="B207" s="1"/>
      <c r="C207" s="1"/>
      <c r="D207" s="1"/>
      <c r="E207" s="1"/>
      <c r="F207" s="1"/>
      <c r="G207" s="1"/>
      <c r="H207" s="1"/>
      <c r="P207"/>
      <c r="Q207"/>
      <c r="R207"/>
      <c r="S207"/>
      <c r="T207"/>
      <c r="U207"/>
      <c r="V207"/>
      <c r="W207"/>
    </row>
    <row r="208" spans="1:23" s="2" customFormat="1" ht="15" hidden="1">
      <c r="A208" s="49" t="s">
        <v>51</v>
      </c>
      <c r="B208" s="49"/>
      <c r="C208" s="49"/>
      <c r="D208" s="49"/>
      <c r="E208" s="49"/>
      <c r="F208" s="49"/>
      <c r="G208" s="49"/>
      <c r="H208" s="49"/>
      <c r="P208"/>
      <c r="Q208"/>
      <c r="R208"/>
      <c r="S208"/>
      <c r="T208"/>
      <c r="U208"/>
      <c r="V208"/>
      <c r="W208"/>
    </row>
    <row r="209" spans="1:23" s="2" customFormat="1" ht="15" hidden="1">
      <c r="A209" s="1"/>
      <c r="B209" s="1"/>
      <c r="C209" s="1"/>
      <c r="D209" s="1"/>
      <c r="E209" s="1"/>
      <c r="F209" s="1"/>
      <c r="G209" s="1"/>
      <c r="H209" s="1"/>
      <c r="P209"/>
      <c r="Q209"/>
      <c r="R209"/>
      <c r="S209"/>
      <c r="T209"/>
      <c r="U209"/>
      <c r="V209"/>
      <c r="W209"/>
    </row>
    <row r="210" spans="1:23" s="2" customFormat="1" ht="15" hidden="1">
      <c r="A210" s="6" t="s">
        <v>4</v>
      </c>
      <c r="B210" s="7" t="s">
        <v>5</v>
      </c>
      <c r="C210" s="7">
        <f>C169</f>
        <v>2010</v>
      </c>
      <c r="D210" s="7">
        <f t="shared" ref="D210:N210" si="106">D169</f>
        <v>2011</v>
      </c>
      <c r="E210" s="7">
        <f t="shared" si="106"/>
        <v>2012</v>
      </c>
      <c r="F210" s="7">
        <f t="shared" si="106"/>
        <v>2013</v>
      </c>
      <c r="G210" s="7">
        <f t="shared" si="106"/>
        <v>2014</v>
      </c>
      <c r="H210" s="7">
        <f t="shared" si="106"/>
        <v>2015</v>
      </c>
      <c r="I210" s="7">
        <f t="shared" si="106"/>
        <v>2016</v>
      </c>
      <c r="J210" s="7">
        <f t="shared" si="106"/>
        <v>2017</v>
      </c>
      <c r="K210" s="7">
        <f t="shared" si="106"/>
        <v>2018</v>
      </c>
      <c r="L210" s="7">
        <f t="shared" si="106"/>
        <v>2019</v>
      </c>
      <c r="M210" s="7">
        <f t="shared" si="106"/>
        <v>2020</v>
      </c>
      <c r="N210" s="7">
        <f t="shared" si="106"/>
        <v>2021</v>
      </c>
      <c r="O210" s="7">
        <f t="shared" ref="O210" si="107">O169</f>
        <v>2022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8">
        <v>1</v>
      </c>
      <c r="B211" s="9" t="s">
        <v>6</v>
      </c>
      <c r="C211" s="32">
        <f t="shared" ref="C211:N226" si="108">C170^2</f>
        <v>659978968619981.5</v>
      </c>
      <c r="D211" s="32">
        <f t="shared" si="108"/>
        <v>929689185074.03101</v>
      </c>
      <c r="E211" s="32">
        <f t="shared" si="108"/>
        <v>863375372182.3667</v>
      </c>
      <c r="F211" s="32">
        <f t="shared" si="108"/>
        <v>933250884138.22839</v>
      </c>
      <c r="G211" s="32">
        <f t="shared" si="108"/>
        <v>1068170758596.4275</v>
      </c>
      <c r="H211" s="32">
        <f t="shared" si="108"/>
        <v>980724918061.61609</v>
      </c>
      <c r="I211" s="32">
        <f t="shared" si="108"/>
        <v>855715391075.5332</v>
      </c>
      <c r="J211" s="32" t="e">
        <f t="shared" si="108"/>
        <v>#DIV/0!</v>
      </c>
      <c r="K211" s="32" t="e">
        <f t="shared" si="108"/>
        <v>#DIV/0!</v>
      </c>
      <c r="L211" s="32" t="e">
        <f t="shared" si="108"/>
        <v>#DIV/0!</v>
      </c>
      <c r="M211" s="32" t="e">
        <f t="shared" si="108"/>
        <v>#DIV/0!</v>
      </c>
      <c r="N211" s="32" t="e">
        <f t="shared" si="108"/>
        <v>#DIV/0!</v>
      </c>
      <c r="O211" s="32" t="e">
        <f t="shared" ref="O211" si="109">O170^2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2">
        <v>2</v>
      </c>
      <c r="B212" s="9" t="s">
        <v>7</v>
      </c>
      <c r="C212" s="32">
        <f t="shared" si="108"/>
        <v>26882569064049.293</v>
      </c>
      <c r="D212" s="32">
        <f t="shared" si="108"/>
        <v>18681248542309.742</v>
      </c>
      <c r="E212" s="32">
        <f t="shared" si="108"/>
        <v>19567952515740.18</v>
      </c>
      <c r="F212" s="32">
        <f t="shared" si="108"/>
        <v>20529067814998.414</v>
      </c>
      <c r="G212" s="32">
        <f t="shared" si="108"/>
        <v>20711734860321.617</v>
      </c>
      <c r="H212" s="32">
        <f t="shared" si="108"/>
        <v>21998163569730.102</v>
      </c>
      <c r="I212" s="32">
        <f t="shared" si="108"/>
        <v>22803357342411.465</v>
      </c>
      <c r="J212" s="32" t="e">
        <f t="shared" si="108"/>
        <v>#DIV/0!</v>
      </c>
      <c r="K212" s="32" t="e">
        <f t="shared" si="108"/>
        <v>#DIV/0!</v>
      </c>
      <c r="L212" s="32" t="e">
        <f t="shared" si="108"/>
        <v>#DIV/0!</v>
      </c>
      <c r="M212" s="32" t="e">
        <f t="shared" si="108"/>
        <v>#DIV/0!</v>
      </c>
      <c r="N212" s="32" t="e">
        <f t="shared" si="108"/>
        <v>#DIV/0!</v>
      </c>
      <c r="O212" s="32" t="e">
        <f t="shared" ref="O212" si="110">O171^2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2">
        <v>3</v>
      </c>
      <c r="B213" s="9" t="s">
        <v>8</v>
      </c>
      <c r="C213" s="32">
        <f t="shared" si="108"/>
        <v>51829203507092.781</v>
      </c>
      <c r="D213" s="32">
        <f t="shared" si="108"/>
        <v>40065088169948.477</v>
      </c>
      <c r="E213" s="32">
        <f t="shared" si="108"/>
        <v>44555300022113.281</v>
      </c>
      <c r="F213" s="32">
        <f t="shared" si="108"/>
        <v>47854499445106.57</v>
      </c>
      <c r="G213" s="32">
        <f t="shared" si="108"/>
        <v>53700730836051.625</v>
      </c>
      <c r="H213" s="32">
        <f t="shared" si="108"/>
        <v>59735431934130.75</v>
      </c>
      <c r="I213" s="32">
        <f t="shared" si="108"/>
        <v>65454975607504.883</v>
      </c>
      <c r="J213" s="32" t="e">
        <f t="shared" si="108"/>
        <v>#DIV/0!</v>
      </c>
      <c r="K213" s="32" t="e">
        <f t="shared" si="108"/>
        <v>#DIV/0!</v>
      </c>
      <c r="L213" s="32" t="e">
        <f t="shared" si="108"/>
        <v>#DIV/0!</v>
      </c>
      <c r="M213" s="32" t="e">
        <f t="shared" si="108"/>
        <v>#DIV/0!</v>
      </c>
      <c r="N213" s="32" t="e">
        <f t="shared" si="108"/>
        <v>#DIV/0!</v>
      </c>
      <c r="O213" s="32" t="e">
        <f t="shared" ref="O213" si="111">O172^2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2">
        <v>4</v>
      </c>
      <c r="B214" s="9" t="s">
        <v>9</v>
      </c>
      <c r="C214" s="32">
        <f t="shared" si="108"/>
        <v>83172697859356.391</v>
      </c>
      <c r="D214" s="32">
        <f t="shared" si="108"/>
        <v>66987814590841.828</v>
      </c>
      <c r="E214" s="32">
        <f t="shared" si="108"/>
        <v>73878435687879.609</v>
      </c>
      <c r="F214" s="32">
        <f t="shared" si="108"/>
        <v>79995814999197.672</v>
      </c>
      <c r="G214" s="32">
        <f t="shared" si="108"/>
        <v>87886021302119.781</v>
      </c>
      <c r="H214" s="32">
        <f t="shared" si="108"/>
        <v>94989215182269.359</v>
      </c>
      <c r="I214" s="32">
        <f t="shared" si="108"/>
        <v>102784987146103.03</v>
      </c>
      <c r="J214" s="32" t="e">
        <f t="shared" si="108"/>
        <v>#DIV/0!</v>
      </c>
      <c r="K214" s="32" t="e">
        <f t="shared" si="108"/>
        <v>#DIV/0!</v>
      </c>
      <c r="L214" s="32" t="e">
        <f t="shared" si="108"/>
        <v>#DIV/0!</v>
      </c>
      <c r="M214" s="32" t="e">
        <f t="shared" si="108"/>
        <v>#DIV/0!</v>
      </c>
      <c r="N214" s="32" t="e">
        <f t="shared" si="108"/>
        <v>#DIV/0!</v>
      </c>
      <c r="O214" s="32" t="e">
        <f t="shared" ref="O214" si="112">O173^2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3">
        <v>5</v>
      </c>
      <c r="B215" s="9" t="s">
        <v>10</v>
      </c>
      <c r="C215" s="32">
        <f t="shared" si="108"/>
        <v>87748314008809.453</v>
      </c>
      <c r="D215" s="32">
        <f t="shared" si="108"/>
        <v>70486884617237.453</v>
      </c>
      <c r="E215" s="32">
        <f t="shared" si="108"/>
        <v>75799586299348.5</v>
      </c>
      <c r="F215" s="32">
        <f t="shared" si="108"/>
        <v>82151825232943.875</v>
      </c>
      <c r="G215" s="32">
        <f t="shared" si="108"/>
        <v>91420451621911.234</v>
      </c>
      <c r="H215" s="32">
        <f t="shared" si="108"/>
        <v>96923932425435.609</v>
      </c>
      <c r="I215" s="32">
        <f t="shared" si="108"/>
        <v>101960293370972.38</v>
      </c>
      <c r="J215" s="32" t="e">
        <f t="shared" si="108"/>
        <v>#DIV/0!</v>
      </c>
      <c r="K215" s="32" t="e">
        <f t="shared" si="108"/>
        <v>#DIV/0!</v>
      </c>
      <c r="L215" s="32" t="e">
        <f t="shared" si="108"/>
        <v>#DIV/0!</v>
      </c>
      <c r="M215" s="32" t="e">
        <f t="shared" si="108"/>
        <v>#DIV/0!</v>
      </c>
      <c r="N215" s="32" t="e">
        <f t="shared" si="108"/>
        <v>#DIV/0!</v>
      </c>
      <c r="O215" s="32" t="e">
        <f t="shared" ref="O215" si="113">O174^2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2">
        <v>6</v>
      </c>
      <c r="B216" s="9" t="s">
        <v>11</v>
      </c>
      <c r="C216" s="37">
        <f t="shared" si="108"/>
        <v>59935402046238.539</v>
      </c>
      <c r="D216" s="37">
        <f t="shared" si="108"/>
        <v>45937520117927.43</v>
      </c>
      <c r="E216" s="37">
        <f t="shared" si="108"/>
        <v>49815177706687.398</v>
      </c>
      <c r="F216" s="37">
        <f t="shared" si="108"/>
        <v>54479770560121.023</v>
      </c>
      <c r="G216" s="37">
        <f t="shared" si="108"/>
        <v>60173708313474.531</v>
      </c>
      <c r="H216" s="37">
        <f t="shared" si="108"/>
        <v>66011656083671.617</v>
      </c>
      <c r="I216" s="37">
        <f t="shared" si="108"/>
        <v>70702630987527.156</v>
      </c>
      <c r="J216" s="37" t="e">
        <f t="shared" si="108"/>
        <v>#DIV/0!</v>
      </c>
      <c r="K216" s="37" t="e">
        <f t="shared" si="108"/>
        <v>#DIV/0!</v>
      </c>
      <c r="L216" s="37" t="e">
        <f t="shared" si="108"/>
        <v>#DIV/0!</v>
      </c>
      <c r="M216" s="37" t="e">
        <f t="shared" si="108"/>
        <v>#DIV/0!</v>
      </c>
      <c r="N216" s="37" t="e">
        <f t="shared" si="108"/>
        <v>#DIV/0!</v>
      </c>
      <c r="O216" s="37" t="e">
        <f t="shared" ref="O216" si="114">O175^2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2">
        <v>7</v>
      </c>
      <c r="B217" s="9" t="s">
        <v>12</v>
      </c>
      <c r="C217" s="37">
        <f t="shared" si="108"/>
        <v>64857752758200.281</v>
      </c>
      <c r="D217" s="37">
        <f t="shared" si="108"/>
        <v>50528972197359.25</v>
      </c>
      <c r="E217" s="37">
        <f t="shared" si="108"/>
        <v>55569827677232.281</v>
      </c>
      <c r="F217" s="37">
        <f t="shared" si="108"/>
        <v>60830028168393.094</v>
      </c>
      <c r="G217" s="37">
        <f t="shared" si="108"/>
        <v>69513584447784.148</v>
      </c>
      <c r="H217" s="37">
        <f t="shared" si="108"/>
        <v>75837074657249.328</v>
      </c>
      <c r="I217" s="37">
        <f t="shared" si="108"/>
        <v>83073718777539.125</v>
      </c>
      <c r="J217" s="37" t="e">
        <f t="shared" si="108"/>
        <v>#DIV/0!</v>
      </c>
      <c r="K217" s="37" t="e">
        <f t="shared" si="108"/>
        <v>#DIV/0!</v>
      </c>
      <c r="L217" s="37" t="e">
        <f t="shared" si="108"/>
        <v>#DIV/0!</v>
      </c>
      <c r="M217" s="37" t="e">
        <f t="shared" si="108"/>
        <v>#DIV/0!</v>
      </c>
      <c r="N217" s="37" t="e">
        <f t="shared" si="108"/>
        <v>#DIV/0!</v>
      </c>
      <c r="O217" s="37" t="e">
        <f t="shared" ref="O217" si="115">O176^2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3">
        <v>8</v>
      </c>
      <c r="B218" s="9" t="s">
        <v>13</v>
      </c>
      <c r="C218" s="37">
        <f t="shared" si="108"/>
        <v>61340474479105.844</v>
      </c>
      <c r="D218" s="37">
        <f t="shared" si="108"/>
        <v>48232600411915.211</v>
      </c>
      <c r="E218" s="37">
        <f t="shared" si="108"/>
        <v>51671306338933.859</v>
      </c>
      <c r="F218" s="37">
        <f t="shared" si="108"/>
        <v>57126927541279.836</v>
      </c>
      <c r="G218" s="37">
        <f t="shared" si="108"/>
        <v>62451108970479.57</v>
      </c>
      <c r="H218" s="37">
        <f t="shared" si="108"/>
        <v>67917502862859.492</v>
      </c>
      <c r="I218" s="37">
        <f t="shared" si="108"/>
        <v>75180150884835.75</v>
      </c>
      <c r="J218" s="37" t="e">
        <f t="shared" si="108"/>
        <v>#DIV/0!</v>
      </c>
      <c r="K218" s="37" t="e">
        <f t="shared" si="108"/>
        <v>#DIV/0!</v>
      </c>
      <c r="L218" s="37" t="e">
        <f t="shared" si="108"/>
        <v>#DIV/0!</v>
      </c>
      <c r="M218" s="37" t="e">
        <f t="shared" si="108"/>
        <v>#DIV/0!</v>
      </c>
      <c r="N218" s="37" t="e">
        <f t="shared" si="108"/>
        <v>#DIV/0!</v>
      </c>
      <c r="O218" s="37" t="e">
        <f t="shared" ref="O218" si="116">O177^2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2">
        <v>9</v>
      </c>
      <c r="B219" s="9" t="s">
        <v>14</v>
      </c>
      <c r="C219" s="37">
        <f t="shared" si="108"/>
        <v>27512327299717.301</v>
      </c>
      <c r="D219" s="37">
        <f t="shared" si="108"/>
        <v>18771335595524.754</v>
      </c>
      <c r="E219" s="37">
        <f t="shared" si="108"/>
        <v>19575084732019.832</v>
      </c>
      <c r="F219" s="37">
        <f t="shared" si="108"/>
        <v>20840073262316.156</v>
      </c>
      <c r="G219" s="37">
        <f t="shared" si="108"/>
        <v>22258725422639.387</v>
      </c>
      <c r="H219" s="37">
        <f t="shared" si="108"/>
        <v>23499805751709.801</v>
      </c>
      <c r="I219" s="37">
        <f t="shared" si="108"/>
        <v>24208728432429.645</v>
      </c>
      <c r="J219" s="37" t="e">
        <f t="shared" si="108"/>
        <v>#DIV/0!</v>
      </c>
      <c r="K219" s="37" t="e">
        <f t="shared" si="108"/>
        <v>#DIV/0!</v>
      </c>
      <c r="L219" s="37" t="e">
        <f t="shared" si="108"/>
        <v>#DIV/0!</v>
      </c>
      <c r="M219" s="37" t="e">
        <f t="shared" si="108"/>
        <v>#DIV/0!</v>
      </c>
      <c r="N219" s="37" t="e">
        <f t="shared" si="108"/>
        <v>#DIV/0!</v>
      </c>
      <c r="O219" s="37" t="e">
        <f t="shared" ref="O219" si="117">O178^2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10</v>
      </c>
      <c r="B220" s="9" t="s">
        <v>15</v>
      </c>
      <c r="C220" s="37">
        <f t="shared" si="108"/>
        <v>24436220789963.582</v>
      </c>
      <c r="D220" s="37">
        <f t="shared" si="108"/>
        <v>16037903563593.441</v>
      </c>
      <c r="E220" s="37">
        <f t="shared" si="108"/>
        <v>16452889335226.082</v>
      </c>
      <c r="F220" s="37">
        <f t="shared" si="108"/>
        <v>16712161059694.721</v>
      </c>
      <c r="G220" s="37">
        <f t="shared" si="108"/>
        <v>17299723951357.523</v>
      </c>
      <c r="H220" s="37">
        <f t="shared" si="108"/>
        <v>17251612304160.832</v>
      </c>
      <c r="I220" s="37">
        <f t="shared" si="108"/>
        <v>18167589024089.789</v>
      </c>
      <c r="J220" s="37" t="e">
        <f t="shared" si="108"/>
        <v>#DIV/0!</v>
      </c>
      <c r="K220" s="37" t="e">
        <f t="shared" si="108"/>
        <v>#DIV/0!</v>
      </c>
      <c r="L220" s="37" t="e">
        <f t="shared" si="108"/>
        <v>#DIV/0!</v>
      </c>
      <c r="M220" s="37" t="e">
        <f t="shared" si="108"/>
        <v>#DIV/0!</v>
      </c>
      <c r="N220" s="37" t="e">
        <f t="shared" si="108"/>
        <v>#DIV/0!</v>
      </c>
      <c r="O220" s="37" t="e">
        <f t="shared" ref="O220" si="118">O179^2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3">
        <v>11</v>
      </c>
      <c r="B221" s="9" t="s">
        <v>16</v>
      </c>
      <c r="C221" s="37">
        <f t="shared" si="108"/>
        <v>24026326031.243561</v>
      </c>
      <c r="D221" s="37">
        <f t="shared" si="108"/>
        <v>448358033115.93658</v>
      </c>
      <c r="E221" s="37">
        <f t="shared" si="108"/>
        <v>515326889256.88434</v>
      </c>
      <c r="F221" s="37">
        <f t="shared" si="108"/>
        <v>776684617994.35107</v>
      </c>
      <c r="G221" s="37">
        <f t="shared" si="108"/>
        <v>890913668189.14124</v>
      </c>
      <c r="H221" s="37">
        <f t="shared" si="108"/>
        <v>1040478940467.3812</v>
      </c>
      <c r="I221" s="37">
        <f t="shared" si="108"/>
        <v>1312641783343.917</v>
      </c>
      <c r="J221" s="37" t="e">
        <f t="shared" si="108"/>
        <v>#DIV/0!</v>
      </c>
      <c r="K221" s="37" t="e">
        <f t="shared" si="108"/>
        <v>#DIV/0!</v>
      </c>
      <c r="L221" s="37" t="e">
        <f t="shared" si="108"/>
        <v>#DIV/0!</v>
      </c>
      <c r="M221" s="37" t="e">
        <f t="shared" si="108"/>
        <v>#DIV/0!</v>
      </c>
      <c r="N221" s="37" t="e">
        <f t="shared" si="108"/>
        <v>#DIV/0!</v>
      </c>
      <c r="O221" s="37" t="e">
        <f t="shared" ref="O221" si="119">O180^2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2">
        <v>12</v>
      </c>
      <c r="B222" s="9" t="s">
        <v>17</v>
      </c>
      <c r="C222" s="37">
        <f t="shared" si="108"/>
        <v>32015197116307.426</v>
      </c>
      <c r="D222" s="37">
        <f t="shared" si="108"/>
        <v>22124091611893.086</v>
      </c>
      <c r="E222" s="37">
        <f t="shared" si="108"/>
        <v>26732652353949.363</v>
      </c>
      <c r="F222" s="37">
        <f t="shared" si="108"/>
        <v>27206634634798.793</v>
      </c>
      <c r="G222" s="37">
        <f t="shared" si="108"/>
        <v>30435438184870.125</v>
      </c>
      <c r="H222" s="37">
        <f t="shared" si="108"/>
        <v>32137460322972.75</v>
      </c>
      <c r="I222" s="37">
        <f t="shared" si="108"/>
        <v>33898922604111.047</v>
      </c>
      <c r="J222" s="37" t="e">
        <f t="shared" si="108"/>
        <v>#DIV/0!</v>
      </c>
      <c r="K222" s="37" t="e">
        <f t="shared" si="108"/>
        <v>#DIV/0!</v>
      </c>
      <c r="L222" s="37" t="e">
        <f t="shared" si="108"/>
        <v>#DIV/0!</v>
      </c>
      <c r="M222" s="37" t="e">
        <f t="shared" si="108"/>
        <v>#DIV/0!</v>
      </c>
      <c r="N222" s="37" t="e">
        <f t="shared" si="108"/>
        <v>#DIV/0!</v>
      </c>
      <c r="O222" s="37" t="e">
        <f t="shared" ref="O222" si="120">O181^2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13</v>
      </c>
      <c r="B223" s="9" t="s">
        <v>18</v>
      </c>
      <c r="C223" s="37">
        <f t="shared" si="108"/>
        <v>24579233848.720051</v>
      </c>
      <c r="D223" s="37">
        <f t="shared" si="108"/>
        <v>925076961884.24072</v>
      </c>
      <c r="E223" s="37">
        <f t="shared" si="108"/>
        <v>679876933331.41272</v>
      </c>
      <c r="F223" s="37">
        <f t="shared" si="108"/>
        <v>943673112618.85913</v>
      </c>
      <c r="G223" s="37">
        <f t="shared" si="108"/>
        <v>1000656787208.6996</v>
      </c>
      <c r="H223" s="37">
        <f t="shared" si="108"/>
        <v>1047507567148.7635</v>
      </c>
      <c r="I223" s="37">
        <f t="shared" si="108"/>
        <v>961124145430.72559</v>
      </c>
      <c r="J223" s="37" t="e">
        <f t="shared" si="108"/>
        <v>#DIV/0!</v>
      </c>
      <c r="K223" s="37" t="e">
        <f t="shared" si="108"/>
        <v>#DIV/0!</v>
      </c>
      <c r="L223" s="37" t="e">
        <f t="shared" si="108"/>
        <v>#DIV/0!</v>
      </c>
      <c r="M223" s="37" t="e">
        <f t="shared" si="108"/>
        <v>#DIV/0!</v>
      </c>
      <c r="N223" s="37" t="e">
        <f t="shared" si="108"/>
        <v>#DIV/0!</v>
      </c>
      <c r="O223" s="37" t="e">
        <f t="shared" ref="O223" si="121">O182^2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3">
        <v>14</v>
      </c>
      <c r="B224" s="9" t="s">
        <v>19</v>
      </c>
      <c r="C224" s="37">
        <f t="shared" si="108"/>
        <v>2397859623722.2246</v>
      </c>
      <c r="D224" s="37">
        <f t="shared" si="108"/>
        <v>384613265216.23224</v>
      </c>
      <c r="E224" s="37">
        <f t="shared" si="108"/>
        <v>179429369140.43546</v>
      </c>
      <c r="F224" s="37">
        <f t="shared" si="108"/>
        <v>33531141807.184307</v>
      </c>
      <c r="G224" s="37">
        <f t="shared" si="108"/>
        <v>13602622770.503731</v>
      </c>
      <c r="H224" s="37">
        <f t="shared" si="108"/>
        <v>92111213000.059769</v>
      </c>
      <c r="I224" s="37">
        <f t="shared" si="108"/>
        <v>353163612264.47894</v>
      </c>
      <c r="J224" s="37" t="e">
        <f t="shared" si="108"/>
        <v>#DIV/0!</v>
      </c>
      <c r="K224" s="37" t="e">
        <f t="shared" si="108"/>
        <v>#DIV/0!</v>
      </c>
      <c r="L224" s="37" t="e">
        <f t="shared" si="108"/>
        <v>#DIV/0!</v>
      </c>
      <c r="M224" s="37" t="e">
        <f t="shared" si="108"/>
        <v>#DIV/0!</v>
      </c>
      <c r="N224" s="37" t="e">
        <f t="shared" si="108"/>
        <v>#DIV/0!</v>
      </c>
      <c r="O224" s="37" t="e">
        <f t="shared" ref="O224" si="122">O183^2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2">
        <v>15</v>
      </c>
      <c r="B225" s="9" t="s">
        <v>20</v>
      </c>
      <c r="C225" s="37">
        <f t="shared" si="108"/>
        <v>104577970572205.91</v>
      </c>
      <c r="D225" s="37">
        <f t="shared" si="108"/>
        <v>85985680104782.328</v>
      </c>
      <c r="E225" s="37">
        <f t="shared" si="108"/>
        <v>98793306710012.5</v>
      </c>
      <c r="F225" s="37">
        <f t="shared" si="108"/>
        <v>107224115971023.97</v>
      </c>
      <c r="G225" s="37">
        <f t="shared" si="108"/>
        <v>119445082938112.2</v>
      </c>
      <c r="H225" s="37">
        <f t="shared" si="108"/>
        <v>132136640991668.56</v>
      </c>
      <c r="I225" s="37">
        <f t="shared" si="108"/>
        <v>141727308168040.31</v>
      </c>
      <c r="J225" s="37" t="e">
        <f t="shared" si="108"/>
        <v>#DIV/0!</v>
      </c>
      <c r="K225" s="37" t="e">
        <f t="shared" si="108"/>
        <v>#DIV/0!</v>
      </c>
      <c r="L225" s="37" t="e">
        <f t="shared" si="108"/>
        <v>#DIV/0!</v>
      </c>
      <c r="M225" s="37" t="e">
        <f t="shared" si="108"/>
        <v>#DIV/0!</v>
      </c>
      <c r="N225" s="37" t="e">
        <f t="shared" si="108"/>
        <v>#DIV/0!</v>
      </c>
      <c r="O225" s="37" t="e">
        <f t="shared" ref="O225" si="123">O184^2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2">
        <v>16</v>
      </c>
      <c r="B226" s="9" t="s">
        <v>21</v>
      </c>
      <c r="C226" s="37">
        <f t="shared" si="108"/>
        <v>60115546973011.5</v>
      </c>
      <c r="D226" s="37">
        <f t="shared" si="108"/>
        <v>71116151478803.328</v>
      </c>
      <c r="E226" s="37">
        <f t="shared" si="108"/>
        <v>80190874937901.766</v>
      </c>
      <c r="F226" s="37">
        <f t="shared" si="108"/>
        <v>87222778946362.609</v>
      </c>
      <c r="G226" s="37">
        <f t="shared" si="108"/>
        <v>96086822520579.391</v>
      </c>
      <c r="H226" s="37">
        <f t="shared" si="108"/>
        <v>106104721920760.08</v>
      </c>
      <c r="I226" s="37">
        <f t="shared" si="108"/>
        <v>115342169937448.55</v>
      </c>
      <c r="J226" s="37" t="e">
        <f t="shared" si="108"/>
        <v>#DIV/0!</v>
      </c>
      <c r="K226" s="37" t="e">
        <f t="shared" si="108"/>
        <v>#DIV/0!</v>
      </c>
      <c r="L226" s="37" t="e">
        <f t="shared" si="108"/>
        <v>#DIV/0!</v>
      </c>
      <c r="M226" s="37" t="e">
        <f t="shared" si="108"/>
        <v>#DIV/0!</v>
      </c>
      <c r="N226" s="37" t="e">
        <f t="shared" si="108"/>
        <v>#DIV/0!</v>
      </c>
      <c r="O226" s="37" t="e">
        <f t="shared" ref="O226" si="124">O185^2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3">
        <v>17</v>
      </c>
      <c r="B227" s="9" t="s">
        <v>22</v>
      </c>
      <c r="C227" s="37">
        <f t="shared" ref="C227:N242" si="125">C186^2</f>
        <v>33990556955763.027</v>
      </c>
      <c r="D227" s="37">
        <f t="shared" si="125"/>
        <v>24451338076455.477</v>
      </c>
      <c r="E227" s="37">
        <f t="shared" si="125"/>
        <v>27706817673547.762</v>
      </c>
      <c r="F227" s="37">
        <f t="shared" si="125"/>
        <v>29998620039970.371</v>
      </c>
      <c r="G227" s="37">
        <f t="shared" si="125"/>
        <v>33307055199906.129</v>
      </c>
      <c r="H227" s="37">
        <f t="shared" si="125"/>
        <v>36390250725162.547</v>
      </c>
      <c r="I227" s="37">
        <f t="shared" si="125"/>
        <v>39317427063340.844</v>
      </c>
      <c r="J227" s="37" t="e">
        <f t="shared" si="125"/>
        <v>#DIV/0!</v>
      </c>
      <c r="K227" s="37" t="e">
        <f t="shared" si="125"/>
        <v>#DIV/0!</v>
      </c>
      <c r="L227" s="37" t="e">
        <f t="shared" si="125"/>
        <v>#DIV/0!</v>
      </c>
      <c r="M227" s="37" t="e">
        <f t="shared" si="125"/>
        <v>#DIV/0!</v>
      </c>
      <c r="N227" s="37" t="e">
        <f t="shared" si="125"/>
        <v>#DIV/0!</v>
      </c>
      <c r="O227" s="37" t="e">
        <f t="shared" ref="O227" si="126">O186^2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2">
        <v>18</v>
      </c>
      <c r="B228" s="9" t="s">
        <v>23</v>
      </c>
      <c r="C228" s="37">
        <f t="shared" si="125"/>
        <v>17824162942128.57</v>
      </c>
      <c r="D228" s="37">
        <f t="shared" si="125"/>
        <v>11000585979426.381</v>
      </c>
      <c r="E228" s="37">
        <f t="shared" si="125"/>
        <v>11672986529512.244</v>
      </c>
      <c r="F228" s="37">
        <f t="shared" si="125"/>
        <v>11638379539441.736</v>
      </c>
      <c r="G228" s="37">
        <f t="shared" si="125"/>
        <v>12108646028390.941</v>
      </c>
      <c r="H228" s="37">
        <f t="shared" si="125"/>
        <v>13620025794606.412</v>
      </c>
      <c r="I228" s="37">
        <f t="shared" si="125"/>
        <v>13647177610905.908</v>
      </c>
      <c r="J228" s="37" t="e">
        <f t="shared" si="125"/>
        <v>#DIV/0!</v>
      </c>
      <c r="K228" s="37" t="e">
        <f t="shared" si="125"/>
        <v>#DIV/0!</v>
      </c>
      <c r="L228" s="37" t="e">
        <f t="shared" si="125"/>
        <v>#DIV/0!</v>
      </c>
      <c r="M228" s="37" t="e">
        <f t="shared" si="125"/>
        <v>#DIV/0!</v>
      </c>
      <c r="N228" s="37" t="e">
        <f t="shared" si="125"/>
        <v>#DIV/0!</v>
      </c>
      <c r="O228" s="37" t="e">
        <f t="shared" ref="O228" si="127">O187^2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2">
        <v>19</v>
      </c>
      <c r="B229" s="9" t="s">
        <v>24</v>
      </c>
      <c r="C229" s="37">
        <f t="shared" si="125"/>
        <v>2302155284670442</v>
      </c>
      <c r="D229" s="37">
        <f t="shared" si="125"/>
        <v>2310691255422539.5</v>
      </c>
      <c r="E229" s="37">
        <f t="shared" si="125"/>
        <v>2408619779749760</v>
      </c>
      <c r="F229" s="37">
        <f t="shared" si="125"/>
        <v>2512337390233103</v>
      </c>
      <c r="G229" s="37">
        <f t="shared" si="125"/>
        <v>2632232013820559.5</v>
      </c>
      <c r="H229" s="37">
        <f t="shared" si="125"/>
        <v>2772333176700785.5</v>
      </c>
      <c r="I229" s="37">
        <f t="shared" si="125"/>
        <v>2875775153745903.5</v>
      </c>
      <c r="J229" s="37" t="e">
        <f t="shared" si="125"/>
        <v>#DIV/0!</v>
      </c>
      <c r="K229" s="37" t="e">
        <f t="shared" si="125"/>
        <v>#DIV/0!</v>
      </c>
      <c r="L229" s="37" t="e">
        <f t="shared" si="125"/>
        <v>#DIV/0!</v>
      </c>
      <c r="M229" s="37" t="e">
        <f t="shared" si="125"/>
        <v>#DIV/0!</v>
      </c>
      <c r="N229" s="37" t="e">
        <f t="shared" si="125"/>
        <v>#DIV/0!</v>
      </c>
      <c r="O229" s="37" t="e">
        <f t="shared" ref="O229" si="128">O188^2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3">
        <v>20</v>
      </c>
      <c r="B230" s="9" t="s">
        <v>25</v>
      </c>
      <c r="C230" s="37">
        <f t="shared" si="125"/>
        <v>61246834393156.07</v>
      </c>
      <c r="D230" s="37">
        <f t="shared" si="125"/>
        <v>49063052540977.273</v>
      </c>
      <c r="E230" s="37">
        <f t="shared" si="125"/>
        <v>56633710180760.359</v>
      </c>
      <c r="F230" s="37">
        <f t="shared" si="125"/>
        <v>61765195703139.672</v>
      </c>
      <c r="G230" s="37">
        <f t="shared" si="125"/>
        <v>69796529406111.453</v>
      </c>
      <c r="H230" s="37">
        <f t="shared" si="125"/>
        <v>78535923424795.781</v>
      </c>
      <c r="I230" s="37">
        <f t="shared" si="125"/>
        <v>88195500751511.063</v>
      </c>
      <c r="J230" s="37" t="e">
        <f t="shared" si="125"/>
        <v>#DIV/0!</v>
      </c>
      <c r="K230" s="37" t="e">
        <f t="shared" si="125"/>
        <v>#DIV/0!</v>
      </c>
      <c r="L230" s="37" t="e">
        <f t="shared" si="125"/>
        <v>#DIV/0!</v>
      </c>
      <c r="M230" s="37" t="e">
        <f t="shared" si="125"/>
        <v>#DIV/0!</v>
      </c>
      <c r="N230" s="37" t="e">
        <f t="shared" si="125"/>
        <v>#DIV/0!</v>
      </c>
      <c r="O230" s="37" t="e">
        <f t="shared" ref="O230" si="129">O189^2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2">
        <v>21</v>
      </c>
      <c r="B231" s="9" t="s">
        <v>26</v>
      </c>
      <c r="C231" s="37">
        <f t="shared" si="125"/>
        <v>80116593217296.25</v>
      </c>
      <c r="D231" s="37">
        <f t="shared" si="125"/>
        <v>65008218905603.484</v>
      </c>
      <c r="E231" s="37">
        <f t="shared" si="125"/>
        <v>72542088231061.578</v>
      </c>
      <c r="F231" s="37">
        <f t="shared" si="125"/>
        <v>80948722794254.563</v>
      </c>
      <c r="G231" s="37">
        <f t="shared" si="125"/>
        <v>90173224854427.922</v>
      </c>
      <c r="H231" s="37">
        <f t="shared" si="125"/>
        <v>100973423478343.05</v>
      </c>
      <c r="I231" s="37">
        <f t="shared" si="125"/>
        <v>109195136332195.16</v>
      </c>
      <c r="J231" s="37" t="e">
        <f t="shared" si="125"/>
        <v>#DIV/0!</v>
      </c>
      <c r="K231" s="37" t="e">
        <f t="shared" si="125"/>
        <v>#DIV/0!</v>
      </c>
      <c r="L231" s="37" t="e">
        <f t="shared" si="125"/>
        <v>#DIV/0!</v>
      </c>
      <c r="M231" s="37" t="e">
        <f t="shared" si="125"/>
        <v>#DIV/0!</v>
      </c>
      <c r="N231" s="37" t="e">
        <f t="shared" si="125"/>
        <v>#DIV/0!</v>
      </c>
      <c r="O231" s="37" t="e">
        <f t="shared" ref="O231" si="130">O190^2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2">
        <v>22</v>
      </c>
      <c r="B232" s="9" t="s">
        <v>27</v>
      </c>
      <c r="C232" s="37">
        <f t="shared" si="125"/>
        <v>10020293933083.117</v>
      </c>
      <c r="D232" s="37">
        <f t="shared" si="125"/>
        <v>14741805250311.691</v>
      </c>
      <c r="E232" s="37">
        <f t="shared" si="125"/>
        <v>16088129022964.799</v>
      </c>
      <c r="F232" s="37">
        <f t="shared" si="125"/>
        <v>17972114454715.398</v>
      </c>
      <c r="G232" s="37">
        <f t="shared" si="125"/>
        <v>19206394649512.727</v>
      </c>
      <c r="H232" s="37">
        <f t="shared" si="125"/>
        <v>21139980125976.816</v>
      </c>
      <c r="I232" s="37">
        <f t="shared" si="125"/>
        <v>22193390422163.68</v>
      </c>
      <c r="J232" s="37" t="e">
        <f t="shared" si="125"/>
        <v>#DIV/0!</v>
      </c>
      <c r="K232" s="37" t="e">
        <f t="shared" si="125"/>
        <v>#DIV/0!</v>
      </c>
      <c r="L232" s="37" t="e">
        <f t="shared" si="125"/>
        <v>#DIV/0!</v>
      </c>
      <c r="M232" s="37" t="e">
        <f t="shared" si="125"/>
        <v>#DIV/0!</v>
      </c>
      <c r="N232" s="37" t="e">
        <f t="shared" si="125"/>
        <v>#DIV/0!</v>
      </c>
      <c r="O232" s="37" t="e">
        <f t="shared" ref="O232" si="131">O191^2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3">
        <v>23</v>
      </c>
      <c r="B233" s="9" t="s">
        <v>28</v>
      </c>
      <c r="C233" s="37">
        <f t="shared" si="125"/>
        <v>39503121122669.016</v>
      </c>
      <c r="D233" s="37">
        <f t="shared" si="125"/>
        <v>29269742716797.605</v>
      </c>
      <c r="E233" s="37">
        <f t="shared" si="125"/>
        <v>31833824243362.656</v>
      </c>
      <c r="F233" s="37">
        <f t="shared" si="125"/>
        <v>36461383465823.875</v>
      </c>
      <c r="G233" s="37">
        <f t="shared" si="125"/>
        <v>41044447645153.578</v>
      </c>
      <c r="H233" s="37">
        <f t="shared" si="125"/>
        <v>45292594162710.469</v>
      </c>
      <c r="I233" s="37">
        <f t="shared" si="125"/>
        <v>49875816761220.867</v>
      </c>
      <c r="J233" s="37" t="e">
        <f t="shared" si="125"/>
        <v>#DIV/0!</v>
      </c>
      <c r="K233" s="37" t="e">
        <f t="shared" si="125"/>
        <v>#DIV/0!</v>
      </c>
      <c r="L233" s="37" t="e">
        <f t="shared" si="125"/>
        <v>#DIV/0!</v>
      </c>
      <c r="M233" s="37" t="e">
        <f t="shared" si="125"/>
        <v>#DIV/0!</v>
      </c>
      <c r="N233" s="37" t="e">
        <f t="shared" si="125"/>
        <v>#DIV/0!</v>
      </c>
      <c r="O233" s="37" t="e">
        <f t="shared" ref="O233" si="132">O192^2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2">
        <v>24</v>
      </c>
      <c r="B234" s="9" t="s">
        <v>29</v>
      </c>
      <c r="C234" s="37">
        <f t="shared" si="125"/>
        <v>770613742764.271</v>
      </c>
      <c r="D234" s="37">
        <f t="shared" si="125"/>
        <v>2892929818003.2871</v>
      </c>
      <c r="E234" s="37">
        <f t="shared" si="125"/>
        <v>3785144255749.1689</v>
      </c>
      <c r="F234" s="37">
        <f t="shared" si="125"/>
        <v>4109803104068.4727</v>
      </c>
      <c r="G234" s="37">
        <f t="shared" si="125"/>
        <v>5075252114641.6504</v>
      </c>
      <c r="H234" s="37">
        <f t="shared" si="125"/>
        <v>5458727105505.4697</v>
      </c>
      <c r="I234" s="37">
        <f t="shared" si="125"/>
        <v>5895679394953.2324</v>
      </c>
      <c r="J234" s="37" t="e">
        <f t="shared" si="125"/>
        <v>#DIV/0!</v>
      </c>
      <c r="K234" s="37" t="e">
        <f t="shared" si="125"/>
        <v>#DIV/0!</v>
      </c>
      <c r="L234" s="37" t="e">
        <f t="shared" si="125"/>
        <v>#DIV/0!</v>
      </c>
      <c r="M234" s="37" t="e">
        <f t="shared" si="125"/>
        <v>#DIV/0!</v>
      </c>
      <c r="N234" s="37" t="e">
        <f t="shared" si="125"/>
        <v>#DIV/0!</v>
      </c>
      <c r="O234" s="37" t="e">
        <f t="shared" ref="O234" si="133">O193^2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25</v>
      </c>
      <c r="B235" s="9" t="s">
        <v>30</v>
      </c>
      <c r="C235" s="37">
        <f t="shared" si="125"/>
        <v>43839469080852.922</v>
      </c>
      <c r="D235" s="37">
        <f t="shared" si="125"/>
        <v>32966852149277.668</v>
      </c>
      <c r="E235" s="37">
        <f t="shared" si="125"/>
        <v>35804371652980.539</v>
      </c>
      <c r="F235" s="37">
        <f t="shared" si="125"/>
        <v>40163406515306.625</v>
      </c>
      <c r="G235" s="37">
        <f t="shared" si="125"/>
        <v>43842666991617.359</v>
      </c>
      <c r="H235" s="37">
        <f t="shared" si="125"/>
        <v>47682838067569.602</v>
      </c>
      <c r="I235" s="37">
        <f t="shared" si="125"/>
        <v>52024683013535.75</v>
      </c>
      <c r="J235" s="37" t="e">
        <f t="shared" si="125"/>
        <v>#DIV/0!</v>
      </c>
      <c r="K235" s="37" t="e">
        <f t="shared" si="125"/>
        <v>#DIV/0!</v>
      </c>
      <c r="L235" s="37" t="e">
        <f t="shared" si="125"/>
        <v>#DIV/0!</v>
      </c>
      <c r="M235" s="37" t="e">
        <f t="shared" si="125"/>
        <v>#DIV/0!</v>
      </c>
      <c r="N235" s="37" t="e">
        <f t="shared" si="125"/>
        <v>#DIV/0!</v>
      </c>
      <c r="O235" s="37" t="e">
        <f t="shared" ref="O235" si="134">O194^2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3">
        <v>26</v>
      </c>
      <c r="B236" s="9" t="s">
        <v>31</v>
      </c>
      <c r="C236" s="37">
        <f t="shared" si="125"/>
        <v>60197825603130.57</v>
      </c>
      <c r="D236" s="37">
        <f t="shared" si="125"/>
        <v>46844737161536.133</v>
      </c>
      <c r="E236" s="37">
        <f t="shared" si="125"/>
        <v>51506288378675.125</v>
      </c>
      <c r="F236" s="37">
        <f t="shared" si="125"/>
        <v>56658726922258.648</v>
      </c>
      <c r="G236" s="37">
        <f t="shared" si="125"/>
        <v>61298560916118.688</v>
      </c>
      <c r="H236" s="37">
        <f t="shared" si="125"/>
        <v>67087129333741.117</v>
      </c>
      <c r="I236" s="37">
        <f t="shared" si="125"/>
        <v>74273940398890.828</v>
      </c>
      <c r="J236" s="37" t="e">
        <f t="shared" si="125"/>
        <v>#DIV/0!</v>
      </c>
      <c r="K236" s="37" t="e">
        <f t="shared" si="125"/>
        <v>#DIV/0!</v>
      </c>
      <c r="L236" s="37" t="e">
        <f t="shared" si="125"/>
        <v>#DIV/0!</v>
      </c>
      <c r="M236" s="37" t="e">
        <f t="shared" si="125"/>
        <v>#DIV/0!</v>
      </c>
      <c r="N236" s="37" t="e">
        <f t="shared" si="125"/>
        <v>#DIV/0!</v>
      </c>
      <c r="O236" s="37" t="e">
        <f t="shared" ref="O236" si="135">O195^2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2">
        <v>27</v>
      </c>
      <c r="B237" s="9" t="s">
        <v>32</v>
      </c>
      <c r="C237" s="37">
        <f t="shared" si="125"/>
        <v>121758805525250.03</v>
      </c>
      <c r="D237" s="37">
        <f t="shared" si="125"/>
        <v>101129046779629.19</v>
      </c>
      <c r="E237" s="37">
        <f t="shared" si="125"/>
        <v>111567108186239.88</v>
      </c>
      <c r="F237" s="37">
        <f t="shared" si="125"/>
        <v>120170525769288.11</v>
      </c>
      <c r="G237" s="37">
        <f t="shared" si="125"/>
        <v>130915948194395.52</v>
      </c>
      <c r="H237" s="37">
        <f t="shared" si="125"/>
        <v>140566330711849.17</v>
      </c>
      <c r="I237" s="37">
        <f t="shared" si="125"/>
        <v>151386917280523.03</v>
      </c>
      <c r="J237" s="37" t="e">
        <f t="shared" si="125"/>
        <v>#DIV/0!</v>
      </c>
      <c r="K237" s="37" t="e">
        <f t="shared" si="125"/>
        <v>#DIV/0!</v>
      </c>
      <c r="L237" s="37" t="e">
        <f t="shared" si="125"/>
        <v>#DIV/0!</v>
      </c>
      <c r="M237" s="37" t="e">
        <f t="shared" si="125"/>
        <v>#DIV/0!</v>
      </c>
      <c r="N237" s="37" t="e">
        <f t="shared" si="125"/>
        <v>#DIV/0!</v>
      </c>
      <c r="O237" s="37" t="e">
        <f t="shared" ref="O237" si="136">O196^2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28</v>
      </c>
      <c r="B238" s="9" t="s">
        <v>33</v>
      </c>
      <c r="C238" s="37">
        <f t="shared" si="125"/>
        <v>83743024894691.766</v>
      </c>
      <c r="D238" s="37">
        <f t="shared" si="125"/>
        <v>66934714502672.07</v>
      </c>
      <c r="E238" s="37">
        <f t="shared" si="125"/>
        <v>71473731798958.797</v>
      </c>
      <c r="F238" s="37">
        <f t="shared" si="125"/>
        <v>76755124747578.984</v>
      </c>
      <c r="G238" s="37">
        <f t="shared" si="125"/>
        <v>80794513099182.625</v>
      </c>
      <c r="H238" s="37">
        <f t="shared" si="125"/>
        <v>87173221903164.297</v>
      </c>
      <c r="I238" s="37">
        <f t="shared" si="125"/>
        <v>93490348571007.203</v>
      </c>
      <c r="J238" s="37" t="e">
        <f t="shared" si="125"/>
        <v>#DIV/0!</v>
      </c>
      <c r="K238" s="37" t="e">
        <f t="shared" si="125"/>
        <v>#DIV/0!</v>
      </c>
      <c r="L238" s="37" t="e">
        <f t="shared" si="125"/>
        <v>#DIV/0!</v>
      </c>
      <c r="M238" s="37" t="e">
        <f t="shared" si="125"/>
        <v>#DIV/0!</v>
      </c>
      <c r="N238" s="37" t="e">
        <f t="shared" si="125"/>
        <v>#DIV/0!</v>
      </c>
      <c r="O238" s="37" t="e">
        <f t="shared" ref="O238" si="137">O197^2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3">
        <v>29</v>
      </c>
      <c r="B239" s="9" t="s">
        <v>34</v>
      </c>
      <c r="C239" s="37">
        <f t="shared" si="125"/>
        <v>69832411880446.258</v>
      </c>
      <c r="D239" s="37">
        <f t="shared" si="125"/>
        <v>54821041863917.539</v>
      </c>
      <c r="E239" s="37">
        <f t="shared" si="125"/>
        <v>57982352857474.016</v>
      </c>
      <c r="F239" s="37">
        <f t="shared" si="125"/>
        <v>63605537443749.938</v>
      </c>
      <c r="G239" s="37">
        <f t="shared" si="125"/>
        <v>68418538076406.289</v>
      </c>
      <c r="H239" s="37">
        <f t="shared" si="125"/>
        <v>73383538310820.578</v>
      </c>
      <c r="I239" s="37">
        <f t="shared" si="125"/>
        <v>77466132071308.094</v>
      </c>
      <c r="J239" s="37" t="e">
        <f t="shared" si="125"/>
        <v>#DIV/0!</v>
      </c>
      <c r="K239" s="37" t="e">
        <f t="shared" si="125"/>
        <v>#DIV/0!</v>
      </c>
      <c r="L239" s="37" t="e">
        <f t="shared" si="125"/>
        <v>#DIV/0!</v>
      </c>
      <c r="M239" s="37" t="e">
        <f t="shared" si="125"/>
        <v>#DIV/0!</v>
      </c>
      <c r="N239" s="37" t="e">
        <f t="shared" si="125"/>
        <v>#DIV/0!</v>
      </c>
      <c r="O239" s="37" t="e">
        <f t="shared" ref="O239" si="138">O198^2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2">
        <v>30</v>
      </c>
      <c r="B240" s="9" t="s">
        <v>35</v>
      </c>
      <c r="C240" s="37">
        <f t="shared" si="125"/>
        <v>193329003489021.69</v>
      </c>
      <c r="D240" s="37">
        <f t="shared" si="125"/>
        <v>217777465184769.16</v>
      </c>
      <c r="E240" s="37">
        <f t="shared" si="125"/>
        <v>249007143072467.56</v>
      </c>
      <c r="F240" s="37">
        <f t="shared" si="125"/>
        <v>278668109385382.81</v>
      </c>
      <c r="G240" s="37">
        <f t="shared" si="125"/>
        <v>316219407553680.94</v>
      </c>
      <c r="H240" s="37">
        <f t="shared" si="125"/>
        <v>349168334736030.75</v>
      </c>
      <c r="I240" s="37">
        <f t="shared" si="125"/>
        <v>386925218577407.69</v>
      </c>
      <c r="J240" s="37" t="e">
        <f t="shared" si="125"/>
        <v>#DIV/0!</v>
      </c>
      <c r="K240" s="37" t="e">
        <f t="shared" si="125"/>
        <v>#DIV/0!</v>
      </c>
      <c r="L240" s="37" t="e">
        <f t="shared" si="125"/>
        <v>#DIV/0!</v>
      </c>
      <c r="M240" s="37" t="e">
        <f t="shared" si="125"/>
        <v>#DIV/0!</v>
      </c>
      <c r="N240" s="37" t="e">
        <f t="shared" si="125"/>
        <v>#DIV/0!</v>
      </c>
      <c r="O240" s="37" t="e">
        <f t="shared" ref="O240" si="139">O199^2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2">
        <v>31</v>
      </c>
      <c r="B241" s="9" t="s">
        <v>36</v>
      </c>
      <c r="C241" s="37">
        <f t="shared" si="125"/>
        <v>527061777175267.38</v>
      </c>
      <c r="D241" s="37">
        <f t="shared" si="125"/>
        <v>563986730694735.25</v>
      </c>
      <c r="E241" s="37">
        <f t="shared" si="125"/>
        <v>642683843031653.75</v>
      </c>
      <c r="F241" s="37">
        <f t="shared" si="125"/>
        <v>717885517618185.13</v>
      </c>
      <c r="G241" s="37">
        <f t="shared" si="125"/>
        <v>815031257682661.25</v>
      </c>
      <c r="H241" s="37">
        <f t="shared" si="125"/>
        <v>902308128147231.13</v>
      </c>
      <c r="I241" s="37">
        <f t="shared" si="125"/>
        <v>1003789895082806</v>
      </c>
      <c r="J241" s="37" t="e">
        <f t="shared" si="125"/>
        <v>#DIV/0!</v>
      </c>
      <c r="K241" s="37" t="e">
        <f t="shared" si="125"/>
        <v>#DIV/0!</v>
      </c>
      <c r="L241" s="37" t="e">
        <f t="shared" si="125"/>
        <v>#DIV/0!</v>
      </c>
      <c r="M241" s="37" t="e">
        <f t="shared" si="125"/>
        <v>#DIV/0!</v>
      </c>
      <c r="N241" s="37" t="e">
        <f t="shared" si="125"/>
        <v>#DIV/0!</v>
      </c>
      <c r="O241" s="37" t="e">
        <f t="shared" ref="O241" si="140">O200^2</f>
        <v>#DIV/0!</v>
      </c>
      <c r="P241"/>
      <c r="Q241"/>
      <c r="R241"/>
      <c r="S241"/>
      <c r="T241"/>
      <c r="U241"/>
      <c r="V241"/>
      <c r="W241"/>
    </row>
    <row r="242" spans="1:23" s="2" customFormat="1" ht="15" hidden="1">
      <c r="A242" s="13">
        <v>32</v>
      </c>
      <c r="B242" s="9" t="s">
        <v>37</v>
      </c>
      <c r="C242" s="37">
        <f t="shared" si="125"/>
        <v>203992307788837.59</v>
      </c>
      <c r="D242" s="37">
        <f t="shared" si="125"/>
        <v>218153664854538.75</v>
      </c>
      <c r="E242" s="37">
        <f t="shared" si="125"/>
        <v>241611603256561.91</v>
      </c>
      <c r="F242" s="37">
        <f t="shared" si="125"/>
        <v>258431808198058.31</v>
      </c>
      <c r="G242" s="37">
        <f t="shared" si="125"/>
        <v>283911208634140.38</v>
      </c>
      <c r="H242" s="37">
        <f t="shared" si="125"/>
        <v>306120080960510.13</v>
      </c>
      <c r="I242" s="37">
        <f t="shared" si="125"/>
        <v>322780990873278.25</v>
      </c>
      <c r="J242" s="37" t="e">
        <f t="shared" si="125"/>
        <v>#DIV/0!</v>
      </c>
      <c r="K242" s="37" t="e">
        <f t="shared" si="125"/>
        <v>#DIV/0!</v>
      </c>
      <c r="L242" s="37" t="e">
        <f t="shared" si="125"/>
        <v>#DIV/0!</v>
      </c>
      <c r="M242" s="37" t="e">
        <f t="shared" si="125"/>
        <v>#DIV/0!</v>
      </c>
      <c r="N242" s="37" t="e">
        <f t="shared" si="125"/>
        <v>#DIV/0!</v>
      </c>
      <c r="O242" s="37" t="e">
        <f t="shared" ref="O242" si="141">O201^2</f>
        <v>#DIV/0!</v>
      </c>
      <c r="P242"/>
      <c r="Q242"/>
      <c r="R242"/>
      <c r="S242"/>
      <c r="T242"/>
      <c r="U242"/>
      <c r="V242"/>
      <c r="W242"/>
    </row>
    <row r="243" spans="1:23" s="2" customFormat="1" ht="15" hidden="1">
      <c r="A243" s="12">
        <v>33</v>
      </c>
      <c r="B243" s="9" t="s">
        <v>38</v>
      </c>
      <c r="C243" s="37">
        <f t="shared" ref="C243:N245" si="142">C202^2</f>
        <v>1014213884603196.1</v>
      </c>
      <c r="D243" s="37">
        <f t="shared" si="142"/>
        <v>1019846547310996</v>
      </c>
      <c r="E243" s="37">
        <f t="shared" si="142"/>
        <v>1117743727952172.6</v>
      </c>
      <c r="F243" s="37">
        <f t="shared" si="142"/>
        <v>1210932556467000.8</v>
      </c>
      <c r="G243" s="37">
        <f t="shared" si="142"/>
        <v>1315662213301269.3</v>
      </c>
      <c r="H243" s="37">
        <f t="shared" si="142"/>
        <v>1441798393554460.8</v>
      </c>
      <c r="I243" s="37">
        <f t="shared" si="142"/>
        <v>1555083686693621</v>
      </c>
      <c r="J243" s="37" t="e">
        <f t="shared" si="142"/>
        <v>#DIV/0!</v>
      </c>
      <c r="K243" s="37" t="e">
        <f t="shared" si="142"/>
        <v>#DIV/0!</v>
      </c>
      <c r="L243" s="37" t="e">
        <f t="shared" si="142"/>
        <v>#DIV/0!</v>
      </c>
      <c r="M243" s="37" t="e">
        <f t="shared" si="142"/>
        <v>#DIV/0!</v>
      </c>
      <c r="N243" s="37" t="e">
        <f t="shared" si="142"/>
        <v>#DIV/0!</v>
      </c>
      <c r="O243" s="37" t="e">
        <f t="shared" ref="O243" si="143">O202^2</f>
        <v>#DIV/0!</v>
      </c>
      <c r="P243"/>
      <c r="Q243"/>
      <c r="R243"/>
      <c r="S243"/>
      <c r="T243"/>
      <c r="U243"/>
      <c r="V243"/>
      <c r="W243"/>
    </row>
    <row r="244" spans="1:23" s="2" customFormat="1" ht="15" hidden="1">
      <c r="A244" s="12">
        <v>34</v>
      </c>
      <c r="B244" s="9" t="s">
        <v>39</v>
      </c>
      <c r="C244" s="37">
        <f t="shared" si="142"/>
        <v>12717248257269.307</v>
      </c>
      <c r="D244" s="37">
        <f t="shared" si="142"/>
        <v>7397885036113.0029</v>
      </c>
      <c r="E244" s="37">
        <f t="shared" si="142"/>
        <v>8518994230552.8857</v>
      </c>
      <c r="F244" s="37">
        <f t="shared" si="142"/>
        <v>9021216367992.1895</v>
      </c>
      <c r="G244" s="37">
        <f t="shared" si="142"/>
        <v>9751819468159.8906</v>
      </c>
      <c r="H244" s="37">
        <f t="shared" si="142"/>
        <v>10401322584896.531</v>
      </c>
      <c r="I244" s="37">
        <f t="shared" si="142"/>
        <v>11970982517238.686</v>
      </c>
      <c r="J244" s="37" t="e">
        <f t="shared" si="142"/>
        <v>#DIV/0!</v>
      </c>
      <c r="K244" s="37" t="e">
        <f t="shared" si="142"/>
        <v>#DIV/0!</v>
      </c>
      <c r="L244" s="37" t="e">
        <f t="shared" si="142"/>
        <v>#DIV/0!</v>
      </c>
      <c r="M244" s="37" t="e">
        <f t="shared" si="142"/>
        <v>#DIV/0!</v>
      </c>
      <c r="N244" s="37" t="e">
        <f t="shared" si="142"/>
        <v>#DIV/0!</v>
      </c>
      <c r="O244" s="37" t="e">
        <f t="shared" ref="O244" si="144">O203^2</f>
        <v>#DIV/0!</v>
      </c>
      <c r="P244"/>
      <c r="Q244"/>
      <c r="R244"/>
      <c r="S244"/>
      <c r="T244"/>
      <c r="U244"/>
      <c r="V244"/>
      <c r="W244"/>
    </row>
    <row r="245" spans="1:23" s="2" customFormat="1" ht="15" hidden="1">
      <c r="A245" s="13">
        <v>35</v>
      </c>
      <c r="B245" s="9" t="s">
        <v>40</v>
      </c>
      <c r="C245" s="37">
        <f t="shared" si="142"/>
        <v>76884425419614.484</v>
      </c>
      <c r="D245" s="37">
        <f t="shared" si="142"/>
        <v>92715460410191.938</v>
      </c>
      <c r="E245" s="37">
        <f t="shared" si="142"/>
        <v>107959856825502.92</v>
      </c>
      <c r="F245" s="37">
        <f t="shared" si="142"/>
        <v>113505319119263.23</v>
      </c>
      <c r="G245" s="37">
        <f t="shared" si="142"/>
        <v>127701246649513.55</v>
      </c>
      <c r="H245" s="37">
        <f t="shared" si="142"/>
        <v>140630322093662.47</v>
      </c>
      <c r="I245" s="37">
        <f t="shared" si="142"/>
        <v>157841511487526.81</v>
      </c>
      <c r="J245" s="37" t="e">
        <f t="shared" si="142"/>
        <v>#DIV/0!</v>
      </c>
      <c r="K245" s="37" t="e">
        <f t="shared" si="142"/>
        <v>#DIV/0!</v>
      </c>
      <c r="L245" s="37" t="e">
        <f t="shared" si="142"/>
        <v>#DIV/0!</v>
      </c>
      <c r="M245" s="37" t="e">
        <f t="shared" si="142"/>
        <v>#DIV/0!</v>
      </c>
      <c r="N245" s="37" t="e">
        <f t="shared" si="142"/>
        <v>#DIV/0!</v>
      </c>
      <c r="O245" s="37" t="e">
        <f t="shared" ref="O245" si="145">O204^2</f>
        <v>#DIV/0!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14"/>
      <c r="B246" s="7" t="s">
        <v>50</v>
      </c>
      <c r="C246" s="33">
        <f t="shared" ref="C246:N246" si="146">SUM(C211:C245)</f>
        <v>6300046754972522</v>
      </c>
      <c r="D246" s="33">
        <f t="shared" si="146"/>
        <v>5487336103105918</v>
      </c>
      <c r="E246" s="33">
        <f t="shared" si="146"/>
        <v>5939581904010915</v>
      </c>
      <c r="F246" s="33">
        <f t="shared" si="146"/>
        <v>6365890295281377</v>
      </c>
      <c r="G246" s="33">
        <f t="shared" si="146"/>
        <v>6890847421492315</v>
      </c>
      <c r="H246" s="33">
        <f t="shared" si="146"/>
        <v>7437767782567119</v>
      </c>
      <c r="I246" s="33">
        <f t="shared" si="146"/>
        <v>7949917065864465</v>
      </c>
      <c r="J246" s="33" t="e">
        <f t="shared" si="146"/>
        <v>#DIV/0!</v>
      </c>
      <c r="K246" s="33" t="e">
        <f t="shared" si="146"/>
        <v>#DIV/0!</v>
      </c>
      <c r="L246" s="33" t="e">
        <f t="shared" si="146"/>
        <v>#DIV/0!</v>
      </c>
      <c r="M246" s="33" t="e">
        <f t="shared" si="146"/>
        <v>#DIV/0!</v>
      </c>
      <c r="N246" s="33" t="e">
        <f t="shared" si="146"/>
        <v>#DIV/0!</v>
      </c>
      <c r="O246" s="33" t="e">
        <f t="shared" ref="O246" si="147">SUM(O211:O245)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"/>
      <c r="B247" s="1"/>
      <c r="C247" s="1"/>
      <c r="D247" s="1"/>
      <c r="E247" s="1"/>
      <c r="F247" s="1"/>
      <c r="G247" s="1"/>
      <c r="H247" s="1"/>
      <c r="P247"/>
      <c r="Q247"/>
      <c r="R247"/>
      <c r="S247"/>
      <c r="T247"/>
      <c r="U247"/>
      <c r="V247"/>
      <c r="W247"/>
    </row>
    <row r="248" spans="1:23" s="2" customFormat="1" ht="15" hidden="1">
      <c r="A248" s="5" t="s">
        <v>52</v>
      </c>
      <c r="B248" s="1"/>
      <c r="C248" s="1"/>
      <c r="D248" s="1"/>
      <c r="E248" s="1"/>
      <c r="F248" s="1"/>
      <c r="G248" s="1"/>
      <c r="H248" s="1"/>
      <c r="P248"/>
      <c r="Q248"/>
      <c r="R248"/>
      <c r="S248"/>
      <c r="T248"/>
      <c r="U248"/>
      <c r="V248"/>
      <c r="W248"/>
    </row>
    <row r="249" spans="1:23" s="2" customFormat="1" ht="15" hidden="1">
      <c r="A249" s="49" t="s">
        <v>53</v>
      </c>
      <c r="B249" s="49"/>
      <c r="C249" s="49"/>
      <c r="D249" s="49"/>
      <c r="E249" s="49"/>
      <c r="F249" s="49"/>
      <c r="G249" s="49"/>
      <c r="H249" s="49"/>
      <c r="P249"/>
      <c r="Q249"/>
      <c r="R249"/>
      <c r="S249"/>
      <c r="T249"/>
      <c r="U249"/>
      <c r="V249"/>
      <c r="W249"/>
    </row>
    <row r="250" spans="1:23" s="2" customFormat="1" ht="15" hidden="1">
      <c r="A250" s="1"/>
      <c r="B250" s="1"/>
      <c r="C250" s="1"/>
      <c r="D250" s="1"/>
      <c r="E250" s="1"/>
      <c r="F250" s="1"/>
      <c r="G250" s="1"/>
      <c r="H250" s="1"/>
      <c r="P250"/>
      <c r="Q250"/>
      <c r="R250"/>
      <c r="S250"/>
      <c r="T250"/>
      <c r="U250"/>
      <c r="V250"/>
      <c r="W250"/>
    </row>
    <row r="251" spans="1:23" s="2" customFormat="1" ht="15" hidden="1">
      <c r="A251" s="6" t="s">
        <v>4</v>
      </c>
      <c r="B251" s="7" t="s">
        <v>5</v>
      </c>
      <c r="C251" s="7">
        <f>C210</f>
        <v>2010</v>
      </c>
      <c r="D251" s="7">
        <f t="shared" ref="D251:N251" si="148">D210</f>
        <v>2011</v>
      </c>
      <c r="E251" s="7">
        <f t="shared" si="148"/>
        <v>2012</v>
      </c>
      <c r="F251" s="7">
        <f t="shared" si="148"/>
        <v>2013</v>
      </c>
      <c r="G251" s="7">
        <f t="shared" si="148"/>
        <v>2014</v>
      </c>
      <c r="H251" s="7">
        <f t="shared" si="148"/>
        <v>2015</v>
      </c>
      <c r="I251" s="7">
        <f t="shared" si="148"/>
        <v>2016</v>
      </c>
      <c r="J251" s="7">
        <f t="shared" si="148"/>
        <v>2017</v>
      </c>
      <c r="K251" s="7">
        <f t="shared" si="148"/>
        <v>2018</v>
      </c>
      <c r="L251" s="7">
        <f t="shared" si="148"/>
        <v>2019</v>
      </c>
      <c r="M251" s="7">
        <f t="shared" si="148"/>
        <v>2020</v>
      </c>
      <c r="N251" s="7">
        <f t="shared" si="148"/>
        <v>2021</v>
      </c>
      <c r="O251" s="7">
        <f t="shared" ref="O251" si="149">O210</f>
        <v>2022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8">
        <v>1</v>
      </c>
      <c r="B252" s="9" t="s">
        <v>6</v>
      </c>
      <c r="C252" s="34">
        <f t="shared" ref="C252:N267" si="150">C129/C$164</f>
        <v>5.1559385634900749E-2</v>
      </c>
      <c r="D252" s="34">
        <f t="shared" si="150"/>
        <v>5.1476909195020237E-2</v>
      </c>
      <c r="E252" s="34">
        <f t="shared" si="150"/>
        <v>5.1393736246556736E-2</v>
      </c>
      <c r="F252" s="34">
        <f t="shared" si="150"/>
        <v>5.130979867448221E-2</v>
      </c>
      <c r="G252" s="34">
        <f t="shared" si="150"/>
        <v>5.1225154572101958E-2</v>
      </c>
      <c r="H252" s="34">
        <f t="shared" si="150"/>
        <v>5.1139778042446897E-2</v>
      </c>
      <c r="I252" s="34">
        <f t="shared" si="150"/>
        <v>5.1053649382951448E-2</v>
      </c>
      <c r="J252" s="34">
        <f t="shared" si="150"/>
        <v>5.0966827385039083E-2</v>
      </c>
      <c r="K252" s="34">
        <f t="shared" si="150"/>
        <v>5.0879265740567586E-2</v>
      </c>
      <c r="L252" s="34">
        <f t="shared" si="150"/>
        <v>5.0791015435977124E-2</v>
      </c>
      <c r="M252" s="34">
        <f t="shared" si="150"/>
        <v>5.0709458461052161E-2</v>
      </c>
      <c r="N252" s="34">
        <f t="shared" si="150"/>
        <v>5.0709498787011163E-2</v>
      </c>
      <c r="O252" s="34">
        <f t="shared" ref="O252" si="151">O129/O$164</f>
        <v>5.0709498787011163E-2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2">
        <v>2</v>
      </c>
      <c r="B253" s="9" t="s">
        <v>7</v>
      </c>
      <c r="C253" s="34">
        <f t="shared" si="150"/>
        <v>4.6988017714230848E-2</v>
      </c>
      <c r="D253" s="34">
        <f t="shared" si="150"/>
        <v>4.7093150791708345E-2</v>
      </c>
      <c r="E253" s="34">
        <f t="shared" si="150"/>
        <v>4.7197691368556421E-2</v>
      </c>
      <c r="F253" s="34">
        <f t="shared" si="150"/>
        <v>4.7301693191342281E-2</v>
      </c>
      <c r="G253" s="34">
        <f t="shared" si="150"/>
        <v>4.7405115186315544E-2</v>
      </c>
      <c r="H253" s="34">
        <f t="shared" si="150"/>
        <v>4.7507925687891583E-2</v>
      </c>
      <c r="I253" s="34">
        <f t="shared" si="150"/>
        <v>4.761018699609703E-2</v>
      </c>
      <c r="J253" s="34">
        <f t="shared" si="150"/>
        <v>4.7711863416139533E-2</v>
      </c>
      <c r="K253" s="34">
        <f t="shared" si="150"/>
        <v>4.7812912629379929E-2</v>
      </c>
      <c r="L253" s="34">
        <f t="shared" si="150"/>
        <v>4.7913390673377756E-2</v>
      </c>
      <c r="M253" s="34">
        <f t="shared" si="150"/>
        <v>4.8004924364297839E-2</v>
      </c>
      <c r="N253" s="34">
        <f t="shared" si="150"/>
        <v>4.8004932565320367E-2</v>
      </c>
      <c r="O253" s="34">
        <f t="shared" ref="O253" si="152">O130/O$164</f>
        <v>4.8004932565320367E-2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2">
        <v>3</v>
      </c>
      <c r="B254" s="9" t="s">
        <v>8</v>
      </c>
      <c r="C254" s="34">
        <f t="shared" si="150"/>
        <v>2.5380471185934537E-2</v>
      </c>
      <c r="D254" s="34">
        <f t="shared" si="150"/>
        <v>2.5465448421255674E-2</v>
      </c>
      <c r="E254" s="34">
        <f t="shared" si="150"/>
        <v>2.5550301306056608E-2</v>
      </c>
      <c r="F254" s="34">
        <f t="shared" si="150"/>
        <v>2.5634969688269289E-2</v>
      </c>
      <c r="G254" s="34">
        <f t="shared" si="150"/>
        <v>2.5719489485895686E-2</v>
      </c>
      <c r="H254" s="34">
        <f t="shared" si="150"/>
        <v>2.5803879094018059E-2</v>
      </c>
      <c r="I254" s="34">
        <f t="shared" si="150"/>
        <v>2.5888086096193308E-2</v>
      </c>
      <c r="J254" s="34">
        <f t="shared" si="150"/>
        <v>2.5972130545816426E-2</v>
      </c>
      <c r="K254" s="34">
        <f t="shared" si="150"/>
        <v>2.605598556669635E-2</v>
      </c>
      <c r="L254" s="34">
        <f t="shared" si="150"/>
        <v>2.6139689515195578E-2</v>
      </c>
      <c r="M254" s="34">
        <f t="shared" si="150"/>
        <v>2.6216255201047894E-2</v>
      </c>
      <c r="N254" s="34">
        <f t="shared" si="150"/>
        <v>2.6216249162638507E-2</v>
      </c>
      <c r="O254" s="34">
        <f t="shared" ref="O254" si="153">O131/O$164</f>
        <v>2.6216249162638507E-2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2">
        <v>4</v>
      </c>
      <c r="B255" s="9" t="s">
        <v>9</v>
      </c>
      <c r="C255" s="34">
        <f t="shared" si="150"/>
        <v>2.698222587790166E-2</v>
      </c>
      <c r="D255" s="34">
        <f t="shared" si="150"/>
        <v>2.6969151131307614E-2</v>
      </c>
      <c r="E255" s="34">
        <f t="shared" si="150"/>
        <v>2.6955621238438626E-2</v>
      </c>
      <c r="F255" s="34">
        <f t="shared" si="150"/>
        <v>2.6941627070461178E-2</v>
      </c>
      <c r="G255" s="34">
        <f t="shared" si="150"/>
        <v>2.6927222379455312E-2</v>
      </c>
      <c r="H255" s="34">
        <f t="shared" si="150"/>
        <v>2.6912342328198398E-2</v>
      </c>
      <c r="I255" s="34">
        <f t="shared" si="150"/>
        <v>2.6897021951775575E-2</v>
      </c>
      <c r="J255" s="34">
        <f t="shared" si="150"/>
        <v>2.6881234915605321E-2</v>
      </c>
      <c r="K255" s="34">
        <f t="shared" si="150"/>
        <v>2.6864998968344024E-2</v>
      </c>
      <c r="L255" s="34">
        <f t="shared" si="150"/>
        <v>2.6848333801747146E-2</v>
      </c>
      <c r="M255" s="34">
        <f t="shared" si="150"/>
        <v>2.6832665398642243E-2</v>
      </c>
      <c r="N255" s="34">
        <f t="shared" si="150"/>
        <v>2.6832665638761074E-2</v>
      </c>
      <c r="O255" s="34">
        <f t="shared" ref="O255" si="154">O132/O$164</f>
        <v>2.6832665638761074E-2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3">
        <v>5</v>
      </c>
      <c r="B256" s="9" t="s">
        <v>10</v>
      </c>
      <c r="C256" s="34">
        <f t="shared" si="150"/>
        <v>3.7703720732794765E-2</v>
      </c>
      <c r="D256" s="34">
        <f t="shared" si="150"/>
        <v>3.7512132987687102E-2</v>
      </c>
      <c r="E256" s="34">
        <f t="shared" si="150"/>
        <v>3.7320876101442725E-2</v>
      </c>
      <c r="F256" s="34">
        <f t="shared" si="150"/>
        <v>3.712997996848838E-2</v>
      </c>
      <c r="G256" s="34">
        <f t="shared" si="150"/>
        <v>3.6939409677025588E-2</v>
      </c>
      <c r="H256" s="34">
        <f t="shared" si="150"/>
        <v>3.6749215937087396E-2</v>
      </c>
      <c r="I256" s="34">
        <f t="shared" si="150"/>
        <v>3.6559372655026415E-2</v>
      </c>
      <c r="J256" s="34">
        <f t="shared" si="150"/>
        <v>3.6369910465813123E-2</v>
      </c>
      <c r="K256" s="34">
        <f t="shared" si="150"/>
        <v>3.6180785647426807E-2</v>
      </c>
      <c r="L256" s="34">
        <f t="shared" si="150"/>
        <v>3.5992050127245968E-2</v>
      </c>
      <c r="M256" s="34">
        <f t="shared" si="150"/>
        <v>3.5819358491800103E-2</v>
      </c>
      <c r="N256" s="34">
        <f t="shared" si="150"/>
        <v>3.581935114772529E-2</v>
      </c>
      <c r="O256" s="34">
        <f t="shared" ref="O256" si="155">O133/O$164</f>
        <v>3.581935114772529E-2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2">
        <v>6</v>
      </c>
      <c r="B257" s="9" t="s">
        <v>11</v>
      </c>
      <c r="C257" s="34">
        <f t="shared" si="150"/>
        <v>2.280777361542476E-2</v>
      </c>
      <c r="D257" s="34">
        <f t="shared" si="150"/>
        <v>2.2671440702707692E-2</v>
      </c>
      <c r="E257" s="34">
        <f t="shared" si="150"/>
        <v>2.2535557341722291E-2</v>
      </c>
      <c r="F257" s="34">
        <f t="shared" si="150"/>
        <v>2.2400102950872403E-2</v>
      </c>
      <c r="G257" s="34">
        <f t="shared" si="150"/>
        <v>2.2265119442637368E-2</v>
      </c>
      <c r="H257" s="34">
        <f t="shared" si="150"/>
        <v>2.2130533127627132E-2</v>
      </c>
      <c r="I257" s="34">
        <f t="shared" si="150"/>
        <v>2.1996409343139501E-2</v>
      </c>
      <c r="J257" s="34">
        <f t="shared" si="150"/>
        <v>2.1862706973286253E-2</v>
      </c>
      <c r="K257" s="34">
        <f t="shared" si="150"/>
        <v>2.172946180491421E-2</v>
      </c>
      <c r="L257" s="34">
        <f t="shared" si="150"/>
        <v>2.1596648479822979E-2</v>
      </c>
      <c r="M257" s="34">
        <f t="shared" si="150"/>
        <v>2.1475291542630365E-2</v>
      </c>
      <c r="N257" s="34">
        <f t="shared" si="150"/>
        <v>2.1475278997917555E-2</v>
      </c>
      <c r="O257" s="34">
        <f t="shared" ref="O257" si="156">O134/O$164</f>
        <v>2.1475278997917555E-2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2">
        <v>7</v>
      </c>
      <c r="B258" s="9" t="s">
        <v>12</v>
      </c>
      <c r="C258" s="34">
        <f t="shared" si="150"/>
        <v>2.3815259765652901E-2</v>
      </c>
      <c r="D258" s="34">
        <f t="shared" si="150"/>
        <v>2.3765761721357522E-2</v>
      </c>
      <c r="E258" s="34">
        <f t="shared" si="150"/>
        <v>2.3715937150675007E-2</v>
      </c>
      <c r="F258" s="34">
        <f t="shared" si="150"/>
        <v>2.3665825466763452E-2</v>
      </c>
      <c r="G258" s="34">
        <f t="shared" si="150"/>
        <v>2.361543344562738E-2</v>
      </c>
      <c r="H258" s="34">
        <f t="shared" si="150"/>
        <v>2.3564762017814884E-2</v>
      </c>
      <c r="I258" s="34">
        <f t="shared" si="150"/>
        <v>2.3513769799040758E-2</v>
      </c>
      <c r="J258" s="34">
        <f t="shared" si="150"/>
        <v>2.3462492508944457E-2</v>
      </c>
      <c r="K258" s="34">
        <f t="shared" si="150"/>
        <v>2.3410963180181071E-2</v>
      </c>
      <c r="L258" s="34">
        <f t="shared" si="150"/>
        <v>2.3359123191283943E-2</v>
      </c>
      <c r="M258" s="34">
        <f t="shared" si="150"/>
        <v>2.3311336064857184E-2</v>
      </c>
      <c r="N258" s="34">
        <f t="shared" si="150"/>
        <v>2.3311329854481738E-2</v>
      </c>
      <c r="O258" s="34">
        <f t="shared" ref="O258" si="157">O135/O$164</f>
        <v>2.3311329854481738E-2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3">
        <v>8</v>
      </c>
      <c r="B259" s="9" t="s">
        <v>13</v>
      </c>
      <c r="C259" s="34">
        <f t="shared" si="150"/>
        <v>3.5610505476398394E-2</v>
      </c>
      <c r="D259" s="34">
        <f t="shared" si="150"/>
        <v>3.5701170756369353E-2</v>
      </c>
      <c r="E259" s="34">
        <f t="shared" si="150"/>
        <v>3.5791461130619824E-2</v>
      </c>
      <c r="F259" s="34">
        <f t="shared" si="150"/>
        <v>3.5881371643222332E-2</v>
      </c>
      <c r="G259" s="34">
        <f t="shared" si="150"/>
        <v>3.5970897950934576E-2</v>
      </c>
      <c r="H259" s="34">
        <f t="shared" si="150"/>
        <v>3.6060020227037227E-2</v>
      </c>
      <c r="I259" s="34">
        <f t="shared" si="150"/>
        <v>3.6148754497352609E-2</v>
      </c>
      <c r="J259" s="34">
        <f t="shared" si="150"/>
        <v>3.6237117137898546E-2</v>
      </c>
      <c r="K259" s="34">
        <f t="shared" si="150"/>
        <v>3.6325071458604342E-2</v>
      </c>
      <c r="L259" s="34">
        <f t="shared" si="150"/>
        <v>3.6412585079045802E-2</v>
      </c>
      <c r="M259" s="34">
        <f t="shared" si="150"/>
        <v>3.6492465704713484E-2</v>
      </c>
      <c r="N259" s="34">
        <f t="shared" si="150"/>
        <v>3.6492478309704549E-2</v>
      </c>
      <c r="O259" s="34">
        <f t="shared" ref="O259" si="158">O136/O$164</f>
        <v>3.6492478309704549E-2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2">
        <v>9</v>
      </c>
      <c r="B260" s="9" t="s">
        <v>14</v>
      </c>
      <c r="C260" s="34">
        <f t="shared" si="150"/>
        <v>2.9020033719735463E-2</v>
      </c>
      <c r="D260" s="34">
        <f t="shared" si="150"/>
        <v>2.8993415384446594E-2</v>
      </c>
      <c r="E260" s="34">
        <f t="shared" si="150"/>
        <v>2.8966297540834636E-2</v>
      </c>
      <c r="F260" s="34">
        <f t="shared" si="150"/>
        <v>2.8938736069254456E-2</v>
      </c>
      <c r="G260" s="34">
        <f t="shared" si="150"/>
        <v>2.8910722546866018E-2</v>
      </c>
      <c r="H260" s="34">
        <f t="shared" si="150"/>
        <v>2.8882253119443913E-2</v>
      </c>
      <c r="I260" s="34">
        <f t="shared" si="150"/>
        <v>2.8853275916854076E-2</v>
      </c>
      <c r="J260" s="34">
        <f t="shared" si="150"/>
        <v>2.8823882848853295E-2</v>
      </c>
      <c r="K260" s="34">
        <f t="shared" si="150"/>
        <v>2.8793998356496375E-2</v>
      </c>
      <c r="L260" s="34">
        <f t="shared" si="150"/>
        <v>2.876367400566587E-2</v>
      </c>
      <c r="M260" s="34">
        <f t="shared" si="150"/>
        <v>2.8735474053287226E-2</v>
      </c>
      <c r="N260" s="34">
        <f t="shared" si="150"/>
        <v>2.8735480298957519E-2</v>
      </c>
      <c r="O260" s="34">
        <f t="shared" ref="O260" si="159">O137/O$164</f>
        <v>2.8735480298957519E-2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10</v>
      </c>
      <c r="B261" s="9" t="s">
        <v>15</v>
      </c>
      <c r="C261" s="34">
        <f t="shared" si="150"/>
        <v>3.5928441548284298E-2</v>
      </c>
      <c r="D261" s="34">
        <f t="shared" si="150"/>
        <v>3.5825745770907885E-2</v>
      </c>
      <c r="E261" s="34">
        <f t="shared" si="150"/>
        <v>3.5722727661670235E-2</v>
      </c>
      <c r="F261" s="34">
        <f t="shared" si="150"/>
        <v>3.561940747951501E-2</v>
      </c>
      <c r="G261" s="34">
        <f t="shared" si="150"/>
        <v>3.5515772747705295E-2</v>
      </c>
      <c r="H261" s="34">
        <f t="shared" si="150"/>
        <v>3.5411847323847223E-2</v>
      </c>
      <c r="I261" s="34">
        <f t="shared" si="150"/>
        <v>3.5307656624256452E-2</v>
      </c>
      <c r="J261" s="34">
        <f t="shared" si="150"/>
        <v>3.5203137164441622E-2</v>
      </c>
      <c r="K261" s="34">
        <f t="shared" si="150"/>
        <v>3.5098331370634117E-2</v>
      </c>
      <c r="L261" s="34">
        <f t="shared" si="150"/>
        <v>3.4993252518401692E-2</v>
      </c>
      <c r="M261" s="34">
        <f t="shared" si="150"/>
        <v>3.4896673240864699E-2</v>
      </c>
      <c r="N261" s="34">
        <f t="shared" si="150"/>
        <v>3.4896684632862759E-2</v>
      </c>
      <c r="O261" s="34">
        <f t="shared" ref="O261" si="160">O138/O$164</f>
        <v>3.4896684632862759E-2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3">
        <v>11</v>
      </c>
      <c r="B262" s="9" t="s">
        <v>16</v>
      </c>
      <c r="C262" s="34">
        <f t="shared" si="150"/>
        <v>2.5089982602071827E-2</v>
      </c>
      <c r="D262" s="34">
        <f t="shared" si="150"/>
        <v>2.5128273036283479E-2</v>
      </c>
      <c r="E262" s="34">
        <f t="shared" si="150"/>
        <v>2.5166168878387307E-2</v>
      </c>
      <c r="F262" s="34">
        <f t="shared" si="150"/>
        <v>2.5203698411391862E-2</v>
      </c>
      <c r="G262" s="34">
        <f t="shared" si="150"/>
        <v>2.5240889602771235E-2</v>
      </c>
      <c r="H262" s="34">
        <f t="shared" si="150"/>
        <v>2.527767606646586E-2</v>
      </c>
      <c r="I262" s="34">
        <f t="shared" si="150"/>
        <v>2.5314102716282278E-2</v>
      </c>
      <c r="J262" s="34">
        <f t="shared" si="150"/>
        <v>2.5350152782464424E-2</v>
      </c>
      <c r="K262" s="34">
        <f t="shared" si="150"/>
        <v>2.5385789780109233E-2</v>
      </c>
      <c r="L262" s="34">
        <f t="shared" si="150"/>
        <v>2.5421073047004746E-2</v>
      </c>
      <c r="M262" s="34">
        <f t="shared" si="150"/>
        <v>2.5453068906606396E-2</v>
      </c>
      <c r="N262" s="34">
        <f t="shared" si="150"/>
        <v>2.545307566966331E-2</v>
      </c>
      <c r="O262" s="34">
        <f t="shared" ref="O262" si="161">O139/O$164</f>
        <v>2.545307566966331E-2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2">
        <v>12</v>
      </c>
      <c r="B263" s="9" t="s">
        <v>17</v>
      </c>
      <c r="C263" s="34">
        <f t="shared" si="150"/>
        <v>3.1074079457050895E-2</v>
      </c>
      <c r="D263" s="34">
        <f t="shared" si="150"/>
        <v>3.08267666736768E-2</v>
      </c>
      <c r="E263" s="34">
        <f t="shared" si="150"/>
        <v>3.0580898816520197E-2</v>
      </c>
      <c r="F263" s="34">
        <f t="shared" si="150"/>
        <v>3.0336468783811202E-2</v>
      </c>
      <c r="G263" s="34">
        <f t="shared" si="150"/>
        <v>3.0093499807570645E-2</v>
      </c>
      <c r="H263" s="34">
        <f t="shared" si="150"/>
        <v>2.9851985820860717E-2</v>
      </c>
      <c r="I263" s="34">
        <f t="shared" si="150"/>
        <v>2.9611862310673611E-2</v>
      </c>
      <c r="J263" s="34">
        <f t="shared" si="150"/>
        <v>2.9373198347564716E-2</v>
      </c>
      <c r="K263" s="34">
        <f t="shared" si="150"/>
        <v>2.9135978098880334E-2</v>
      </c>
      <c r="L263" s="34">
        <f t="shared" si="150"/>
        <v>2.8900156628287703E-2</v>
      </c>
      <c r="M263" s="34">
        <f t="shared" si="150"/>
        <v>2.8685231109973466E-2</v>
      </c>
      <c r="N263" s="34">
        <f t="shared" si="150"/>
        <v>2.8685214710079648E-2</v>
      </c>
      <c r="O263" s="34">
        <f t="shared" ref="O263" si="162">O140/O$164</f>
        <v>2.8685214710079648E-2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13</v>
      </c>
      <c r="B264" s="9" t="s">
        <v>18</v>
      </c>
      <c r="C264" s="34">
        <f t="shared" si="150"/>
        <v>2.4556213832650008E-2</v>
      </c>
      <c r="D264" s="34">
        <f t="shared" si="150"/>
        <v>2.4613579850256112E-2</v>
      </c>
      <c r="E264" s="34">
        <f t="shared" si="150"/>
        <v>2.4670646304874099E-2</v>
      </c>
      <c r="F264" s="34">
        <f t="shared" si="150"/>
        <v>2.4727411435328889E-2</v>
      </c>
      <c r="G264" s="34">
        <f t="shared" si="150"/>
        <v>2.4783905330932804E-2</v>
      </c>
      <c r="H264" s="34">
        <f t="shared" si="150"/>
        <v>2.4840109922290188E-2</v>
      </c>
      <c r="I264" s="34">
        <f t="shared" si="150"/>
        <v>2.4896009106164529E-2</v>
      </c>
      <c r="J264" s="34">
        <f t="shared" si="150"/>
        <v>2.4951616938007182E-2</v>
      </c>
      <c r="K264" s="34">
        <f t="shared" si="150"/>
        <v>2.5006930783231789E-2</v>
      </c>
      <c r="L264" s="34">
        <f t="shared" si="150"/>
        <v>2.5061950629958508E-2</v>
      </c>
      <c r="M264" s="34">
        <f t="shared" si="150"/>
        <v>2.511208391578245E-2</v>
      </c>
      <c r="N264" s="34">
        <f t="shared" si="150"/>
        <v>2.5112071447693059E-2</v>
      </c>
      <c r="O264" s="34">
        <f t="shared" ref="O264" si="163">O141/O$164</f>
        <v>2.5112071447693059E-2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3">
        <v>14</v>
      </c>
      <c r="B265" s="9" t="s">
        <v>19</v>
      </c>
      <c r="C265" s="34">
        <f t="shared" si="150"/>
        <v>2.7354960843612157E-2</v>
      </c>
      <c r="D265" s="34">
        <f t="shared" si="150"/>
        <v>2.7269968217105738E-2</v>
      </c>
      <c r="E265" s="34">
        <f t="shared" si="150"/>
        <v>2.718478573865642E-2</v>
      </c>
      <c r="F265" s="34">
        <f t="shared" si="150"/>
        <v>2.7099419275336451E-2</v>
      </c>
      <c r="G265" s="34">
        <f t="shared" si="150"/>
        <v>2.7013842372786614E-2</v>
      </c>
      <c r="H265" s="34">
        <f t="shared" si="150"/>
        <v>2.6928098601376519E-2</v>
      </c>
      <c r="I265" s="34">
        <f t="shared" si="150"/>
        <v>2.6842160263128419E-2</v>
      </c>
      <c r="J265" s="34">
        <f t="shared" si="150"/>
        <v>2.6756047590510264E-2</v>
      </c>
      <c r="K265" s="34">
        <f t="shared" si="150"/>
        <v>2.6669759511531013E-2</v>
      </c>
      <c r="L265" s="34">
        <f t="shared" si="150"/>
        <v>2.6583296750601778E-2</v>
      </c>
      <c r="M265" s="34">
        <f t="shared" si="150"/>
        <v>2.6503878295100987E-2</v>
      </c>
      <c r="N265" s="34">
        <f t="shared" si="150"/>
        <v>2.6503873179487533E-2</v>
      </c>
      <c r="O265" s="34">
        <f t="shared" ref="O265" si="164">O142/O$164</f>
        <v>2.6503873179487533E-2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2">
        <v>15</v>
      </c>
      <c r="B266" s="9" t="s">
        <v>20</v>
      </c>
      <c r="C266" s="34">
        <f t="shared" si="150"/>
        <v>4.1046869612389583E-2</v>
      </c>
      <c r="D266" s="34">
        <f t="shared" si="150"/>
        <v>4.0985658181851584E-2</v>
      </c>
      <c r="E266" s="34">
        <f t="shared" si="150"/>
        <v>4.0923824830785126E-2</v>
      </c>
      <c r="F266" s="34">
        <f t="shared" si="150"/>
        <v>4.0861411308917975E-2</v>
      </c>
      <c r="G266" s="34">
        <f t="shared" si="150"/>
        <v>4.0798394974691773E-2</v>
      </c>
      <c r="H266" s="34">
        <f t="shared" si="150"/>
        <v>4.0734799763191373E-2</v>
      </c>
      <c r="I266" s="34">
        <f t="shared" si="150"/>
        <v>4.0670589996799941E-2</v>
      </c>
      <c r="J266" s="34">
        <f t="shared" si="150"/>
        <v>4.0605799421289168E-2</v>
      </c>
      <c r="K266" s="34">
        <f t="shared" si="150"/>
        <v>4.0540429278872005E-2</v>
      </c>
      <c r="L266" s="34">
        <f t="shared" si="150"/>
        <v>4.0474452865569881E-2</v>
      </c>
      <c r="M266" s="34">
        <f t="shared" si="150"/>
        <v>4.0413484291915887E-2</v>
      </c>
      <c r="N266" s="34">
        <f t="shared" si="150"/>
        <v>4.0413471782239849E-2</v>
      </c>
      <c r="O266" s="34">
        <f t="shared" ref="O266" si="165">O143/O$164</f>
        <v>4.0413471782239849E-2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2">
        <v>16</v>
      </c>
      <c r="B267" s="9" t="s">
        <v>21</v>
      </c>
      <c r="C267" s="34">
        <f t="shared" si="150"/>
        <v>2.630391741950824E-2</v>
      </c>
      <c r="D267" s="34">
        <f t="shared" si="150"/>
        <v>2.6236371936725587E-2</v>
      </c>
      <c r="E267" s="34">
        <f t="shared" si="150"/>
        <v>2.6168584904288011E-2</v>
      </c>
      <c r="F267" s="34">
        <f t="shared" si="150"/>
        <v>2.610050098076017E-2</v>
      </c>
      <c r="G267" s="34">
        <f t="shared" si="150"/>
        <v>2.6032191127881802E-2</v>
      </c>
      <c r="H267" s="34">
        <f t="shared" si="150"/>
        <v>2.5963576141687941E-2</v>
      </c>
      <c r="I267" s="34">
        <f t="shared" si="150"/>
        <v>2.5894717041457391E-2</v>
      </c>
      <c r="J267" s="34">
        <f t="shared" si="150"/>
        <v>2.582562147511255E-2</v>
      </c>
      <c r="K267" s="34">
        <f t="shared" si="150"/>
        <v>2.5756260067034492E-2</v>
      </c>
      <c r="L267" s="34">
        <f t="shared" si="150"/>
        <v>2.5686636579789455E-2</v>
      </c>
      <c r="M267" s="34">
        <f t="shared" si="150"/>
        <v>2.5622604099472136E-2</v>
      </c>
      <c r="N267" s="34">
        <f t="shared" si="150"/>
        <v>2.5622590971541629E-2</v>
      </c>
      <c r="O267" s="34">
        <f t="shared" ref="O267" si="166">O144/O$164</f>
        <v>2.5622590971541629E-2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3">
        <v>17</v>
      </c>
      <c r="B268" s="9" t="s">
        <v>22</v>
      </c>
      <c r="C268" s="34">
        <f t="shared" ref="C268:N283" si="167">C145/C$164</f>
        <v>1.80527925689241E-2</v>
      </c>
      <c r="D268" s="34">
        <f t="shared" si="167"/>
        <v>1.8075113822207025E-2</v>
      </c>
      <c r="E268" s="34">
        <f t="shared" si="167"/>
        <v>1.8097134875203334E-2</v>
      </c>
      <c r="F268" s="34">
        <f t="shared" si="167"/>
        <v>1.8118898008091692E-2</v>
      </c>
      <c r="G268" s="34">
        <f t="shared" si="167"/>
        <v>1.8140381862775404E-2</v>
      </c>
      <c r="H268" s="34">
        <f t="shared" si="167"/>
        <v>1.816155302365707E-2</v>
      </c>
      <c r="I268" s="34">
        <f t="shared" si="167"/>
        <v>1.8182458528676445E-2</v>
      </c>
      <c r="J268" s="34">
        <f t="shared" si="167"/>
        <v>1.820309741995968E-2</v>
      </c>
      <c r="K268" s="34">
        <f t="shared" si="167"/>
        <v>1.822341601504773E-2</v>
      </c>
      <c r="L268" s="34">
        <f t="shared" si="167"/>
        <v>1.8243486918866857E-2</v>
      </c>
      <c r="M268" s="34">
        <f t="shared" si="167"/>
        <v>1.8261596014187472E-2</v>
      </c>
      <c r="N268" s="34">
        <f t="shared" si="167"/>
        <v>1.8261580952684632E-2</v>
      </c>
      <c r="O268" s="34">
        <f t="shared" ref="O268" si="168">O145/O$164</f>
        <v>1.8261580952684632E-2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2">
        <v>18</v>
      </c>
      <c r="B269" s="9" t="s">
        <v>23</v>
      </c>
      <c r="C269" s="34">
        <f t="shared" si="167"/>
        <v>3.7173058621877322E-2</v>
      </c>
      <c r="D269" s="34">
        <f t="shared" si="167"/>
        <v>3.713592027097011E-2</v>
      </c>
      <c r="E269" s="34">
        <f t="shared" si="167"/>
        <v>3.7098159334217888E-2</v>
      </c>
      <c r="F269" s="34">
        <f t="shared" si="167"/>
        <v>3.705984658472565E-2</v>
      </c>
      <c r="G269" s="34">
        <f t="shared" si="167"/>
        <v>3.7020925109091093E-2</v>
      </c>
      <c r="H269" s="34">
        <f t="shared" si="167"/>
        <v>3.6981448337973691E-2</v>
      </c>
      <c r="I269" s="34">
        <f t="shared" si="167"/>
        <v>3.6941340124672407E-2</v>
      </c>
      <c r="J269" s="34">
        <f t="shared" si="167"/>
        <v>3.6900678539616288E-2</v>
      </c>
      <c r="K269" s="34">
        <f t="shared" si="167"/>
        <v>3.6859432282558349E-2</v>
      </c>
      <c r="L269" s="34">
        <f t="shared" si="167"/>
        <v>3.6817604307239203E-2</v>
      </c>
      <c r="M269" s="34">
        <f t="shared" si="167"/>
        <v>3.6778730046765462E-2</v>
      </c>
      <c r="N269" s="34">
        <f t="shared" si="167"/>
        <v>3.6778714626247128E-2</v>
      </c>
      <c r="O269" s="34">
        <f t="shared" ref="O269" si="169">O146/O$164</f>
        <v>3.6778714626247128E-2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2">
        <v>19</v>
      </c>
      <c r="B270" s="9" t="s">
        <v>24</v>
      </c>
      <c r="C270" s="34">
        <f t="shared" si="167"/>
        <v>2.2776194591864821E-2</v>
      </c>
      <c r="D270" s="34">
        <f t="shared" si="167"/>
        <v>2.2899190364463883E-2</v>
      </c>
      <c r="E270" s="34">
        <f t="shared" si="167"/>
        <v>2.3022472350501054E-2</v>
      </c>
      <c r="F270" s="34">
        <f t="shared" si="167"/>
        <v>2.31460412409604E-2</v>
      </c>
      <c r="G270" s="34">
        <f t="shared" si="167"/>
        <v>2.3269867251788031E-2</v>
      </c>
      <c r="H270" s="34">
        <f t="shared" si="167"/>
        <v>2.3393953972724573E-2</v>
      </c>
      <c r="I270" s="34">
        <f t="shared" si="167"/>
        <v>2.3518305115377041E-2</v>
      </c>
      <c r="J270" s="34">
        <f t="shared" si="167"/>
        <v>2.3642916870909143E-2</v>
      </c>
      <c r="K270" s="34">
        <f t="shared" si="167"/>
        <v>2.3767794046110003E-2</v>
      </c>
      <c r="L270" s="34">
        <f t="shared" si="167"/>
        <v>2.3892913634558255E-2</v>
      </c>
      <c r="M270" s="34">
        <f t="shared" si="167"/>
        <v>2.4007819988335115E-2</v>
      </c>
      <c r="N270" s="34">
        <f t="shared" si="167"/>
        <v>2.4007832057178432E-2</v>
      </c>
      <c r="O270" s="34">
        <f t="shared" ref="O270" si="170">O147/O$164</f>
        <v>2.4007832057178432E-2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3">
        <v>20</v>
      </c>
      <c r="B271" s="9" t="s">
        <v>25</v>
      </c>
      <c r="C271" s="34">
        <f t="shared" si="167"/>
        <v>3.1360884889078518E-2</v>
      </c>
      <c r="D271" s="34">
        <f t="shared" si="167"/>
        <v>3.1609012291082504E-2</v>
      </c>
      <c r="E271" s="34">
        <f t="shared" si="167"/>
        <v>3.1858566340534189E-2</v>
      </c>
      <c r="F271" s="34">
        <f t="shared" si="167"/>
        <v>3.2109574855033948E-2</v>
      </c>
      <c r="G271" s="34">
        <f t="shared" si="167"/>
        <v>3.2362004645654904E-2</v>
      </c>
      <c r="H271" s="34">
        <f t="shared" si="167"/>
        <v>3.261583073569304E-2</v>
      </c>
      <c r="I271" s="34">
        <f t="shared" si="167"/>
        <v>3.2871128298187606E-2</v>
      </c>
      <c r="J271" s="34">
        <f t="shared" si="167"/>
        <v>3.3127851763992591E-2</v>
      </c>
      <c r="K271" s="34">
        <f t="shared" si="167"/>
        <v>3.3386009253617017E-2</v>
      </c>
      <c r="L271" s="34">
        <f t="shared" si="167"/>
        <v>3.3645583399724219E-2</v>
      </c>
      <c r="M271" s="34">
        <f t="shared" si="167"/>
        <v>3.3884804449492822E-2</v>
      </c>
      <c r="N271" s="34">
        <f t="shared" si="167"/>
        <v>3.3884804407188149E-2</v>
      </c>
      <c r="O271" s="34">
        <f t="shared" ref="O271" si="171">O148/O$164</f>
        <v>3.3884804407188149E-2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2">
        <v>21</v>
      </c>
      <c r="B272" s="9" t="s">
        <v>26</v>
      </c>
      <c r="C272" s="34">
        <f t="shared" si="167"/>
        <v>3.1513335347643737E-2</v>
      </c>
      <c r="D272" s="34">
        <f t="shared" si="167"/>
        <v>3.1623364251282794E-2</v>
      </c>
      <c r="E272" s="34">
        <f t="shared" si="167"/>
        <v>3.1733232575065114E-2</v>
      </c>
      <c r="F272" s="34">
        <f t="shared" si="167"/>
        <v>3.1842928805536422E-2</v>
      </c>
      <c r="G272" s="34">
        <f t="shared" si="167"/>
        <v>3.19524738878059E-2</v>
      </c>
      <c r="H272" s="34">
        <f t="shared" si="167"/>
        <v>3.2061850214589772E-2</v>
      </c>
      <c r="I272" s="34">
        <f t="shared" si="167"/>
        <v>3.2171063124127951E-2</v>
      </c>
      <c r="J272" s="34">
        <f t="shared" si="167"/>
        <v>3.2280094171043106E-2</v>
      </c>
      <c r="K272" s="34">
        <f t="shared" si="167"/>
        <v>3.2388964471855984E-2</v>
      </c>
      <c r="L272" s="34">
        <f t="shared" si="167"/>
        <v>3.249760566989756E-2</v>
      </c>
      <c r="M272" s="34">
        <f t="shared" si="167"/>
        <v>3.2597047240441081E-2</v>
      </c>
      <c r="N272" s="34">
        <f t="shared" si="167"/>
        <v>3.2597049360592413E-2</v>
      </c>
      <c r="O272" s="34">
        <f t="shared" ref="O272" si="172">O149/O$164</f>
        <v>3.2597049360592413E-2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2">
        <v>22</v>
      </c>
      <c r="B273" s="9" t="s">
        <v>27</v>
      </c>
      <c r="C273" s="34">
        <f t="shared" si="167"/>
        <v>2.6966244201678122E-2</v>
      </c>
      <c r="D273" s="34">
        <f t="shared" si="167"/>
        <v>2.7142235771323138E-2</v>
      </c>
      <c r="E273" s="34">
        <f t="shared" si="167"/>
        <v>2.7318885880017407E-2</v>
      </c>
      <c r="F273" s="34">
        <f t="shared" si="167"/>
        <v>2.7496240730419737E-2</v>
      </c>
      <c r="G273" s="34">
        <f t="shared" si="167"/>
        <v>2.7674284373595655E-2</v>
      </c>
      <c r="H273" s="34">
        <f t="shared" si="167"/>
        <v>2.7853010669131258E-2</v>
      </c>
      <c r="I273" s="34">
        <f t="shared" si="167"/>
        <v>2.8032414938030846E-2</v>
      </c>
      <c r="J273" s="34">
        <f t="shared" si="167"/>
        <v>2.8212472441877592E-2</v>
      </c>
      <c r="K273" s="34">
        <f t="shared" si="167"/>
        <v>2.8393235505854899E-2</v>
      </c>
      <c r="L273" s="34">
        <f t="shared" si="167"/>
        <v>2.8574636127634633E-2</v>
      </c>
      <c r="M273" s="34">
        <f t="shared" si="167"/>
        <v>2.8741526675837625E-2</v>
      </c>
      <c r="N273" s="34">
        <f t="shared" si="167"/>
        <v>2.8741524504736698E-2</v>
      </c>
      <c r="O273" s="34">
        <f t="shared" ref="O273" si="173">O150/O$164</f>
        <v>2.8741524504736698E-2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3">
        <v>23</v>
      </c>
      <c r="B274" s="9" t="s">
        <v>28</v>
      </c>
      <c r="C274" s="34">
        <f t="shared" si="167"/>
        <v>2.1407407260318576E-2</v>
      </c>
      <c r="D274" s="34">
        <f t="shared" si="167"/>
        <v>2.1456244285926511E-2</v>
      </c>
      <c r="E274" s="34">
        <f t="shared" si="167"/>
        <v>2.1504872929793334E-2</v>
      </c>
      <c r="F274" s="34">
        <f t="shared" si="167"/>
        <v>2.1553219407023979E-2</v>
      </c>
      <c r="G274" s="34">
        <f t="shared" si="167"/>
        <v>2.1601305910621905E-2</v>
      </c>
      <c r="H274" s="34">
        <f t="shared" si="167"/>
        <v>2.1649119346738636E-2</v>
      </c>
      <c r="I274" s="34">
        <f t="shared" si="167"/>
        <v>2.1696703128420546E-2</v>
      </c>
      <c r="J274" s="34">
        <f t="shared" si="167"/>
        <v>2.1744003453873412E-2</v>
      </c>
      <c r="K274" s="34">
        <f t="shared" si="167"/>
        <v>2.1791041149822454E-2</v>
      </c>
      <c r="L274" s="34">
        <f t="shared" si="167"/>
        <v>2.1837777070640673E-2</v>
      </c>
      <c r="M274" s="34">
        <f t="shared" si="167"/>
        <v>2.1880415804052152E-2</v>
      </c>
      <c r="N274" s="34">
        <f t="shared" si="167"/>
        <v>2.1880425811830119E-2</v>
      </c>
      <c r="O274" s="34">
        <f t="shared" ref="O274" si="174">O151/O$164</f>
        <v>2.1880425811830119E-2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2">
        <v>24</v>
      </c>
      <c r="B275" s="9" t="s">
        <v>29</v>
      </c>
      <c r="C275" s="34">
        <f t="shared" si="167"/>
        <v>2.7501838533313852E-2</v>
      </c>
      <c r="D275" s="34">
        <f t="shared" si="167"/>
        <v>2.7534076178036004E-2</v>
      </c>
      <c r="E275" s="34">
        <f t="shared" si="167"/>
        <v>2.7565868992102449E-2</v>
      </c>
      <c r="F275" s="34">
        <f t="shared" si="167"/>
        <v>2.7597249252907057E-2</v>
      </c>
      <c r="G275" s="34">
        <f t="shared" si="167"/>
        <v>2.7628185774016285E-2</v>
      </c>
      <c r="H275" s="34">
        <f t="shared" si="167"/>
        <v>2.7658693762267216E-2</v>
      </c>
      <c r="I275" s="34">
        <f t="shared" si="167"/>
        <v>2.768879434995921E-2</v>
      </c>
      <c r="J275" s="34">
        <f t="shared" si="167"/>
        <v>2.7718425152178504E-2</v>
      </c>
      <c r="K275" s="34">
        <f t="shared" si="167"/>
        <v>2.7747615532498063E-2</v>
      </c>
      <c r="L275" s="34">
        <f t="shared" si="167"/>
        <v>2.7776366084362489E-2</v>
      </c>
      <c r="M275" s="34">
        <f t="shared" si="167"/>
        <v>2.7802320235797821E-2</v>
      </c>
      <c r="N275" s="34">
        <f t="shared" si="167"/>
        <v>2.7802328937335186E-2</v>
      </c>
      <c r="O275" s="34">
        <f t="shared" ref="O275" si="175">O152/O$164</f>
        <v>2.7802328937335186E-2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25</v>
      </c>
      <c r="B276" s="9" t="s">
        <v>30</v>
      </c>
      <c r="C276" s="34">
        <f t="shared" si="167"/>
        <v>2.1396902270736769E-2</v>
      </c>
      <c r="D276" s="34">
        <f t="shared" si="167"/>
        <v>2.1441350140563097E-2</v>
      </c>
      <c r="E276" s="34">
        <f t="shared" si="167"/>
        <v>2.1485529730814454E-2</v>
      </c>
      <c r="F276" s="34">
        <f t="shared" si="167"/>
        <v>2.1529430365711588E-2</v>
      </c>
      <c r="G276" s="34">
        <f t="shared" si="167"/>
        <v>2.1573041765835372E-2</v>
      </c>
      <c r="H276" s="34">
        <f t="shared" si="167"/>
        <v>2.1616382707446244E-2</v>
      </c>
      <c r="I276" s="34">
        <f t="shared" si="167"/>
        <v>2.1659450978375645E-2</v>
      </c>
      <c r="J276" s="34">
        <f t="shared" si="167"/>
        <v>2.1702232782651456E-2</v>
      </c>
      <c r="K276" s="34">
        <f t="shared" si="167"/>
        <v>2.1744747898604855E-2</v>
      </c>
      <c r="L276" s="34">
        <f t="shared" si="167"/>
        <v>2.178695610769027E-2</v>
      </c>
      <c r="M276" s="34">
        <f t="shared" si="167"/>
        <v>2.1825386348007205E-2</v>
      </c>
      <c r="N276" s="34">
        <f t="shared" si="167"/>
        <v>2.1825380366341164E-2</v>
      </c>
      <c r="O276" s="34">
        <f t="shared" ref="O276" si="176">O153/O$164</f>
        <v>2.1825380366341164E-2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3">
        <v>26</v>
      </c>
      <c r="B277" s="9" t="s">
        <v>31</v>
      </c>
      <c r="C277" s="34">
        <f t="shared" si="167"/>
        <v>2.5833594943871649E-2</v>
      </c>
      <c r="D277" s="34">
        <f t="shared" si="167"/>
        <v>2.5841948177176673E-2</v>
      </c>
      <c r="E277" s="34">
        <f t="shared" si="167"/>
        <v>2.5849882673493089E-2</v>
      </c>
      <c r="F277" s="34">
        <f t="shared" si="167"/>
        <v>2.5857390897667452E-2</v>
      </c>
      <c r="G277" s="34">
        <f t="shared" si="167"/>
        <v>2.5864433818134313E-2</v>
      </c>
      <c r="H277" s="34">
        <f t="shared" si="167"/>
        <v>2.5871047270514431E-2</v>
      </c>
      <c r="I277" s="34">
        <f t="shared" si="167"/>
        <v>2.5877232615029933E-2</v>
      </c>
      <c r="J277" s="34">
        <f t="shared" si="167"/>
        <v>2.5882978217685981E-2</v>
      </c>
      <c r="K277" s="34">
        <f t="shared" si="167"/>
        <v>2.5888304575541064E-2</v>
      </c>
      <c r="L277" s="34">
        <f t="shared" si="167"/>
        <v>2.5893172229951696E-2</v>
      </c>
      <c r="M277" s="34">
        <f t="shared" si="167"/>
        <v>2.5897226407332788E-2</v>
      </c>
      <c r="N277" s="34">
        <f t="shared" si="167"/>
        <v>2.5897232281079253E-2</v>
      </c>
      <c r="O277" s="34">
        <f t="shared" ref="O277" si="177">O154/O$164</f>
        <v>2.5897232281079253E-2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2">
        <v>27</v>
      </c>
      <c r="B278" s="9" t="s">
        <v>32</v>
      </c>
      <c r="C278" s="34">
        <f t="shared" si="167"/>
        <v>4.0827449845240366E-2</v>
      </c>
      <c r="D278" s="34">
        <f t="shared" si="167"/>
        <v>4.0637320161168049E-2</v>
      </c>
      <c r="E278" s="34">
        <f t="shared" si="167"/>
        <v>4.0447391358398858E-2</v>
      </c>
      <c r="F278" s="34">
        <f t="shared" si="167"/>
        <v>4.0257669482525717E-2</v>
      </c>
      <c r="G278" s="34">
        <f t="shared" si="167"/>
        <v>4.0068190636583532E-2</v>
      </c>
      <c r="H278" s="34">
        <f t="shared" si="167"/>
        <v>3.9878876317838055E-2</v>
      </c>
      <c r="I278" s="34">
        <f t="shared" si="167"/>
        <v>3.9689835658590016E-2</v>
      </c>
      <c r="J278" s="34">
        <f t="shared" si="167"/>
        <v>3.9500965167468441E-2</v>
      </c>
      <c r="K278" s="34">
        <f t="shared" si="167"/>
        <v>3.9312353211168653E-2</v>
      </c>
      <c r="L278" s="34">
        <f t="shared" si="167"/>
        <v>3.9123965521646528E-2</v>
      </c>
      <c r="M278" s="34">
        <f t="shared" si="167"/>
        <v>3.8951498019449117E-2</v>
      </c>
      <c r="N278" s="34">
        <f t="shared" si="167"/>
        <v>3.8951483252723879E-2</v>
      </c>
      <c r="O278" s="34">
        <f t="shared" ref="O278" si="178">O155/O$164</f>
        <v>3.8951483252723879E-2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28</v>
      </c>
      <c r="B279" s="9" t="s">
        <v>33</v>
      </c>
      <c r="C279" s="34">
        <f t="shared" si="167"/>
        <v>4.474305660222902E-2</v>
      </c>
      <c r="D279" s="34">
        <f t="shared" si="167"/>
        <v>4.4575179107679316E-2</v>
      </c>
      <c r="E279" s="34">
        <f t="shared" si="167"/>
        <v>4.440718875855857E-2</v>
      </c>
      <c r="F279" s="34">
        <f t="shared" si="167"/>
        <v>4.4239107197279547E-2</v>
      </c>
      <c r="G279" s="34">
        <f t="shared" si="167"/>
        <v>4.4070891390628066E-2</v>
      </c>
      <c r="H279" s="34">
        <f t="shared" si="167"/>
        <v>4.3902563959954462E-2</v>
      </c>
      <c r="I279" s="34">
        <f t="shared" si="167"/>
        <v>4.3734149264892469E-2</v>
      </c>
      <c r="J279" s="34">
        <f t="shared" si="167"/>
        <v>4.356562554307717E-2</v>
      </c>
      <c r="K279" s="34">
        <f t="shared" si="167"/>
        <v>4.3397033571958989E-2</v>
      </c>
      <c r="L279" s="34">
        <f t="shared" si="167"/>
        <v>4.322835444292436E-2</v>
      </c>
      <c r="M279" s="34">
        <f t="shared" si="167"/>
        <v>4.3073642783543052E-2</v>
      </c>
      <c r="N279" s="34">
        <f t="shared" si="167"/>
        <v>4.3073631594124424E-2</v>
      </c>
      <c r="O279" s="34">
        <f t="shared" ref="O279" si="179">O156/O$164</f>
        <v>4.3073631594124424E-2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3">
        <v>29</v>
      </c>
      <c r="B280" s="9" t="s">
        <v>34</v>
      </c>
      <c r="C280" s="34">
        <f t="shared" si="167"/>
        <v>5.4917106984799603E-2</v>
      </c>
      <c r="D280" s="34">
        <f t="shared" si="167"/>
        <v>5.4780985579086602E-2</v>
      </c>
      <c r="E280" s="34">
        <f t="shared" si="167"/>
        <v>5.4644473590879719E-2</v>
      </c>
      <c r="F280" s="34">
        <f t="shared" si="167"/>
        <v>5.4507368497374697E-2</v>
      </c>
      <c r="G280" s="34">
        <f t="shared" si="167"/>
        <v>5.436959582146917E-2</v>
      </c>
      <c r="H280" s="34">
        <f t="shared" si="167"/>
        <v>5.4231428768180212E-2</v>
      </c>
      <c r="I280" s="34">
        <f t="shared" si="167"/>
        <v>5.4092530274565863E-2</v>
      </c>
      <c r="J280" s="34">
        <f t="shared" si="167"/>
        <v>5.3953087483839195E-2</v>
      </c>
      <c r="K280" s="34">
        <f t="shared" si="167"/>
        <v>5.3812984026622407E-2</v>
      </c>
      <c r="L280" s="34">
        <f t="shared" si="167"/>
        <v>5.3672387509068262E-2</v>
      </c>
      <c r="M280" s="34">
        <f t="shared" si="167"/>
        <v>5.3543135759366506E-2</v>
      </c>
      <c r="N280" s="34">
        <f t="shared" si="167"/>
        <v>5.3543121137201284E-2</v>
      </c>
      <c r="O280" s="34">
        <f t="shared" ref="O280" si="180">O157/O$164</f>
        <v>5.3543121137201284E-2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2">
        <v>30</v>
      </c>
      <c r="B281" s="9" t="s">
        <v>35</v>
      </c>
      <c r="C281" s="34">
        <f t="shared" si="167"/>
        <v>3.803959215274716E-3</v>
      </c>
      <c r="D281" s="34">
        <f t="shared" si="167"/>
        <v>3.7885347739384477E-3</v>
      </c>
      <c r="E281" s="34">
        <f t="shared" si="167"/>
        <v>3.7730990034472822E-3</v>
      </c>
      <c r="F281" s="34">
        <f t="shared" si="167"/>
        <v>3.7576562277274309E-3</v>
      </c>
      <c r="G281" s="34">
        <f t="shared" si="167"/>
        <v>3.7422420909392082E-3</v>
      </c>
      <c r="H281" s="34">
        <f t="shared" si="167"/>
        <v>3.7267980246027616E-3</v>
      </c>
      <c r="I281" s="34">
        <f t="shared" si="167"/>
        <v>3.7113588311320001E-3</v>
      </c>
      <c r="J281" s="34">
        <f t="shared" si="167"/>
        <v>3.6959250995755133E-3</v>
      </c>
      <c r="K281" s="34">
        <f t="shared" si="167"/>
        <v>3.6804998875757519E-3</v>
      </c>
      <c r="L281" s="34">
        <f t="shared" si="167"/>
        <v>3.6650864475109421E-3</v>
      </c>
      <c r="M281" s="34">
        <f t="shared" si="167"/>
        <v>3.6509357462545461E-3</v>
      </c>
      <c r="N281" s="34">
        <f t="shared" si="167"/>
        <v>3.6509469929012343E-3</v>
      </c>
      <c r="O281" s="34">
        <f t="shared" ref="O281" si="181">O158/O$164</f>
        <v>3.6509469929012343E-3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2">
        <v>31</v>
      </c>
      <c r="B282" s="9" t="s">
        <v>36</v>
      </c>
      <c r="C282" s="34">
        <f t="shared" si="167"/>
        <v>1.5865961201102077E-2</v>
      </c>
      <c r="D282" s="34">
        <f t="shared" si="167"/>
        <v>1.5821600924802042E-2</v>
      </c>
      <c r="E282" s="34">
        <f t="shared" si="167"/>
        <v>1.5777094438071175E-2</v>
      </c>
      <c r="F282" s="34">
        <f t="shared" si="167"/>
        <v>1.5732433263988699E-2</v>
      </c>
      <c r="G282" s="34">
        <f t="shared" si="167"/>
        <v>1.5687640174560872E-2</v>
      </c>
      <c r="H282" s="34">
        <f t="shared" si="167"/>
        <v>1.5642715018044699E-2</v>
      </c>
      <c r="I282" s="34">
        <f t="shared" si="167"/>
        <v>1.559767227547674E-2</v>
      </c>
      <c r="J282" s="34">
        <f t="shared" si="167"/>
        <v>1.5552467781642258E-2</v>
      </c>
      <c r="K282" s="34">
        <f t="shared" si="167"/>
        <v>1.550715173253114E-2</v>
      </c>
      <c r="L282" s="34">
        <f t="shared" si="167"/>
        <v>1.5461681814627364E-2</v>
      </c>
      <c r="M282" s="34">
        <f t="shared" si="167"/>
        <v>1.5419889726775663E-2</v>
      </c>
      <c r="N282" s="34">
        <f t="shared" si="167"/>
        <v>1.5419879102932547E-2</v>
      </c>
      <c r="O282" s="34">
        <f t="shared" ref="O282" si="182">O159/O$164</f>
        <v>1.5419879102932547E-2</v>
      </c>
      <c r="P282"/>
      <c r="Q282"/>
      <c r="R282"/>
      <c r="S282"/>
      <c r="T282"/>
      <c r="U282"/>
      <c r="V282"/>
      <c r="W282"/>
    </row>
    <row r="283" spans="1:23" s="2" customFormat="1" ht="15" hidden="1">
      <c r="A283" s="13">
        <v>32</v>
      </c>
      <c r="B283" s="9" t="s">
        <v>37</v>
      </c>
      <c r="C283" s="34">
        <f t="shared" si="167"/>
        <v>4.9013462976861674E-3</v>
      </c>
      <c r="D283" s="34">
        <f t="shared" si="167"/>
        <v>4.9367553764515975E-3</v>
      </c>
      <c r="E283" s="34">
        <f t="shared" si="167"/>
        <v>4.972313815675004E-3</v>
      </c>
      <c r="F283" s="34">
        <f t="shared" si="167"/>
        <v>5.0080677117099719E-3</v>
      </c>
      <c r="G283" s="34">
        <f t="shared" si="167"/>
        <v>5.0439682329918379E-3</v>
      </c>
      <c r="H283" s="34">
        <f t="shared" si="167"/>
        <v>5.0800484590145124E-3</v>
      </c>
      <c r="I283" s="34">
        <f t="shared" si="167"/>
        <v>5.1163059979808774E-3</v>
      </c>
      <c r="J283" s="34">
        <f t="shared" si="167"/>
        <v>5.1527551887979792E-3</v>
      </c>
      <c r="K283" s="34">
        <f t="shared" si="167"/>
        <v>5.1893491843082529E-3</v>
      </c>
      <c r="L283" s="34">
        <f t="shared" si="167"/>
        <v>5.2261354776620807E-3</v>
      </c>
      <c r="M283" s="34">
        <f t="shared" si="167"/>
        <v>5.2599760421141476E-3</v>
      </c>
      <c r="N283" s="34">
        <f t="shared" si="167"/>
        <v>5.259970079331126E-3</v>
      </c>
      <c r="O283" s="34">
        <f t="shared" ref="O283" si="183">O160/O$164</f>
        <v>5.259970079331126E-3</v>
      </c>
      <c r="P283"/>
      <c r="Q283"/>
      <c r="R283"/>
      <c r="S283"/>
      <c r="T283"/>
      <c r="U283"/>
      <c r="V283"/>
      <c r="W283"/>
    </row>
    <row r="284" spans="1:23" s="2" customFormat="1" ht="15" hidden="1">
      <c r="A284" s="12">
        <v>33</v>
      </c>
      <c r="B284" s="9" t="s">
        <v>38</v>
      </c>
      <c r="C284" s="34">
        <f t="shared" ref="C284:N286" si="184">C161/C$164</f>
        <v>4.3654541111629031E-2</v>
      </c>
      <c r="D284" s="34">
        <f t="shared" si="184"/>
        <v>4.4082237114666613E-2</v>
      </c>
      <c r="E284" s="34">
        <f t="shared" si="184"/>
        <v>4.4513369898437724E-2</v>
      </c>
      <c r="F284" s="34">
        <f t="shared" si="184"/>
        <v>4.4947938379043831E-2</v>
      </c>
      <c r="G284" s="34">
        <f t="shared" si="184"/>
        <v>4.5386009128594043E-2</v>
      </c>
      <c r="H284" s="34">
        <f t="shared" si="184"/>
        <v>4.5827559956542821E-2</v>
      </c>
      <c r="I284" s="34">
        <f t="shared" si="184"/>
        <v>4.6272644013418407E-2</v>
      </c>
      <c r="J284" s="34">
        <f t="shared" si="184"/>
        <v>4.6721212721039719E-2</v>
      </c>
      <c r="K284" s="34">
        <f t="shared" si="184"/>
        <v>4.7173351168766336E-2</v>
      </c>
      <c r="L284" s="34">
        <f t="shared" si="184"/>
        <v>4.7629059618625992E-2</v>
      </c>
      <c r="M284" s="34">
        <f t="shared" si="184"/>
        <v>4.8049917583970952E-2</v>
      </c>
      <c r="N284" s="34">
        <f t="shared" si="184"/>
        <v>4.8049955730818335E-2</v>
      </c>
      <c r="O284" s="34">
        <f t="shared" ref="O284" si="185">O161/O$164</f>
        <v>4.8049955730818335E-2</v>
      </c>
      <c r="P284"/>
      <c r="Q284"/>
      <c r="R284"/>
      <c r="S284"/>
      <c r="T284"/>
      <c r="U284"/>
      <c r="V284"/>
      <c r="W284"/>
    </row>
    <row r="285" spans="1:23" s="2" customFormat="1" ht="15" hidden="1">
      <c r="A285" s="12">
        <v>34</v>
      </c>
      <c r="B285" s="9" t="s">
        <v>39</v>
      </c>
      <c r="C285" s="34">
        <f t="shared" si="184"/>
        <v>8.4885440206143772E-3</v>
      </c>
      <c r="D285" s="34">
        <f t="shared" si="184"/>
        <v>8.5093728824878721E-3</v>
      </c>
      <c r="E285" s="34">
        <f t="shared" si="184"/>
        <v>8.5301284140666799E-3</v>
      </c>
      <c r="F285" s="34">
        <f t="shared" si="184"/>
        <v>8.550768439812808E-3</v>
      </c>
      <c r="G285" s="34">
        <f t="shared" si="184"/>
        <v>8.5713145965685619E-3</v>
      </c>
      <c r="H285" s="34">
        <f t="shared" si="184"/>
        <v>8.5917513838370645E-3</v>
      </c>
      <c r="I285" s="34">
        <f t="shared" si="184"/>
        <v>8.6121278299865663E-3</v>
      </c>
      <c r="J285" s="34">
        <f t="shared" si="184"/>
        <v>8.6323767901577073E-3</v>
      </c>
      <c r="K285" s="34">
        <f t="shared" si="184"/>
        <v>8.6525504148263679E-3</v>
      </c>
      <c r="L285" s="34">
        <f t="shared" si="184"/>
        <v>8.6725771973059623E-3</v>
      </c>
      <c r="M285" s="34">
        <f t="shared" si="184"/>
        <v>8.6908866063708113E-3</v>
      </c>
      <c r="N285" s="34">
        <f t="shared" si="184"/>
        <v>8.6908894791994668E-3</v>
      </c>
      <c r="O285" s="34">
        <f t="shared" ref="O285" si="186">O162/O$164</f>
        <v>8.6908894791994668E-3</v>
      </c>
      <c r="P285"/>
      <c r="Q285"/>
      <c r="R285"/>
      <c r="S285"/>
      <c r="T285"/>
      <c r="U285"/>
      <c r="V285"/>
      <c r="W285"/>
    </row>
    <row r="286" spans="1:23" s="2" customFormat="1" ht="15" hidden="1">
      <c r="A286" s="13">
        <v>35</v>
      </c>
      <c r="B286" s="9" t="s">
        <v>40</v>
      </c>
      <c r="C286" s="34">
        <f t="shared" si="184"/>
        <v>7.5939224535761128E-3</v>
      </c>
      <c r="D286" s="34">
        <f t="shared" si="184"/>
        <v>7.5746137680204008E-3</v>
      </c>
      <c r="E286" s="34">
        <f t="shared" si="184"/>
        <v>7.5552184806384108E-3</v>
      </c>
      <c r="F286" s="34">
        <f t="shared" si="184"/>
        <v>7.535748254241836E-3</v>
      </c>
      <c r="G286" s="34">
        <f t="shared" si="184"/>
        <v>7.5161828771462555E-3</v>
      </c>
      <c r="H286" s="34">
        <f t="shared" si="184"/>
        <v>7.4965648499641839E-3</v>
      </c>
      <c r="I286" s="34">
        <f t="shared" si="184"/>
        <v>7.476859955906091E-3</v>
      </c>
      <c r="J286" s="34">
        <f t="shared" si="184"/>
        <v>7.4570934938283052E-3</v>
      </c>
      <c r="K286" s="34">
        <f t="shared" si="184"/>
        <v>7.4372438278280046E-3</v>
      </c>
      <c r="L286" s="34">
        <f t="shared" si="184"/>
        <v>7.4173210910867433E-3</v>
      </c>
      <c r="M286" s="34">
        <f t="shared" si="184"/>
        <v>7.3989913798611397E-3</v>
      </c>
      <c r="N286" s="34">
        <f t="shared" si="184"/>
        <v>7.3990021694689831E-3</v>
      </c>
      <c r="O286" s="34">
        <f t="shared" ref="O286" si="187">O163/O$164</f>
        <v>7.3990021694689831E-3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14"/>
      <c r="B287" s="7" t="s">
        <v>50</v>
      </c>
      <c r="C287" s="36">
        <f t="shared" ref="C287:H287" si="188">C164/C$25</f>
        <v>21.930926895875491</v>
      </c>
      <c r="D287" s="36">
        <f t="shared" si="188"/>
        <v>21.867085764977627</v>
      </c>
      <c r="E287" s="36">
        <f t="shared" si="188"/>
        <v>21.806812184245924</v>
      </c>
      <c r="F287" s="36">
        <f t="shared" si="188"/>
        <v>21.752577731046177</v>
      </c>
      <c r="G287" s="36">
        <f t="shared" si="188"/>
        <v>21.700761460888973</v>
      </c>
      <c r="H287" s="36">
        <f t="shared" si="188"/>
        <v>21.654820527146072</v>
      </c>
      <c r="I287" s="36">
        <f>I164/I$25</f>
        <v>21.60706820241554</v>
      </c>
      <c r="J287" s="36">
        <f t="shared" ref="J287:N287" si="189">J164/J$25</f>
        <v>21.562175902867818</v>
      </c>
      <c r="K287" s="36">
        <f t="shared" si="189"/>
        <v>21.519185742538248</v>
      </c>
      <c r="L287" s="36">
        <f t="shared" si="189"/>
        <v>21.580486830083991</v>
      </c>
      <c r="M287" s="36">
        <f t="shared" si="189"/>
        <v>21.185794905882076</v>
      </c>
      <c r="N287" s="36">
        <f t="shared" si="189"/>
        <v>21.140541217135521</v>
      </c>
      <c r="O287" s="36">
        <f t="shared" ref="O287" si="190">O164/O$25</f>
        <v>21.070745564959967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"/>
      <c r="B288" s="1"/>
      <c r="C288" s="1"/>
      <c r="D288" s="1"/>
      <c r="E288" s="1"/>
      <c r="F288" s="1"/>
      <c r="G288" s="1"/>
      <c r="H288" s="1"/>
      <c r="P288"/>
      <c r="Q288"/>
      <c r="R288"/>
      <c r="S288"/>
      <c r="T288"/>
      <c r="U288"/>
      <c r="V288"/>
      <c r="W288"/>
    </row>
    <row r="289" spans="1:23" s="2" customFormat="1" ht="15" hidden="1">
      <c r="A289" s="5" t="s">
        <v>54</v>
      </c>
      <c r="B289" s="1"/>
      <c r="C289" s="1"/>
      <c r="D289" s="1"/>
      <c r="E289" s="1"/>
      <c r="F289" s="1"/>
      <c r="G289" s="1"/>
      <c r="H289" s="1"/>
      <c r="P289"/>
      <c r="Q289"/>
      <c r="R289"/>
      <c r="S289"/>
      <c r="T289"/>
      <c r="U289"/>
      <c r="V289"/>
      <c r="W289"/>
    </row>
    <row r="290" spans="1:23" s="2" customFormat="1" ht="15" hidden="1">
      <c r="A290" s="49" t="s">
        <v>55</v>
      </c>
      <c r="B290" s="49"/>
      <c r="C290" s="49"/>
      <c r="D290" s="49"/>
      <c r="E290" s="49"/>
      <c r="F290" s="49"/>
      <c r="G290" s="49"/>
      <c r="H290" s="49"/>
      <c r="P290"/>
      <c r="Q290"/>
      <c r="R290"/>
      <c r="S290"/>
      <c r="T290"/>
      <c r="U290"/>
      <c r="V290"/>
      <c r="W290"/>
    </row>
    <row r="291" spans="1:23" s="2" customFormat="1" ht="15" hidden="1">
      <c r="A291" s="1"/>
      <c r="B291" s="1"/>
      <c r="C291" s="1"/>
      <c r="D291" s="1"/>
      <c r="E291" s="1"/>
      <c r="F291" s="1"/>
      <c r="G291" s="1"/>
      <c r="H291" s="1"/>
      <c r="P291"/>
      <c r="Q291"/>
      <c r="R291"/>
      <c r="S291"/>
      <c r="T291"/>
      <c r="U291"/>
      <c r="V291"/>
      <c r="W291"/>
    </row>
    <row r="292" spans="1:23" s="2" customFormat="1" ht="15" hidden="1">
      <c r="A292" s="6" t="s">
        <v>4</v>
      </c>
      <c r="B292" s="7" t="s">
        <v>5</v>
      </c>
      <c r="C292" s="7">
        <f>C251</f>
        <v>2010</v>
      </c>
      <c r="D292" s="7">
        <f t="shared" ref="D292:N292" si="191">D251</f>
        <v>2011</v>
      </c>
      <c r="E292" s="7">
        <f t="shared" si="191"/>
        <v>2012</v>
      </c>
      <c r="F292" s="7">
        <f t="shared" si="191"/>
        <v>2013</v>
      </c>
      <c r="G292" s="7">
        <f t="shared" si="191"/>
        <v>2014</v>
      </c>
      <c r="H292" s="7">
        <f t="shared" si="191"/>
        <v>2015</v>
      </c>
      <c r="I292" s="7">
        <f t="shared" si="191"/>
        <v>2016</v>
      </c>
      <c r="J292" s="7">
        <f t="shared" si="191"/>
        <v>2017</v>
      </c>
      <c r="K292" s="7">
        <f t="shared" si="191"/>
        <v>2018</v>
      </c>
      <c r="L292" s="7">
        <f t="shared" si="191"/>
        <v>2019</v>
      </c>
      <c r="M292" s="7">
        <f t="shared" si="191"/>
        <v>2020</v>
      </c>
      <c r="N292" s="7">
        <f t="shared" si="191"/>
        <v>2021</v>
      </c>
      <c r="O292" s="7">
        <f t="shared" ref="O292" si="192">O251</f>
        <v>2022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8">
        <v>1</v>
      </c>
      <c r="B293" s="9" t="s">
        <v>6</v>
      </c>
      <c r="C293" s="32">
        <f t="shared" ref="C293:N308" si="193">C211*C252</f>
        <v>34028110154001.688</v>
      </c>
      <c r="D293" s="32">
        <f t="shared" si="193"/>
        <v>47857525759.648254</v>
      </c>
      <c r="E293" s="32">
        <f t="shared" si="193"/>
        <v>44372086159.71331</v>
      </c>
      <c r="F293" s="32">
        <f t="shared" si="193"/>
        <v>47884914977.915024</v>
      </c>
      <c r="G293" s="32">
        <f t="shared" si="193"/>
        <v>54717212218.501404</v>
      </c>
      <c r="H293" s="32">
        <f t="shared" si="193"/>
        <v>50154054630.367966</v>
      </c>
      <c r="I293" s="32">
        <f t="shared" si="193"/>
        <v>43687393547.565453</v>
      </c>
      <c r="J293" s="32" t="e">
        <f t="shared" si="193"/>
        <v>#DIV/0!</v>
      </c>
      <c r="K293" s="32" t="e">
        <f t="shared" si="193"/>
        <v>#DIV/0!</v>
      </c>
      <c r="L293" s="32" t="e">
        <f t="shared" si="193"/>
        <v>#DIV/0!</v>
      </c>
      <c r="M293" s="32" t="e">
        <f t="shared" si="193"/>
        <v>#DIV/0!</v>
      </c>
      <c r="N293" s="32" t="e">
        <f t="shared" si="193"/>
        <v>#DIV/0!</v>
      </c>
      <c r="O293" s="32" t="e">
        <f t="shared" ref="O293" si="194">O211*O252</f>
        <v>#DIV/0!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2">
        <v>2</v>
      </c>
      <c r="B294" s="9" t="s">
        <v>7</v>
      </c>
      <c r="C294" s="32">
        <f t="shared" si="193"/>
        <v>1263158631385.5823</v>
      </c>
      <c r="D294" s="32">
        <f t="shared" si="193"/>
        <v>879758854580.37439</v>
      </c>
      <c r="E294" s="32">
        <f t="shared" si="193"/>
        <v>923562183552.47217</v>
      </c>
      <c r="F294" s="32">
        <f t="shared" si="193"/>
        <v>971059667289.31445</v>
      </c>
      <c r="G294" s="32">
        <f t="shared" si="193"/>
        <v>981842176761.97339</v>
      </c>
      <c r="H294" s="32">
        <f t="shared" si="193"/>
        <v>1045087120140.8215</v>
      </c>
      <c r="I294" s="32">
        <f t="shared" si="193"/>
        <v>1085672107211.0321</v>
      </c>
      <c r="J294" s="32" t="e">
        <f t="shared" si="193"/>
        <v>#DIV/0!</v>
      </c>
      <c r="K294" s="32" t="e">
        <f t="shared" si="193"/>
        <v>#DIV/0!</v>
      </c>
      <c r="L294" s="32" t="e">
        <f t="shared" si="193"/>
        <v>#DIV/0!</v>
      </c>
      <c r="M294" s="32" t="e">
        <f t="shared" si="193"/>
        <v>#DIV/0!</v>
      </c>
      <c r="N294" s="32" t="e">
        <f t="shared" si="193"/>
        <v>#DIV/0!</v>
      </c>
      <c r="O294" s="32" t="e">
        <f t="shared" ref="O294" si="195">O212*O253</f>
        <v>#DIV/0!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2">
        <v>3</v>
      </c>
      <c r="B295" s="9" t="s">
        <v>8</v>
      </c>
      <c r="C295" s="32">
        <f t="shared" si="193"/>
        <v>1315449606201.7056</v>
      </c>
      <c r="D295" s="32">
        <f t="shared" si="193"/>
        <v>1020275436284.8838</v>
      </c>
      <c r="E295" s="32">
        <f t="shared" si="193"/>
        <v>1138401340346.7449</v>
      </c>
      <c r="F295" s="32">
        <f t="shared" si="193"/>
        <v>1226748642722.6064</v>
      </c>
      <c r="G295" s="32">
        <f t="shared" si="193"/>
        <v>1381155382122.7441</v>
      </c>
      <c r="H295" s="32">
        <f t="shared" si="193"/>
        <v>1541405863257.2551</v>
      </c>
      <c r="I295" s="32">
        <f t="shared" si="193"/>
        <v>1694504043951.3193</v>
      </c>
      <c r="J295" s="32" t="e">
        <f t="shared" si="193"/>
        <v>#DIV/0!</v>
      </c>
      <c r="K295" s="32" t="e">
        <f t="shared" si="193"/>
        <v>#DIV/0!</v>
      </c>
      <c r="L295" s="32" t="e">
        <f t="shared" si="193"/>
        <v>#DIV/0!</v>
      </c>
      <c r="M295" s="32" t="e">
        <f t="shared" si="193"/>
        <v>#DIV/0!</v>
      </c>
      <c r="N295" s="32" t="e">
        <f t="shared" si="193"/>
        <v>#DIV/0!</v>
      </c>
      <c r="O295" s="32" t="e">
        <f t="shared" ref="O295" si="196">O213*O254</f>
        <v>#DIV/0!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2">
        <v>4</v>
      </c>
      <c r="B296" s="9" t="s">
        <v>9</v>
      </c>
      <c r="C296" s="32">
        <f t="shared" si="193"/>
        <v>2244184520515.6221</v>
      </c>
      <c r="D296" s="32">
        <f t="shared" si="193"/>
        <v>1806604495656.4265</v>
      </c>
      <c r="E296" s="32">
        <f t="shared" si="193"/>
        <v>1991439130090.8296</v>
      </c>
      <c r="F296" s="32">
        <f t="shared" si="193"/>
        <v>2155217414905.9883</v>
      </c>
      <c r="G296" s="32">
        <f t="shared" si="193"/>
        <v>2366526439647.7261</v>
      </c>
      <c r="H296" s="32">
        <f t="shared" si="193"/>
        <v>2556382276472.1338</v>
      </c>
      <c r="I296" s="32">
        <f t="shared" si="193"/>
        <v>2764610055581.7036</v>
      </c>
      <c r="J296" s="32" t="e">
        <f t="shared" si="193"/>
        <v>#DIV/0!</v>
      </c>
      <c r="K296" s="32" t="e">
        <f t="shared" si="193"/>
        <v>#DIV/0!</v>
      </c>
      <c r="L296" s="32" t="e">
        <f t="shared" si="193"/>
        <v>#DIV/0!</v>
      </c>
      <c r="M296" s="32" t="e">
        <f t="shared" si="193"/>
        <v>#DIV/0!</v>
      </c>
      <c r="N296" s="32" t="e">
        <f t="shared" si="193"/>
        <v>#DIV/0!</v>
      </c>
      <c r="O296" s="32" t="e">
        <f t="shared" ref="O296" si="197">O214*O255</f>
        <v>#DIV/0!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3">
        <v>5</v>
      </c>
      <c r="B297" s="9" t="s">
        <v>10</v>
      </c>
      <c r="C297" s="33">
        <f t="shared" si="193"/>
        <v>3308437926161.7344</v>
      </c>
      <c r="D297" s="33">
        <f t="shared" si="193"/>
        <v>2644113389649.5679</v>
      </c>
      <c r="E297" s="33">
        <f t="shared" si="193"/>
        <v>2828906968818.6011</v>
      </c>
      <c r="F297" s="33">
        <f t="shared" si="193"/>
        <v>3050295625273.9644</v>
      </c>
      <c r="G297" s="33">
        <f t="shared" si="193"/>
        <v>3377017515320.4775</v>
      </c>
      <c r="H297" s="33">
        <f t="shared" si="193"/>
        <v>3561878522174</v>
      </c>
      <c r="I297" s="33">
        <f t="shared" si="193"/>
        <v>3727604361365.1982</v>
      </c>
      <c r="J297" s="33" t="e">
        <f t="shared" si="193"/>
        <v>#DIV/0!</v>
      </c>
      <c r="K297" s="33" t="e">
        <f t="shared" si="193"/>
        <v>#DIV/0!</v>
      </c>
      <c r="L297" s="33" t="e">
        <f t="shared" si="193"/>
        <v>#DIV/0!</v>
      </c>
      <c r="M297" s="33" t="e">
        <f t="shared" si="193"/>
        <v>#DIV/0!</v>
      </c>
      <c r="N297" s="33" t="e">
        <f t="shared" si="193"/>
        <v>#DIV/0!</v>
      </c>
      <c r="O297" s="33" t="e">
        <f t="shared" ref="O297" si="198">O215*O256</f>
        <v>#DIV/0!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2">
        <v>6</v>
      </c>
      <c r="B298" s="9" t="s">
        <v>11</v>
      </c>
      <c r="C298" s="37">
        <f t="shared" si="193"/>
        <v>1366993081420.0745</v>
      </c>
      <c r="D298" s="37">
        <f t="shared" si="193"/>
        <v>1041469763383.0333</v>
      </c>
      <c r="E298" s="37">
        <f t="shared" si="193"/>
        <v>1122612793697.1399</v>
      </c>
      <c r="F298" s="37">
        <f t="shared" si="193"/>
        <v>1220352469286.6184</v>
      </c>
      <c r="G298" s="37">
        <f t="shared" si="193"/>
        <v>1339774802905.9316</v>
      </c>
      <c r="H298" s="37">
        <f t="shared" si="193"/>
        <v>1460873141769.2239</v>
      </c>
      <c r="I298" s="37">
        <f t="shared" si="193"/>
        <v>1555204012838.5867</v>
      </c>
      <c r="J298" s="37" t="e">
        <f t="shared" si="193"/>
        <v>#DIV/0!</v>
      </c>
      <c r="K298" s="37" t="e">
        <f t="shared" si="193"/>
        <v>#DIV/0!</v>
      </c>
      <c r="L298" s="37" t="e">
        <f t="shared" si="193"/>
        <v>#DIV/0!</v>
      </c>
      <c r="M298" s="37" t="e">
        <f t="shared" si="193"/>
        <v>#DIV/0!</v>
      </c>
      <c r="N298" s="37" t="e">
        <f t="shared" si="193"/>
        <v>#DIV/0!</v>
      </c>
      <c r="O298" s="37" t="e">
        <f t="shared" ref="O298" si="199">O216*O257</f>
        <v>#DIV/0!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2">
        <v>7</v>
      </c>
      <c r="B299" s="9" t="s">
        <v>12</v>
      </c>
      <c r="C299" s="37">
        <f t="shared" si="193"/>
        <v>1544604229753.0305</v>
      </c>
      <c r="D299" s="37">
        <f t="shared" si="193"/>
        <v>1200859513267.5391</v>
      </c>
      <c r="E299" s="37">
        <f t="shared" si="193"/>
        <v>1317890540667.0813</v>
      </c>
      <c r="F299" s="37">
        <f t="shared" si="193"/>
        <v>1439592829771.4954</v>
      </c>
      <c r="G299" s="37">
        <f t="shared" si="193"/>
        <v>1641593427093.645</v>
      </c>
      <c r="H299" s="37">
        <f t="shared" si="193"/>
        <v>1787082616425.3408</v>
      </c>
      <c r="I299" s="37">
        <f t="shared" si="193"/>
        <v>1953376299685.3044</v>
      </c>
      <c r="J299" s="37" t="e">
        <f t="shared" si="193"/>
        <v>#DIV/0!</v>
      </c>
      <c r="K299" s="37" t="e">
        <f t="shared" si="193"/>
        <v>#DIV/0!</v>
      </c>
      <c r="L299" s="37" t="e">
        <f t="shared" si="193"/>
        <v>#DIV/0!</v>
      </c>
      <c r="M299" s="37" t="e">
        <f t="shared" si="193"/>
        <v>#DIV/0!</v>
      </c>
      <c r="N299" s="37" t="e">
        <f t="shared" si="193"/>
        <v>#DIV/0!</v>
      </c>
      <c r="O299" s="37" t="e">
        <f t="shared" ref="O299" si="200">O217*O258</f>
        <v>#DIV/0!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3">
        <v>8</v>
      </c>
      <c r="B300" s="9" t="s">
        <v>13</v>
      </c>
      <c r="C300" s="37">
        <f t="shared" si="193"/>
        <v>2184365302363.0745</v>
      </c>
      <c r="D300" s="37">
        <f t="shared" si="193"/>
        <v>1721960303329.5159</v>
      </c>
      <c r="E300" s="37">
        <f t="shared" si="193"/>
        <v>1849391552398.301</v>
      </c>
      <c r="F300" s="37">
        <f t="shared" si="193"/>
        <v>2049792517944.0952</v>
      </c>
      <c r="G300" s="37">
        <f t="shared" si="193"/>
        <v>2246422467699.8154</v>
      </c>
      <c r="H300" s="37">
        <f t="shared" si="193"/>
        <v>2449106527004.5723</v>
      </c>
      <c r="I300" s="37">
        <f t="shared" si="193"/>
        <v>2717668817409.854</v>
      </c>
      <c r="J300" s="37" t="e">
        <f t="shared" si="193"/>
        <v>#DIV/0!</v>
      </c>
      <c r="K300" s="37" t="e">
        <f t="shared" si="193"/>
        <v>#DIV/0!</v>
      </c>
      <c r="L300" s="37" t="e">
        <f t="shared" si="193"/>
        <v>#DIV/0!</v>
      </c>
      <c r="M300" s="37" t="e">
        <f t="shared" si="193"/>
        <v>#DIV/0!</v>
      </c>
      <c r="N300" s="37" t="e">
        <f t="shared" si="193"/>
        <v>#DIV/0!</v>
      </c>
      <c r="O300" s="37" t="e">
        <f t="shared" ref="O300" si="201">O218*O259</f>
        <v>#DIV/0!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2">
        <v>9</v>
      </c>
      <c r="B301" s="9" t="s">
        <v>14</v>
      </c>
      <c r="C301" s="37">
        <f t="shared" si="193"/>
        <v>798408665946.19458</v>
      </c>
      <c r="D301" s="37">
        <f t="shared" si="193"/>
        <v>544245130241.8974</v>
      </c>
      <c r="E301" s="37">
        <f t="shared" si="193"/>
        <v>567017728734.73572</v>
      </c>
      <c r="F301" s="37">
        <f t="shared" si="193"/>
        <v>603085379802.09387</v>
      </c>
      <c r="G301" s="37">
        <f t="shared" si="193"/>
        <v>643515834940.80029</v>
      </c>
      <c r="H301" s="37">
        <f t="shared" si="193"/>
        <v>678727337978.64636</v>
      </c>
      <c r="I301" s="37">
        <f t="shared" si="193"/>
        <v>698501121057.08276</v>
      </c>
      <c r="J301" s="37" t="e">
        <f t="shared" si="193"/>
        <v>#DIV/0!</v>
      </c>
      <c r="K301" s="37" t="e">
        <f t="shared" si="193"/>
        <v>#DIV/0!</v>
      </c>
      <c r="L301" s="37" t="e">
        <f t="shared" si="193"/>
        <v>#DIV/0!</v>
      </c>
      <c r="M301" s="37" t="e">
        <f t="shared" si="193"/>
        <v>#DIV/0!</v>
      </c>
      <c r="N301" s="37" t="e">
        <f t="shared" si="193"/>
        <v>#DIV/0!</v>
      </c>
      <c r="O301" s="37" t="e">
        <f t="shared" ref="O301" si="202">O219*O260</f>
        <v>#DIV/0!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10</v>
      </c>
      <c r="B302" s="9" t="s">
        <v>15</v>
      </c>
      <c r="C302" s="37">
        <f t="shared" si="193"/>
        <v>877955330313.17615</v>
      </c>
      <c r="D302" s="37">
        <f t="shared" si="193"/>
        <v>574569855767.63623</v>
      </c>
      <c r="E302" s="37">
        <f t="shared" si="193"/>
        <v>587742084969.88</v>
      </c>
      <c r="F302" s="37">
        <f t="shared" si="193"/>
        <v>595277274648.54968</v>
      </c>
      <c r="G302" s="37">
        <f t="shared" si="193"/>
        <v>614413064454.44812</v>
      </c>
      <c r="H302" s="37">
        <f t="shared" si="193"/>
        <v>610911461005.14758</v>
      </c>
      <c r="I302" s="37">
        <f t="shared" si="193"/>
        <v>641454994953.17261</v>
      </c>
      <c r="J302" s="37" t="e">
        <f t="shared" si="193"/>
        <v>#DIV/0!</v>
      </c>
      <c r="K302" s="37" t="e">
        <f t="shared" si="193"/>
        <v>#DIV/0!</v>
      </c>
      <c r="L302" s="37" t="e">
        <f t="shared" si="193"/>
        <v>#DIV/0!</v>
      </c>
      <c r="M302" s="37" t="e">
        <f t="shared" si="193"/>
        <v>#DIV/0!</v>
      </c>
      <c r="N302" s="37" t="e">
        <f t="shared" si="193"/>
        <v>#DIV/0!</v>
      </c>
      <c r="O302" s="37" t="e">
        <f t="shared" ref="O302" si="203">O220*O261</f>
        <v>#DIV/0!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3">
        <v>11</v>
      </c>
      <c r="B303" s="9" t="s">
        <v>16</v>
      </c>
      <c r="C303" s="37">
        <f t="shared" si="193"/>
        <v>602820102.11560643</v>
      </c>
      <c r="D303" s="37">
        <f t="shared" si="193"/>
        <v>11266463074.148285</v>
      </c>
      <c r="E303" s="37">
        <f t="shared" si="193"/>
        <v>12968803522.612745</v>
      </c>
      <c r="F303" s="37">
        <f t="shared" si="193"/>
        <v>19575324872.69672</v>
      </c>
      <c r="G303" s="37">
        <f t="shared" si="193"/>
        <v>22487453544.362076</v>
      </c>
      <c r="H303" s="37">
        <f t="shared" si="193"/>
        <v>26300889611.114079</v>
      </c>
      <c r="I303" s="37">
        <f t="shared" si="193"/>
        <v>33228348933.251862</v>
      </c>
      <c r="J303" s="37" t="e">
        <f t="shared" si="193"/>
        <v>#DIV/0!</v>
      </c>
      <c r="K303" s="37" t="e">
        <f t="shared" si="193"/>
        <v>#DIV/0!</v>
      </c>
      <c r="L303" s="37" t="e">
        <f t="shared" si="193"/>
        <v>#DIV/0!</v>
      </c>
      <c r="M303" s="37" t="e">
        <f t="shared" si="193"/>
        <v>#DIV/0!</v>
      </c>
      <c r="N303" s="37" t="e">
        <f t="shared" si="193"/>
        <v>#DIV/0!</v>
      </c>
      <c r="O303" s="37" t="e">
        <f t="shared" ref="O303" si="204">O221*O262</f>
        <v>#DIV/0!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2">
        <v>12</v>
      </c>
      <c r="B304" s="9" t="s">
        <v>17</v>
      </c>
      <c r="C304" s="37">
        <f t="shared" si="193"/>
        <v>994842779025.28357</v>
      </c>
      <c r="D304" s="37">
        <f t="shared" si="193"/>
        <v>682014209986.87817</v>
      </c>
      <c r="E304" s="37">
        <f t="shared" si="193"/>
        <v>817508536733.33594</v>
      </c>
      <c r="F304" s="37">
        <f t="shared" si="193"/>
        <v>825353222311.13025</v>
      </c>
      <c r="G304" s="37">
        <f t="shared" si="193"/>
        <v>915908853159.71741</v>
      </c>
      <c r="H304" s="37">
        <f t="shared" si="193"/>
        <v>959367009879.85645</v>
      </c>
      <c r="I304" s="37">
        <f t="shared" si="193"/>
        <v>1003810228633.1177</v>
      </c>
      <c r="J304" s="37" t="e">
        <f t="shared" si="193"/>
        <v>#DIV/0!</v>
      </c>
      <c r="K304" s="37" t="e">
        <f t="shared" si="193"/>
        <v>#DIV/0!</v>
      </c>
      <c r="L304" s="37" t="e">
        <f t="shared" si="193"/>
        <v>#DIV/0!</v>
      </c>
      <c r="M304" s="37" t="e">
        <f t="shared" si="193"/>
        <v>#DIV/0!</v>
      </c>
      <c r="N304" s="37" t="e">
        <f t="shared" si="193"/>
        <v>#DIV/0!</v>
      </c>
      <c r="O304" s="37" t="e">
        <f t="shared" ref="O304" si="205">O222*O263</f>
        <v>#DIV/0!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13</v>
      </c>
      <c r="B305" s="9" t="s">
        <v>18</v>
      </c>
      <c r="C305" s="37">
        <f t="shared" si="193"/>
        <v>603572922.23187864</v>
      </c>
      <c r="D305" s="37">
        <f t="shared" si="193"/>
        <v>22769455668.970089</v>
      </c>
      <c r="E305" s="37">
        <f t="shared" si="193"/>
        <v>16773003353.061752</v>
      </c>
      <c r="F305" s="37">
        <f t="shared" si="193"/>
        <v>23334593316.183983</v>
      </c>
      <c r="G305" s="37">
        <f t="shared" si="193"/>
        <v>24800183082.935783</v>
      </c>
      <c r="H305" s="37">
        <f t="shared" si="193"/>
        <v>26020203112.406055</v>
      </c>
      <c r="I305" s="37">
        <f t="shared" si="193"/>
        <v>23928155476.797947</v>
      </c>
      <c r="J305" s="37" t="e">
        <f t="shared" si="193"/>
        <v>#DIV/0!</v>
      </c>
      <c r="K305" s="37" t="e">
        <f t="shared" si="193"/>
        <v>#DIV/0!</v>
      </c>
      <c r="L305" s="37" t="e">
        <f t="shared" si="193"/>
        <v>#DIV/0!</v>
      </c>
      <c r="M305" s="37" t="e">
        <f t="shared" si="193"/>
        <v>#DIV/0!</v>
      </c>
      <c r="N305" s="37" t="e">
        <f t="shared" si="193"/>
        <v>#DIV/0!</v>
      </c>
      <c r="O305" s="37" t="e">
        <f t="shared" ref="O305" si="206">O223*O264</f>
        <v>#DIV/0!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3">
        <v>14</v>
      </c>
      <c r="B306" s="9" t="s">
        <v>19</v>
      </c>
      <c r="C306" s="37">
        <f t="shared" si="193"/>
        <v>65593356115.400032</v>
      </c>
      <c r="D306" s="37">
        <f t="shared" si="193"/>
        <v>10488391518.323914</v>
      </c>
      <c r="E306" s="37">
        <f t="shared" si="193"/>
        <v>4877748955.305028</v>
      </c>
      <c r="F306" s="37">
        <f t="shared" si="193"/>
        <v>908674470.61365032</v>
      </c>
      <c r="G306" s="37">
        <f t="shared" si="193"/>
        <v>367459107.37886572</v>
      </c>
      <c r="H306" s="37">
        <f t="shared" si="193"/>
        <v>2480379825.958004</v>
      </c>
      <c r="I306" s="37">
        <f t="shared" si="193"/>
        <v>9479674279.5084896</v>
      </c>
      <c r="J306" s="37" t="e">
        <f t="shared" si="193"/>
        <v>#DIV/0!</v>
      </c>
      <c r="K306" s="37" t="e">
        <f t="shared" si="193"/>
        <v>#DIV/0!</v>
      </c>
      <c r="L306" s="37" t="e">
        <f t="shared" si="193"/>
        <v>#DIV/0!</v>
      </c>
      <c r="M306" s="37" t="e">
        <f t="shared" si="193"/>
        <v>#DIV/0!</v>
      </c>
      <c r="N306" s="37" t="e">
        <f t="shared" si="193"/>
        <v>#DIV/0!</v>
      </c>
      <c r="O306" s="37" t="e">
        <f t="shared" ref="O306" si="207">O224*O265</f>
        <v>#DIV/0!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2">
        <v>15</v>
      </c>
      <c r="B307" s="9" t="s">
        <v>20</v>
      </c>
      <c r="C307" s="37">
        <f t="shared" si="193"/>
        <v>4292598322405.6509</v>
      </c>
      <c r="D307" s="37">
        <f t="shared" si="193"/>
        <v>3524179693308.6445</v>
      </c>
      <c r="E307" s="37">
        <f t="shared" si="193"/>
        <v>4042999978254.5806</v>
      </c>
      <c r="F307" s="37">
        <f t="shared" si="193"/>
        <v>4381328704927.1313</v>
      </c>
      <c r="G307" s="37">
        <f t="shared" si="193"/>
        <v>4873167671493.9189</v>
      </c>
      <c r="H307" s="37">
        <f t="shared" si="193"/>
        <v>5382559612176.3242</v>
      </c>
      <c r="I307" s="37">
        <f t="shared" si="193"/>
        <v>5764133241852.4834</v>
      </c>
      <c r="J307" s="37" t="e">
        <f t="shared" si="193"/>
        <v>#DIV/0!</v>
      </c>
      <c r="K307" s="37" t="e">
        <f t="shared" si="193"/>
        <v>#DIV/0!</v>
      </c>
      <c r="L307" s="37" t="e">
        <f t="shared" si="193"/>
        <v>#DIV/0!</v>
      </c>
      <c r="M307" s="37" t="e">
        <f t="shared" si="193"/>
        <v>#DIV/0!</v>
      </c>
      <c r="N307" s="37" t="e">
        <f t="shared" si="193"/>
        <v>#DIV/0!</v>
      </c>
      <c r="O307" s="37" t="e">
        <f t="shared" ref="O307" si="208">O225*O266</f>
        <v>#DIV/0!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2">
        <v>16</v>
      </c>
      <c r="B308" s="9" t="s">
        <v>21</v>
      </c>
      <c r="C308" s="37">
        <f t="shared" si="193"/>
        <v>1581274383206.6631</v>
      </c>
      <c r="D308" s="37">
        <f t="shared" si="193"/>
        <v>1865829800906.4016</v>
      </c>
      <c r="E308" s="37">
        <f t="shared" si="193"/>
        <v>2098481719361.624</v>
      </c>
      <c r="F308" s="37">
        <f t="shared" si="193"/>
        <v>2276558227434.1646</v>
      </c>
      <c r="G308" s="37">
        <f t="shared" si="193"/>
        <v>2501350528726.5801</v>
      </c>
      <c r="H308" s="37">
        <f t="shared" si="193"/>
        <v>2754858026582.2798</v>
      </c>
      <c r="I308" s="37">
        <f t="shared" si="193"/>
        <v>2986752853477.9233</v>
      </c>
      <c r="J308" s="37" t="e">
        <f t="shared" si="193"/>
        <v>#DIV/0!</v>
      </c>
      <c r="K308" s="37" t="e">
        <f t="shared" si="193"/>
        <v>#DIV/0!</v>
      </c>
      <c r="L308" s="37" t="e">
        <f t="shared" si="193"/>
        <v>#DIV/0!</v>
      </c>
      <c r="M308" s="37" t="e">
        <f t="shared" si="193"/>
        <v>#DIV/0!</v>
      </c>
      <c r="N308" s="37" t="e">
        <f t="shared" si="193"/>
        <v>#DIV/0!</v>
      </c>
      <c r="O308" s="37" t="e">
        <f t="shared" ref="O308" si="209">O226*O267</f>
        <v>#DIV/0!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3">
        <v>17</v>
      </c>
      <c r="B309" s="9" t="s">
        <v>22</v>
      </c>
      <c r="C309" s="37">
        <f t="shared" ref="C309:N324" si="210">C227*C268</f>
        <v>613624474024.59021</v>
      </c>
      <c r="D309" s="37">
        <f t="shared" si="210"/>
        <v>441960718837.19733</v>
      </c>
      <c r="E309" s="37">
        <f t="shared" si="210"/>
        <v>501414016400.86133</v>
      </c>
      <c r="F309" s="37">
        <f t="shared" si="210"/>
        <v>543541936887.71869</v>
      </c>
      <c r="G309" s="37">
        <f t="shared" si="210"/>
        <v>604202700050.8363</v>
      </c>
      <c r="H309" s="37">
        <f t="shared" si="210"/>
        <v>660903468089.21472</v>
      </c>
      <c r="I309" s="37">
        <f t="shared" si="210"/>
        <v>714887487033.45581</v>
      </c>
      <c r="J309" s="37" t="e">
        <f t="shared" si="210"/>
        <v>#DIV/0!</v>
      </c>
      <c r="K309" s="37" t="e">
        <f t="shared" si="210"/>
        <v>#DIV/0!</v>
      </c>
      <c r="L309" s="37" t="e">
        <f t="shared" si="210"/>
        <v>#DIV/0!</v>
      </c>
      <c r="M309" s="37" t="e">
        <f t="shared" si="210"/>
        <v>#DIV/0!</v>
      </c>
      <c r="N309" s="37" t="e">
        <f t="shared" si="210"/>
        <v>#DIV/0!</v>
      </c>
      <c r="O309" s="37" t="e">
        <f t="shared" ref="O309" si="211">O227*O268</f>
        <v>#DIV/0!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2">
        <v>18</v>
      </c>
      <c r="B310" s="9" t="s">
        <v>23</v>
      </c>
      <c r="C310" s="37">
        <f t="shared" si="210"/>
        <v>662578653933.63867</v>
      </c>
      <c r="D310" s="37">
        <f t="shared" si="210"/>
        <v>408516883865.92975</v>
      </c>
      <c r="E310" s="37">
        <f t="shared" si="210"/>
        <v>433046314178.02435</v>
      </c>
      <c r="F310" s="37">
        <f t="shared" si="210"/>
        <v>431316560226.52069</v>
      </c>
      <c r="G310" s="37">
        <f t="shared" si="210"/>
        <v>448273277789.55432</v>
      </c>
      <c r="H310" s="37">
        <f t="shared" si="210"/>
        <v>503688280285.10608</v>
      </c>
      <c r="I310" s="37">
        <f t="shared" si="210"/>
        <v>504145029866.28937</v>
      </c>
      <c r="J310" s="37" t="e">
        <f t="shared" si="210"/>
        <v>#DIV/0!</v>
      </c>
      <c r="K310" s="37" t="e">
        <f t="shared" si="210"/>
        <v>#DIV/0!</v>
      </c>
      <c r="L310" s="37" t="e">
        <f t="shared" si="210"/>
        <v>#DIV/0!</v>
      </c>
      <c r="M310" s="37" t="e">
        <f t="shared" si="210"/>
        <v>#DIV/0!</v>
      </c>
      <c r="N310" s="37" t="e">
        <f t="shared" si="210"/>
        <v>#DIV/0!</v>
      </c>
      <c r="O310" s="37" t="e">
        <f t="shared" ref="O310" si="212">O228*O269</f>
        <v>#DIV/0!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2">
        <v>19</v>
      </c>
      <c r="B311" s="9" t="s">
        <v>24</v>
      </c>
      <c r="C311" s="37">
        <f t="shared" si="210"/>
        <v>52434336744343.938</v>
      </c>
      <c r="D311" s="37">
        <f t="shared" si="210"/>
        <v>52912958931422.766</v>
      </c>
      <c r="E311" s="37">
        <f t="shared" si="210"/>
        <v>55452382282158.789</v>
      </c>
      <c r="F311" s="37">
        <f t="shared" si="210"/>
        <v>58150664845542.227</v>
      </c>
      <c r="G311" s="37">
        <f t="shared" si="210"/>
        <v>61251689537511.094</v>
      </c>
      <c r="H311" s="37">
        <f t="shared" si="210"/>
        <v>64855834732795.477</v>
      </c>
      <c r="I311" s="37">
        <f t="shared" si="210"/>
        <v>67633357509016.477</v>
      </c>
      <c r="J311" s="37" t="e">
        <f t="shared" si="210"/>
        <v>#DIV/0!</v>
      </c>
      <c r="K311" s="37" t="e">
        <f t="shared" si="210"/>
        <v>#DIV/0!</v>
      </c>
      <c r="L311" s="37" t="e">
        <f t="shared" si="210"/>
        <v>#DIV/0!</v>
      </c>
      <c r="M311" s="37" t="e">
        <f t="shared" si="210"/>
        <v>#DIV/0!</v>
      </c>
      <c r="N311" s="37" t="e">
        <f t="shared" si="210"/>
        <v>#DIV/0!</v>
      </c>
      <c r="O311" s="37" t="e">
        <f t="shared" ref="O311" si="213">O229*O270</f>
        <v>#DIV/0!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3">
        <v>20</v>
      </c>
      <c r="B312" s="9" t="s">
        <v>25</v>
      </c>
      <c r="C312" s="37">
        <f t="shared" si="210"/>
        <v>1920754923224.2227</v>
      </c>
      <c r="D312" s="37">
        <f t="shared" si="210"/>
        <v>1550834630805.7773</v>
      </c>
      <c r="E312" s="37">
        <f t="shared" si="210"/>
        <v>1804268812904.3403</v>
      </c>
      <c r="F312" s="37">
        <f t="shared" si="210"/>
        <v>1983254174865.7844</v>
      </c>
      <c r="G312" s="37">
        <f t="shared" si="210"/>
        <v>2258755608891.168</v>
      </c>
      <c r="H312" s="37">
        <f t="shared" si="210"/>
        <v>2561514385094.4893</v>
      </c>
      <c r="I312" s="37">
        <f t="shared" si="210"/>
        <v>2899085620525.8218</v>
      </c>
      <c r="J312" s="37" t="e">
        <f t="shared" si="210"/>
        <v>#DIV/0!</v>
      </c>
      <c r="K312" s="37" t="e">
        <f t="shared" si="210"/>
        <v>#DIV/0!</v>
      </c>
      <c r="L312" s="37" t="e">
        <f t="shared" si="210"/>
        <v>#DIV/0!</v>
      </c>
      <c r="M312" s="37" t="e">
        <f t="shared" si="210"/>
        <v>#DIV/0!</v>
      </c>
      <c r="N312" s="37" t="e">
        <f t="shared" si="210"/>
        <v>#DIV/0!</v>
      </c>
      <c r="O312" s="37" t="e">
        <f t="shared" ref="O312" si="214">O230*O271</f>
        <v>#DIV/0!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2">
        <v>21</v>
      </c>
      <c r="B313" s="9" t="s">
        <v>26</v>
      </c>
      <c r="C313" s="37">
        <f t="shared" si="210"/>
        <v>2524741068967.4165</v>
      </c>
      <c r="D313" s="37">
        <f t="shared" si="210"/>
        <v>2055778585779.0276</v>
      </c>
      <c r="E313" s="37">
        <f t="shared" si="210"/>
        <v>2301994957317.1709</v>
      </c>
      <c r="F313" s="37">
        <f t="shared" si="210"/>
        <v>2577644416836.5513</v>
      </c>
      <c r="G313" s="37">
        <f t="shared" si="210"/>
        <v>2881257612540.3584</v>
      </c>
      <c r="H313" s="37">
        <f t="shared" si="210"/>
        <v>3237394779216.9771</v>
      </c>
      <c r="I313" s="37">
        <f t="shared" si="210"/>
        <v>3512923623790.8076</v>
      </c>
      <c r="J313" s="37" t="e">
        <f t="shared" si="210"/>
        <v>#DIV/0!</v>
      </c>
      <c r="K313" s="37" t="e">
        <f t="shared" si="210"/>
        <v>#DIV/0!</v>
      </c>
      <c r="L313" s="37" t="e">
        <f t="shared" si="210"/>
        <v>#DIV/0!</v>
      </c>
      <c r="M313" s="37" t="e">
        <f t="shared" si="210"/>
        <v>#DIV/0!</v>
      </c>
      <c r="N313" s="37" t="e">
        <f t="shared" si="210"/>
        <v>#DIV/0!</v>
      </c>
      <c r="O313" s="37" t="e">
        <f t="shared" ref="O313" si="215">O231*O272</f>
        <v>#DIV/0!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2">
        <v>22</v>
      </c>
      <c r="B314" s="9" t="s">
        <v>27</v>
      </c>
      <c r="C314" s="37">
        <f t="shared" si="210"/>
        <v>270209693172.11307</v>
      </c>
      <c r="D314" s="37">
        <f t="shared" si="210"/>
        <v>400125553798.88922</v>
      </c>
      <c r="E314" s="37">
        <f t="shared" si="210"/>
        <v>439509760801.37128</v>
      </c>
      <c r="F314" s="37">
        <f t="shared" si="210"/>
        <v>494165585481.51086</v>
      </c>
      <c r="G314" s="37">
        <f t="shared" si="210"/>
        <v>531523227322.12122</v>
      </c>
      <c r="H314" s="37">
        <f t="shared" si="210"/>
        <v>588812091994.05505</v>
      </c>
      <c r="I314" s="37">
        <f t="shared" si="210"/>
        <v>622134329195.81189</v>
      </c>
      <c r="J314" s="37" t="e">
        <f t="shared" si="210"/>
        <v>#DIV/0!</v>
      </c>
      <c r="K314" s="37" t="e">
        <f t="shared" si="210"/>
        <v>#DIV/0!</v>
      </c>
      <c r="L314" s="37" t="e">
        <f t="shared" si="210"/>
        <v>#DIV/0!</v>
      </c>
      <c r="M314" s="37" t="e">
        <f t="shared" si="210"/>
        <v>#DIV/0!</v>
      </c>
      <c r="N314" s="37" t="e">
        <f t="shared" si="210"/>
        <v>#DIV/0!</v>
      </c>
      <c r="O314" s="37" t="e">
        <f t="shared" ref="O314" si="216">O232*O273</f>
        <v>#DIV/0!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3">
        <v>23</v>
      </c>
      <c r="B315" s="9" t="s">
        <v>28</v>
      </c>
      <c r="C315" s="37">
        <f t="shared" si="210"/>
        <v>845659401926.66882</v>
      </c>
      <c r="D315" s="37">
        <f t="shared" si="210"/>
        <v>628018749917.82776</v>
      </c>
      <c r="E315" s="37">
        <f t="shared" si="210"/>
        <v>684582345222.88831</v>
      </c>
      <c r="F315" s="37">
        <f t="shared" si="210"/>
        <v>785860197722.53833</v>
      </c>
      <c r="G315" s="37">
        <f t="shared" si="210"/>
        <v>886613669515.46729</v>
      </c>
      <c r="H315" s="37">
        <f t="shared" si="210"/>
        <v>980544776551.91663</v>
      </c>
      <c r="I315" s="37">
        <f t="shared" si="210"/>
        <v>1082140789555.7107</v>
      </c>
      <c r="J315" s="37" t="e">
        <f t="shared" si="210"/>
        <v>#DIV/0!</v>
      </c>
      <c r="K315" s="37" t="e">
        <f t="shared" si="210"/>
        <v>#DIV/0!</v>
      </c>
      <c r="L315" s="37" t="e">
        <f t="shared" si="210"/>
        <v>#DIV/0!</v>
      </c>
      <c r="M315" s="37" t="e">
        <f t="shared" si="210"/>
        <v>#DIV/0!</v>
      </c>
      <c r="N315" s="37" t="e">
        <f t="shared" si="210"/>
        <v>#DIV/0!</v>
      </c>
      <c r="O315" s="37" t="e">
        <f t="shared" ref="O315" si="217">O233*O274</f>
        <v>#DIV/0!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2">
        <v>24</v>
      </c>
      <c r="B316" s="9" t="s">
        <v>29</v>
      </c>
      <c r="C316" s="37">
        <f t="shared" si="210"/>
        <v>21193294725.055637</v>
      </c>
      <c r="D316" s="37">
        <f t="shared" si="210"/>
        <v>79654149986.614334</v>
      </c>
      <c r="E316" s="37">
        <f t="shared" si="210"/>
        <v>104340790670.19072</v>
      </c>
      <c r="F316" s="37">
        <f t="shared" si="210"/>
        <v>113419260643.34875</v>
      </c>
      <c r="G316" s="37">
        <f t="shared" si="210"/>
        <v>140220008273.28851</v>
      </c>
      <c r="H316" s="37">
        <f t="shared" si="210"/>
        <v>150981261342.9631</v>
      </c>
      <c r="I316" s="37">
        <f t="shared" si="210"/>
        <v>163244254320.15201</v>
      </c>
      <c r="J316" s="37" t="e">
        <f t="shared" si="210"/>
        <v>#DIV/0!</v>
      </c>
      <c r="K316" s="37" t="e">
        <f t="shared" si="210"/>
        <v>#DIV/0!</v>
      </c>
      <c r="L316" s="37" t="e">
        <f t="shared" si="210"/>
        <v>#DIV/0!</v>
      </c>
      <c r="M316" s="37" t="e">
        <f t="shared" si="210"/>
        <v>#DIV/0!</v>
      </c>
      <c r="N316" s="37" t="e">
        <f t="shared" si="210"/>
        <v>#DIV/0!</v>
      </c>
      <c r="O316" s="37" t="e">
        <f t="shared" ref="O316" si="218">O234*O275</f>
        <v>#DIV/0!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25</v>
      </c>
      <c r="B317" s="9" t="s">
        <v>30</v>
      </c>
      <c r="C317" s="37">
        <f t="shared" si="210"/>
        <v>938028835523.99622</v>
      </c>
      <c r="D317" s="37">
        <f t="shared" si="210"/>
        <v>706853819964.83752</v>
      </c>
      <c r="E317" s="37">
        <f t="shared" si="210"/>
        <v>769275891643.24365</v>
      </c>
      <c r="F317" s="37">
        <f t="shared" si="210"/>
        <v>864695263821.06104</v>
      </c>
      <c r="G317" s="37">
        <f t="shared" si="210"/>
        <v>945819686135.77319</v>
      </c>
      <c r="H317" s="37">
        <f t="shared" si="210"/>
        <v>1030730476245.771</v>
      </c>
      <c r="I317" s="37">
        <f t="shared" si="210"/>
        <v>1126826071397.2097</v>
      </c>
      <c r="J317" s="37" t="e">
        <f t="shared" si="210"/>
        <v>#DIV/0!</v>
      </c>
      <c r="K317" s="37" t="e">
        <f t="shared" si="210"/>
        <v>#DIV/0!</v>
      </c>
      <c r="L317" s="37" t="e">
        <f t="shared" si="210"/>
        <v>#DIV/0!</v>
      </c>
      <c r="M317" s="37" t="e">
        <f t="shared" si="210"/>
        <v>#DIV/0!</v>
      </c>
      <c r="N317" s="37" t="e">
        <f t="shared" si="210"/>
        <v>#DIV/0!</v>
      </c>
      <c r="O317" s="37" t="e">
        <f t="shared" ref="O317" si="219">O235*O276</f>
        <v>#DIV/0!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3">
        <v>26</v>
      </c>
      <c r="B318" s="9" t="s">
        <v>31</v>
      </c>
      <c r="C318" s="37">
        <f t="shared" si="210"/>
        <v>1555126243133.1011</v>
      </c>
      <c r="D318" s="37">
        <f t="shared" si="210"/>
        <v>1210559270101.8789</v>
      </c>
      <c r="E318" s="37">
        <f t="shared" si="210"/>
        <v>1331431511535.8525</v>
      </c>
      <c r="F318" s="37">
        <f t="shared" si="210"/>
        <v>1465046849793.0366</v>
      </c>
      <c r="G318" s="37">
        <f t="shared" si="210"/>
        <v>1585452571961.8264</v>
      </c>
      <c r="H318" s="37">
        <f t="shared" si="210"/>
        <v>1735614294236.3318</v>
      </c>
      <c r="I318" s="37">
        <f t="shared" si="210"/>
        <v>1922004032936.967</v>
      </c>
      <c r="J318" s="37" t="e">
        <f t="shared" si="210"/>
        <v>#DIV/0!</v>
      </c>
      <c r="K318" s="37" t="e">
        <f t="shared" si="210"/>
        <v>#DIV/0!</v>
      </c>
      <c r="L318" s="37" t="e">
        <f t="shared" si="210"/>
        <v>#DIV/0!</v>
      </c>
      <c r="M318" s="37" t="e">
        <f t="shared" si="210"/>
        <v>#DIV/0!</v>
      </c>
      <c r="N318" s="37" t="e">
        <f t="shared" si="210"/>
        <v>#DIV/0!</v>
      </c>
      <c r="O318" s="37" t="e">
        <f t="shared" ref="O318" si="220">O236*O277</f>
        <v>#DIV/0!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2">
        <v>27</v>
      </c>
      <c r="B319" s="9" t="s">
        <v>32</v>
      </c>
      <c r="C319" s="37">
        <f t="shared" si="210"/>
        <v>4971101525798.5215</v>
      </c>
      <c r="D319" s="37">
        <f t="shared" si="210"/>
        <v>4109613451577.5317</v>
      </c>
      <c r="E319" s="37">
        <f t="shared" si="210"/>
        <v>4512598487533.6689</v>
      </c>
      <c r="F319" s="37">
        <f t="shared" si="210"/>
        <v>4837785307961.3398</v>
      </c>
      <c r="G319" s="37">
        <f t="shared" si="210"/>
        <v>5245565169622.1328</v>
      </c>
      <c r="H319" s="37">
        <f t="shared" si="210"/>
        <v>5605627316910.1543</v>
      </c>
      <c r="I319" s="37">
        <f t="shared" si="210"/>
        <v>6008521867724.5205</v>
      </c>
      <c r="J319" s="37" t="e">
        <f t="shared" si="210"/>
        <v>#DIV/0!</v>
      </c>
      <c r="K319" s="37" t="e">
        <f t="shared" si="210"/>
        <v>#DIV/0!</v>
      </c>
      <c r="L319" s="37" t="e">
        <f t="shared" si="210"/>
        <v>#DIV/0!</v>
      </c>
      <c r="M319" s="37" t="e">
        <f t="shared" si="210"/>
        <v>#DIV/0!</v>
      </c>
      <c r="N319" s="37" t="e">
        <f t="shared" si="210"/>
        <v>#DIV/0!</v>
      </c>
      <c r="O319" s="37" t="e">
        <f t="shared" ref="O319" si="221">O237*O278</f>
        <v>#DIV/0!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28</v>
      </c>
      <c r="B320" s="9" t="s">
        <v>33</v>
      </c>
      <c r="C320" s="37">
        <f t="shared" si="210"/>
        <v>3746918902905.0674</v>
      </c>
      <c r="D320" s="37">
        <f t="shared" si="210"/>
        <v>2983626887477.9878</v>
      </c>
      <c r="E320" s="37">
        <f t="shared" si="210"/>
        <v>3173947499274.9531</v>
      </c>
      <c r="F320" s="37">
        <f t="shared" si="210"/>
        <v>3395578191648.7109</v>
      </c>
      <c r="G320" s="37">
        <f t="shared" si="210"/>
        <v>3560686211752.7539</v>
      </c>
      <c r="H320" s="37">
        <f t="shared" si="210"/>
        <v>3827127950198.9736</v>
      </c>
      <c r="I320" s="37">
        <f t="shared" si="210"/>
        <v>4088720859231.2554</v>
      </c>
      <c r="J320" s="37" t="e">
        <f t="shared" si="210"/>
        <v>#DIV/0!</v>
      </c>
      <c r="K320" s="37" t="e">
        <f t="shared" si="210"/>
        <v>#DIV/0!</v>
      </c>
      <c r="L320" s="37" t="e">
        <f t="shared" si="210"/>
        <v>#DIV/0!</v>
      </c>
      <c r="M320" s="37" t="e">
        <f t="shared" si="210"/>
        <v>#DIV/0!</v>
      </c>
      <c r="N320" s="37" t="e">
        <f t="shared" si="210"/>
        <v>#DIV/0!</v>
      </c>
      <c r="O320" s="37" t="e">
        <f t="shared" ref="O320" si="222">O238*O279</f>
        <v>#DIV/0!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3">
        <v>29</v>
      </c>
      <c r="B321" s="9" t="s">
        <v>34</v>
      </c>
      <c r="C321" s="37">
        <f t="shared" si="210"/>
        <v>3834994034245.0581</v>
      </c>
      <c r="D321" s="37">
        <f t="shared" si="210"/>
        <v>3003150703777.7695</v>
      </c>
      <c r="E321" s="37">
        <f t="shared" si="210"/>
        <v>3168415149457.3081</v>
      </c>
      <c r="F321" s="37">
        <f t="shared" si="210"/>
        <v>3466970467920.042</v>
      </c>
      <c r="G321" s="37">
        <f t="shared" si="210"/>
        <v>3719888261910.0088</v>
      </c>
      <c r="H321" s="37">
        <f t="shared" si="210"/>
        <v>3979694130660.29</v>
      </c>
      <c r="I321" s="37">
        <f t="shared" si="210"/>
        <v>4190339094320.7505</v>
      </c>
      <c r="J321" s="37" t="e">
        <f t="shared" si="210"/>
        <v>#DIV/0!</v>
      </c>
      <c r="K321" s="37" t="e">
        <f t="shared" si="210"/>
        <v>#DIV/0!</v>
      </c>
      <c r="L321" s="37" t="e">
        <f t="shared" si="210"/>
        <v>#DIV/0!</v>
      </c>
      <c r="M321" s="37" t="e">
        <f t="shared" si="210"/>
        <v>#DIV/0!</v>
      </c>
      <c r="N321" s="37" t="e">
        <f t="shared" si="210"/>
        <v>#DIV/0!</v>
      </c>
      <c r="O321" s="37" t="e">
        <f t="shared" ref="O321" si="223">O239*O280</f>
        <v>#DIV/0!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2">
        <v>30</v>
      </c>
      <c r="B322" s="9" t="s">
        <v>35</v>
      </c>
      <c r="C322" s="37">
        <f t="shared" si="210"/>
        <v>735415644401.94177</v>
      </c>
      <c r="D322" s="37">
        <f t="shared" si="210"/>
        <v>825057499832.6676</v>
      </c>
      <c r="E322" s="37">
        <f t="shared" si="210"/>
        <v>939528603377.98218</v>
      </c>
      <c r="F322" s="37">
        <f t="shared" si="210"/>
        <v>1047138956701.0127</v>
      </c>
      <c r="G322" s="37">
        <f t="shared" si="210"/>
        <v>1183369576919.2446</v>
      </c>
      <c r="H322" s="37">
        <f t="shared" si="210"/>
        <v>1301279860148.0752</v>
      </c>
      <c r="I322" s="37">
        <f t="shared" si="210"/>
        <v>1436018326954.9414</v>
      </c>
      <c r="J322" s="37" t="e">
        <f t="shared" si="210"/>
        <v>#DIV/0!</v>
      </c>
      <c r="K322" s="37" t="e">
        <f t="shared" si="210"/>
        <v>#DIV/0!</v>
      </c>
      <c r="L322" s="37" t="e">
        <f t="shared" si="210"/>
        <v>#DIV/0!</v>
      </c>
      <c r="M322" s="37" t="e">
        <f t="shared" si="210"/>
        <v>#DIV/0!</v>
      </c>
      <c r="N322" s="37" t="e">
        <f t="shared" si="210"/>
        <v>#DIV/0!</v>
      </c>
      <c r="O322" s="37" t="e">
        <f t="shared" ref="O322" si="224">O240*O281</f>
        <v>#DIV/0!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2">
        <v>31</v>
      </c>
      <c r="B323" s="9" t="s">
        <v>36</v>
      </c>
      <c r="C323" s="37">
        <f t="shared" si="210"/>
        <v>8362341707246.7002</v>
      </c>
      <c r="D323" s="37">
        <f t="shared" si="210"/>
        <v>8923172979935.9043</v>
      </c>
      <c r="E323" s="37">
        <f t="shared" si="210"/>
        <v>10139683685332.912</v>
      </c>
      <c r="F323" s="37">
        <f t="shared" si="210"/>
        <v>11294085997112.082</v>
      </c>
      <c r="G323" s="37">
        <f t="shared" si="210"/>
        <v>12785917101545.391</v>
      </c>
      <c r="H323" s="37">
        <f t="shared" si="210"/>
        <v>14114548907072.494</v>
      </c>
      <c r="I323" s="37">
        <f t="shared" si="210"/>
        <v>15656785816936.789</v>
      </c>
      <c r="J323" s="37" t="e">
        <f t="shared" si="210"/>
        <v>#DIV/0!</v>
      </c>
      <c r="K323" s="37" t="e">
        <f t="shared" si="210"/>
        <v>#DIV/0!</v>
      </c>
      <c r="L323" s="37" t="e">
        <f t="shared" si="210"/>
        <v>#DIV/0!</v>
      </c>
      <c r="M323" s="37" t="e">
        <f t="shared" si="210"/>
        <v>#DIV/0!</v>
      </c>
      <c r="N323" s="37" t="e">
        <f t="shared" si="210"/>
        <v>#DIV/0!</v>
      </c>
      <c r="O323" s="37" t="e">
        <f t="shared" ref="O323" si="225">O241*O282</f>
        <v>#DIV/0!</v>
      </c>
      <c r="P323"/>
      <c r="Q323"/>
      <c r="R323"/>
      <c r="S323"/>
      <c r="T323"/>
      <c r="U323"/>
      <c r="V323"/>
      <c r="W323"/>
    </row>
    <row r="324" spans="1:23" s="2" customFormat="1" ht="15" hidden="1">
      <c r="A324" s="13">
        <v>32</v>
      </c>
      <c r="B324" s="9" t="s">
        <v>37</v>
      </c>
      <c r="C324" s="37">
        <f t="shared" si="210"/>
        <v>999836942537.27625</v>
      </c>
      <c r="D324" s="37">
        <f t="shared" si="210"/>
        <v>1076971277863.264</v>
      </c>
      <c r="E324" s="37">
        <f t="shared" si="210"/>
        <v>1201368712899.9905</v>
      </c>
      <c r="F324" s="37">
        <f t="shared" si="210"/>
        <v>1294243994315.5203</v>
      </c>
      <c r="G324" s="37">
        <f t="shared" si="210"/>
        <v>1432039117340.9221</v>
      </c>
      <c r="H324" s="37">
        <f t="shared" si="210"/>
        <v>1555104845556.8372</v>
      </c>
      <c r="I324" s="37">
        <f t="shared" si="210"/>
        <v>1651446319639.1643</v>
      </c>
      <c r="J324" s="37" t="e">
        <f t="shared" si="210"/>
        <v>#DIV/0!</v>
      </c>
      <c r="K324" s="37" t="e">
        <f t="shared" si="210"/>
        <v>#DIV/0!</v>
      </c>
      <c r="L324" s="37" t="e">
        <f t="shared" si="210"/>
        <v>#DIV/0!</v>
      </c>
      <c r="M324" s="37" t="e">
        <f t="shared" si="210"/>
        <v>#DIV/0!</v>
      </c>
      <c r="N324" s="37" t="e">
        <f t="shared" si="210"/>
        <v>#DIV/0!</v>
      </c>
      <c r="O324" s="37" t="e">
        <f t="shared" ref="O324" si="226">O242*O283</f>
        <v>#DIV/0!</v>
      </c>
      <c r="P324"/>
      <c r="Q324"/>
      <c r="R324"/>
      <c r="S324"/>
      <c r="T324"/>
      <c r="U324"/>
      <c r="V324"/>
      <c r="W324"/>
    </row>
    <row r="325" spans="1:23" s="2" customFormat="1" ht="15" hidden="1">
      <c r="A325" s="12">
        <v>33</v>
      </c>
      <c r="B325" s="9" t="s">
        <v>38</v>
      </c>
      <c r="C325" s="37">
        <f t="shared" ref="C325:N327" si="227">C243*C284</f>
        <v>44275041721395.203</v>
      </c>
      <c r="D325" s="37">
        <f t="shared" si="227"/>
        <v>44957117319137.391</v>
      </c>
      <c r="E325" s="37">
        <f t="shared" si="227"/>
        <v>49754540013993.805</v>
      </c>
      <c r="F325" s="37">
        <f t="shared" si="227"/>
        <v>54428921929256.766</v>
      </c>
      <c r="G325" s="37">
        <f t="shared" si="227"/>
        <v>59712657223037.648</v>
      </c>
      <c r="H325" s="37">
        <f t="shared" si="227"/>
        <v>66074102325864.172</v>
      </c>
      <c r="I325" s="37">
        <f t="shared" si="227"/>
        <v>71957833845448.203</v>
      </c>
      <c r="J325" s="37" t="e">
        <f t="shared" si="227"/>
        <v>#DIV/0!</v>
      </c>
      <c r="K325" s="37" t="e">
        <f t="shared" si="227"/>
        <v>#DIV/0!</v>
      </c>
      <c r="L325" s="37" t="e">
        <f t="shared" si="227"/>
        <v>#DIV/0!</v>
      </c>
      <c r="M325" s="37" t="e">
        <f t="shared" si="227"/>
        <v>#DIV/0!</v>
      </c>
      <c r="N325" s="37" t="e">
        <f t="shared" si="227"/>
        <v>#DIV/0!</v>
      </c>
      <c r="O325" s="37" t="e">
        <f t="shared" ref="O325" si="228">O243*O284</f>
        <v>#DIV/0!</v>
      </c>
      <c r="P325"/>
      <c r="Q325"/>
      <c r="R325"/>
      <c r="S325"/>
      <c r="T325"/>
      <c r="U325"/>
      <c r="V325"/>
      <c r="W325"/>
    </row>
    <row r="326" spans="1:23" s="2" customFormat="1" ht="15" hidden="1">
      <c r="A326" s="12">
        <v>34</v>
      </c>
      <c r="B326" s="9" t="s">
        <v>39</v>
      </c>
      <c r="C326" s="37">
        <f t="shared" si="227"/>
        <v>107950921652.91199</v>
      </c>
      <c r="D326" s="37">
        <f t="shared" si="227"/>
        <v>62951362314.062798</v>
      </c>
      <c r="E326" s="37">
        <f t="shared" si="227"/>
        <v>72668114745.30928</v>
      </c>
      <c r="F326" s="37">
        <f t="shared" si="227"/>
        <v>77138332208.150345</v>
      </c>
      <c r="G326" s="37">
        <f t="shared" si="227"/>
        <v>83585912550.540344</v>
      </c>
      <c r="H326" s="37">
        <f t="shared" si="227"/>
        <v>89365577712.520477</v>
      </c>
      <c r="I326" s="37">
        <f t="shared" si="227"/>
        <v>103095631688.99393</v>
      </c>
      <c r="J326" s="37" t="e">
        <f t="shared" si="227"/>
        <v>#DIV/0!</v>
      </c>
      <c r="K326" s="37" t="e">
        <f t="shared" si="227"/>
        <v>#DIV/0!</v>
      </c>
      <c r="L326" s="37" t="e">
        <f t="shared" si="227"/>
        <v>#DIV/0!</v>
      </c>
      <c r="M326" s="37" t="e">
        <f t="shared" si="227"/>
        <v>#DIV/0!</v>
      </c>
      <c r="N326" s="37" t="e">
        <f t="shared" si="227"/>
        <v>#DIV/0!</v>
      </c>
      <c r="O326" s="37" t="e">
        <f t="shared" ref="O326" si="229">O244*O285</f>
        <v>#DIV/0!</v>
      </c>
      <c r="P326"/>
      <c r="Q326"/>
      <c r="R326"/>
      <c r="S326"/>
      <c r="T326"/>
      <c r="U326"/>
      <c r="V326"/>
      <c r="W326"/>
    </row>
    <row r="327" spans="1:23" s="2" customFormat="1" ht="15" hidden="1">
      <c r="A327" s="13">
        <v>35</v>
      </c>
      <c r="B327" s="9" t="s">
        <v>40</v>
      </c>
      <c r="C327" s="37">
        <f t="shared" si="227"/>
        <v>583854364524.30847</v>
      </c>
      <c r="D327" s="37">
        <f t="shared" si="227"/>
        <v>702283802931.39026</v>
      </c>
      <c r="E327" s="37">
        <f t="shared" si="227"/>
        <v>815660305455.11658</v>
      </c>
      <c r="F327" s="37">
        <f t="shared" si="227"/>
        <v>855347510400.15039</v>
      </c>
      <c r="G327" s="37">
        <f t="shared" si="227"/>
        <v>959825923457.30432</v>
      </c>
      <c r="H327" s="37">
        <f t="shared" si="227"/>
        <v>1054244329446.4917</v>
      </c>
      <c r="I327" s="37">
        <f t="shared" si="227"/>
        <v>1180158876620.7805</v>
      </c>
      <c r="J327" s="37" t="e">
        <f t="shared" si="227"/>
        <v>#DIV/0!</v>
      </c>
      <c r="K327" s="37" t="e">
        <f t="shared" si="227"/>
        <v>#DIV/0!</v>
      </c>
      <c r="L327" s="37" t="e">
        <f t="shared" si="227"/>
        <v>#DIV/0!</v>
      </c>
      <c r="M327" s="37" t="e">
        <f t="shared" si="227"/>
        <v>#DIV/0!</v>
      </c>
      <c r="N327" s="37" t="e">
        <f t="shared" si="227"/>
        <v>#DIV/0!</v>
      </c>
      <c r="O327" s="37" t="e">
        <f t="shared" ref="O327" si="230">O245*O286</f>
        <v>#DIV/0!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14"/>
      <c r="B328" s="7" t="s">
        <v>50</v>
      </c>
      <c r="C328" s="33">
        <f t="shared" ref="C328:I328" si="231">(SUM(C293:C327))</f>
        <v>185270891779520.97</v>
      </c>
      <c r="D328" s="33">
        <f t="shared" si="231"/>
        <v>144637468861712.59</v>
      </c>
      <c r="E328" s="33">
        <f t="shared" si="231"/>
        <v>156965603454519.81</v>
      </c>
      <c r="F328" s="33">
        <f t="shared" si="231"/>
        <v>168993185263298.63</v>
      </c>
      <c r="G328" s="33">
        <f t="shared" si="231"/>
        <v>183202402870408.38</v>
      </c>
      <c r="H328" s="33">
        <f t="shared" si="231"/>
        <v>198800308831467.81</v>
      </c>
      <c r="I328" s="33">
        <f t="shared" si="231"/>
        <v>213157285096458</v>
      </c>
      <c r="J328" s="33" t="e">
        <f t="shared" ref="J328:N328" si="232">(SUM(J293:J327))</f>
        <v>#DIV/0!</v>
      </c>
      <c r="K328" s="33" t="e">
        <f t="shared" si="232"/>
        <v>#DIV/0!</v>
      </c>
      <c r="L328" s="33" t="e">
        <f t="shared" si="232"/>
        <v>#DIV/0!</v>
      </c>
      <c r="M328" s="33" t="e">
        <f t="shared" si="232"/>
        <v>#DIV/0!</v>
      </c>
      <c r="N328" s="33" t="e">
        <f t="shared" si="232"/>
        <v>#DIV/0!</v>
      </c>
      <c r="O328" s="33" t="e">
        <f t="shared" ref="O328" si="233">(SUM(O293:O327))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"/>
      <c r="B329" s="1"/>
      <c r="C329" s="1"/>
      <c r="D329" s="1"/>
      <c r="E329" s="1"/>
      <c r="F329" s="1"/>
      <c r="G329" s="1"/>
      <c r="H329" s="1"/>
      <c r="P329"/>
      <c r="Q329"/>
      <c r="R329"/>
      <c r="S329"/>
      <c r="T329"/>
      <c r="U329"/>
      <c r="V329"/>
      <c r="W329"/>
    </row>
    <row r="330" spans="1:23" s="2" customFormat="1" ht="15" hidden="1">
      <c r="A330" s="1"/>
      <c r="B330" s="1"/>
      <c r="C330" s="1"/>
      <c r="D330" s="1"/>
      <c r="E330" s="1"/>
      <c r="F330" s="1"/>
      <c r="G330" s="1"/>
      <c r="H330" s="1"/>
      <c r="P330"/>
      <c r="Q330"/>
      <c r="R330"/>
      <c r="S330"/>
      <c r="T330"/>
      <c r="U330"/>
      <c r="V330"/>
      <c r="W330"/>
    </row>
    <row r="331" spans="1:23" s="2" customFormat="1" ht="15" hidden="1">
      <c r="A331" s="1"/>
      <c r="B331" s="51" t="s">
        <v>56</v>
      </c>
      <c r="C331" s="7">
        <f>C292</f>
        <v>2010</v>
      </c>
      <c r="D331" s="7">
        <f t="shared" ref="D331:N331" si="234">D292</f>
        <v>2011</v>
      </c>
      <c r="E331" s="7">
        <f t="shared" si="234"/>
        <v>2012</v>
      </c>
      <c r="F331" s="7">
        <f t="shared" si="234"/>
        <v>2013</v>
      </c>
      <c r="G331" s="7">
        <f t="shared" si="234"/>
        <v>2014</v>
      </c>
      <c r="H331" s="7">
        <f t="shared" si="234"/>
        <v>2015</v>
      </c>
      <c r="I331" s="7">
        <f t="shared" si="234"/>
        <v>2016</v>
      </c>
      <c r="J331" s="7">
        <f t="shared" si="234"/>
        <v>2017</v>
      </c>
      <c r="K331" s="7">
        <f t="shared" si="234"/>
        <v>2018</v>
      </c>
      <c r="L331" s="7">
        <f t="shared" si="234"/>
        <v>2019</v>
      </c>
      <c r="M331" s="7">
        <f t="shared" si="234"/>
        <v>2020</v>
      </c>
      <c r="N331" s="7">
        <f t="shared" si="234"/>
        <v>2021</v>
      </c>
      <c r="O331" s="7">
        <f t="shared" ref="O331" si="235">O292</f>
        <v>2022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"/>
      <c r="B332" s="52"/>
      <c r="C332" s="38">
        <f t="shared" ref="C332:H332" si="236">SQRT(C328)/C123*100</f>
        <v>68.182704550641503</v>
      </c>
      <c r="D332" s="38">
        <f t="shared" si="236"/>
        <v>63.480026863794627</v>
      </c>
      <c r="E332" s="38">
        <f t="shared" si="236"/>
        <v>63.093042978638294</v>
      </c>
      <c r="F332" s="38">
        <f t="shared" si="236"/>
        <v>62.760451653276952</v>
      </c>
      <c r="G332" s="38">
        <f t="shared" si="236"/>
        <v>62.376907145187289</v>
      </c>
      <c r="H332" s="38">
        <f t="shared" si="236"/>
        <v>62.271781693432835</v>
      </c>
      <c r="I332" s="38">
        <f>SQRT(I328)/I123*100</f>
        <v>61.717725546184866</v>
      </c>
      <c r="J332" s="38" t="e">
        <f t="shared" ref="J332:N332" si="237">SQRT(J328)/J123*100</f>
        <v>#DIV/0!</v>
      </c>
      <c r="K332" s="38" t="e">
        <f t="shared" si="237"/>
        <v>#DIV/0!</v>
      </c>
      <c r="L332" s="38" t="e">
        <f t="shared" si="237"/>
        <v>#DIV/0!</v>
      </c>
      <c r="M332" s="38" t="e">
        <f t="shared" si="237"/>
        <v>#DIV/0!</v>
      </c>
      <c r="N332" s="38" t="e">
        <f t="shared" si="237"/>
        <v>#DIV/0!</v>
      </c>
      <c r="O332" s="38" t="e">
        <f t="shared" ref="O332" si="238">SQRT(O328)/O123*100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C333" s="39"/>
      <c r="D333" s="39"/>
      <c r="E333" s="39"/>
      <c r="F333" s="39"/>
      <c r="G333" s="39"/>
      <c r="H333" s="39"/>
      <c r="P333"/>
      <c r="Q333"/>
      <c r="R333"/>
      <c r="S333"/>
      <c r="T333"/>
      <c r="U333"/>
      <c r="V333"/>
      <c r="W333"/>
    </row>
    <row r="334" spans="1:23" s="2" customFormat="1" ht="15" hidden="1">
      <c r="P334"/>
      <c r="Q334"/>
      <c r="R334"/>
      <c r="S334"/>
      <c r="T334"/>
      <c r="U334"/>
      <c r="V334"/>
      <c r="W334"/>
    </row>
    <row r="335" spans="1:23" s="2" customFormat="1" ht="15">
      <c r="P335"/>
      <c r="Q335"/>
      <c r="R335"/>
      <c r="S335"/>
      <c r="T335"/>
      <c r="U335"/>
      <c r="V335"/>
      <c r="W335"/>
    </row>
    <row r="336" spans="1:23">
      <c r="K336" s="47">
        <f>K72/100</f>
        <v>1.5371323833526091E-2</v>
      </c>
      <c r="L336" s="47">
        <f t="shared" ref="L336:O336" si="239">L72/100</f>
        <v>7.5718362528925491E-3</v>
      </c>
      <c r="M336" s="47">
        <f t="shared" si="239"/>
        <v>5.1904253146848746E-2</v>
      </c>
      <c r="N336" s="47">
        <v>1.2999999999999999E-2</v>
      </c>
      <c r="O336" s="47">
        <v>1.7000000000000001E-2</v>
      </c>
    </row>
    <row r="342" spans="14:18">
      <c r="P342">
        <v>2020</v>
      </c>
      <c r="Q342">
        <v>2021</v>
      </c>
      <c r="R342">
        <v>2022</v>
      </c>
    </row>
    <row r="343" spans="14:18">
      <c r="N343" t="s">
        <v>68</v>
      </c>
      <c r="P343">
        <v>64.841154669362993</v>
      </c>
      <c r="Q343">
        <v>62.376156845124797</v>
      </c>
      <c r="R343">
        <v>62.011518810227884</v>
      </c>
    </row>
    <row r="344" spans="14:18">
      <c r="N344" t="s">
        <v>69</v>
      </c>
      <c r="P344">
        <v>57.97498575346998</v>
      </c>
      <c r="Q344">
        <v>57.372929845390964</v>
      </c>
      <c r="R344">
        <v>57.262396892827333</v>
      </c>
    </row>
    <row r="345" spans="14:18" ht="15">
      <c r="N345" t="s">
        <v>70</v>
      </c>
      <c r="P345">
        <v>33.514165740663167</v>
      </c>
      <c r="Q345">
        <v>37.669158912504656</v>
      </c>
      <c r="R345" s="2">
        <v>37.395748440490522</v>
      </c>
    </row>
    <row r="346" spans="14:18">
      <c r="N346" t="s">
        <v>71</v>
      </c>
      <c r="P346">
        <v>29.202174570974925</v>
      </c>
      <c r="Q346">
        <v>44.193966404170887</v>
      </c>
      <c r="R346">
        <v>42.991401557791193</v>
      </c>
    </row>
    <row r="347" spans="14:18">
      <c r="N347" t="s">
        <v>72</v>
      </c>
      <c r="P347">
        <v>24.046093849474211</v>
      </c>
      <c r="Q347">
        <v>20.344001989855386</v>
      </c>
      <c r="R347">
        <v>20.418496787913725</v>
      </c>
    </row>
    <row r="348" spans="14:18">
      <c r="N348" t="s">
        <v>73</v>
      </c>
      <c r="P348">
        <v>0.72479365157769382</v>
      </c>
      <c r="Q348">
        <v>0.77041525853381121</v>
      </c>
      <c r="R348">
        <v>0.7638360491971804</v>
      </c>
    </row>
    <row r="349" spans="14:18">
      <c r="N349" t="s">
        <v>74</v>
      </c>
      <c r="P349">
        <v>5.1904253146848746E-2</v>
      </c>
      <c r="Q349">
        <v>6.7206462958343996E-2</v>
      </c>
      <c r="R349">
        <v>6.387668131363676E-2</v>
      </c>
    </row>
  </sheetData>
  <mergeCells count="14">
    <mergeCell ref="A290:H290"/>
    <mergeCell ref="B331:B332"/>
    <mergeCell ref="B71:B72"/>
    <mergeCell ref="A84:H84"/>
    <mergeCell ref="A126:H126"/>
    <mergeCell ref="A167:H167"/>
    <mergeCell ref="A208:H208"/>
    <mergeCell ref="A249:H249"/>
    <mergeCell ref="A63:H63"/>
    <mergeCell ref="A11:H11"/>
    <mergeCell ref="A20:H20"/>
    <mergeCell ref="A29:L29"/>
    <mergeCell ref="A47:H47"/>
    <mergeCell ref="A55:H5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8197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8197" r:id="rId4"/>
      </mc:Fallback>
    </mc:AlternateContent>
    <mc:AlternateContent xmlns:mc="http://schemas.openxmlformats.org/markup-compatibility/2006">
      <mc:Choice Requires="x14">
        <oleObject progId="Equation.3" shapeId="8198" r:id="rId6">
          <objectPr defaultSize="0" autoPict="0" r:id="rId7">
            <anchor moveWithCells="1">
              <from>
                <xdr:col>1</xdr:col>
                <xdr:colOff>640080</xdr:colOff>
                <xdr:row>16</xdr:row>
                <xdr:rowOff>0</xdr:rowOff>
              </from>
              <to>
                <xdr:col>1</xdr:col>
                <xdr:colOff>792480</xdr:colOff>
                <xdr:row>17</xdr:row>
                <xdr:rowOff>38100</xdr:rowOff>
              </to>
            </anchor>
          </objectPr>
        </oleObject>
      </mc:Choice>
      <mc:Fallback>
        <oleObject progId="Equation.3" shapeId="8198" r:id="rId6"/>
      </mc:Fallback>
    </mc:AlternateContent>
    <mc:AlternateContent xmlns:mc="http://schemas.openxmlformats.org/markup-compatibility/2006">
      <mc:Choice Requires="x14">
        <oleObject progId="Equation.3" shapeId="8200" r:id="rId8">
          <objectPr defaultSize="0" autoPict="0" r:id="rId9">
            <anchor moveWithCells="1">
              <from>
                <xdr:col>0</xdr:col>
                <xdr:colOff>274320</xdr:colOff>
                <xdr:row>46</xdr:row>
                <xdr:rowOff>0</xdr:rowOff>
              </from>
              <to>
                <xdr:col>1</xdr:col>
                <xdr:colOff>68580</xdr:colOff>
                <xdr:row>47</xdr:row>
                <xdr:rowOff>38100</xdr:rowOff>
              </to>
            </anchor>
          </objectPr>
        </oleObject>
      </mc:Choice>
      <mc:Fallback>
        <oleObject progId="Equation.3" shapeId="8200" r:id="rId8"/>
      </mc:Fallback>
    </mc:AlternateContent>
    <mc:AlternateContent xmlns:mc="http://schemas.openxmlformats.org/markup-compatibility/2006">
      <mc:Choice Requires="x14">
        <oleObject progId="Equation.3" shapeId="8201" r:id="rId10">
          <objectPr defaultSize="0" autoPict="0" r:id="rId9">
            <anchor moveWithCells="1">
              <from>
                <xdr:col>0</xdr:col>
                <xdr:colOff>274320</xdr:colOff>
                <xdr:row>62</xdr:row>
                <xdr:rowOff>0</xdr:rowOff>
              </from>
              <to>
                <xdr:col>1</xdr:col>
                <xdr:colOff>68580</xdr:colOff>
                <xdr:row>63</xdr:row>
                <xdr:rowOff>38100</xdr:rowOff>
              </to>
            </anchor>
          </objectPr>
        </oleObject>
      </mc:Choice>
      <mc:Fallback>
        <oleObject progId="Equation.3" shapeId="8201" r:id="rId10"/>
      </mc:Fallback>
    </mc:AlternateContent>
    <mc:AlternateContent xmlns:mc="http://schemas.openxmlformats.org/markup-compatibility/2006">
      <mc:Choice Requires="x14">
        <oleObject progId="Equation.3" shapeId="8202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8202" r:id="rId11"/>
      </mc:Fallback>
    </mc:AlternateContent>
    <mc:AlternateContent xmlns:mc="http://schemas.openxmlformats.org/markup-compatibility/2006">
      <mc:Choice Requires="x14">
        <oleObject progId="Equation.3" shapeId="8207" r:id="rId12">
          <objectPr defaultSize="0" autoPict="0" r:id="rId5">
            <anchor moveWithCells="1" sizeWithCells="1">
              <from>
                <xdr:col>3</xdr:col>
                <xdr:colOff>68580</xdr:colOff>
                <xdr:row>73</xdr:row>
                <xdr:rowOff>106680</xdr:rowOff>
              </from>
              <to>
                <xdr:col>4</xdr:col>
                <xdr:colOff>609600</xdr:colOff>
                <xdr:row>78</xdr:row>
                <xdr:rowOff>137160</xdr:rowOff>
              </to>
            </anchor>
          </objectPr>
        </oleObject>
      </mc:Choice>
      <mc:Fallback>
        <oleObject progId="Equation.3" shapeId="8207" r:id="rId12"/>
      </mc:Fallback>
    </mc:AlternateContent>
    <mc:AlternateContent xmlns:mc="http://schemas.openxmlformats.org/markup-compatibility/2006">
      <mc:Choice Requires="x14">
        <oleObject progId="Equation.3" shapeId="8211" r:id="rId13">
          <objectPr defaultSize="0" autoPict="0" r:id="rId7">
            <anchor moveWithCells="1">
              <from>
                <xdr:col>1</xdr:col>
                <xdr:colOff>640080</xdr:colOff>
                <xdr:row>34</xdr:row>
                <xdr:rowOff>0</xdr:rowOff>
              </from>
              <to>
                <xdr:col>1</xdr:col>
                <xdr:colOff>792480</xdr:colOff>
                <xdr:row>35</xdr:row>
                <xdr:rowOff>38100</xdr:rowOff>
              </to>
            </anchor>
          </objectPr>
        </oleObject>
      </mc:Choice>
      <mc:Fallback>
        <oleObject progId="Equation.3" shapeId="8211" r:id="rId1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93"/>
  <sheetViews>
    <sheetView tabSelected="1" workbookViewId="0">
      <pane xSplit="2" ySplit="13" topLeftCell="N394" activePane="bottomRight" state="frozen"/>
      <selection activeCell="Q17" sqref="Q17"/>
      <selection pane="topRight" activeCell="Q17" sqref="Q17"/>
      <selection pane="bottomLeft" activeCell="Q17" sqref="Q17"/>
      <selection pane="bottomRight" activeCell="B402" sqref="B402"/>
    </sheetView>
  </sheetViews>
  <sheetFormatPr defaultColWidth="9.109375" defaultRowHeight="14.4"/>
  <cols>
    <col min="1" max="1" width="5.33203125" customWidth="1"/>
    <col min="2" max="2" width="19.5546875" customWidth="1"/>
    <col min="3" max="7" width="18.6640625" customWidth="1"/>
    <col min="8" max="9" width="16.6640625" bestFit="1" customWidth="1"/>
    <col min="10" max="12" width="11.6640625" customWidth="1"/>
    <col min="13" max="13" width="18.33203125" bestFit="1" customWidth="1"/>
    <col min="14" max="15" width="14.44140625" customWidth="1"/>
    <col min="20" max="22" width="9.5546875" bestFit="1" customWidth="1"/>
  </cols>
  <sheetData>
    <row r="1" spans="1:23" ht="15" hidden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hidden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hidden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hidden="1">
      <c r="A4" s="3" t="s">
        <v>0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hidden="1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hidden="1">
      <c r="A6" s="1"/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hidden="1">
      <c r="A7" s="1"/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8" hidden="1">
      <c r="A8" s="4" t="s">
        <v>1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hidden="1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 hidden="1">
      <c r="A10" s="5" t="s">
        <v>2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hidden="1">
      <c r="A11" s="50" t="s">
        <v>3</v>
      </c>
      <c r="B11" s="50"/>
      <c r="C11" s="50"/>
      <c r="D11" s="50"/>
      <c r="E11" s="50"/>
      <c r="F11" s="50"/>
      <c r="G11" s="50"/>
      <c r="H11" s="5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hidden="1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>
      <c r="A13" s="6" t="s">
        <v>4</v>
      </c>
      <c r="B13" s="7" t="s">
        <v>5</v>
      </c>
      <c r="C13" s="7">
        <f>'[1]Indek William tanpa migas'!C13</f>
        <v>2010</v>
      </c>
      <c r="D13" s="7">
        <f>'[1]Indek William tanpa migas'!D13</f>
        <v>2011</v>
      </c>
      <c r="E13" s="7">
        <f>'[1]Indek William tanpa migas'!E13</f>
        <v>2012</v>
      </c>
      <c r="F13" s="7">
        <f>'[1]Indek William tanpa migas'!F13</f>
        <v>2013</v>
      </c>
      <c r="G13" s="7">
        <f>'[1]Indek William tanpa migas'!G13</f>
        <v>2014</v>
      </c>
      <c r="H13" s="7">
        <f>'[1]Indek William tanpa migas'!H13</f>
        <v>2015</v>
      </c>
      <c r="I13" s="7">
        <f>'[1]Indek William tanpa migas'!I13</f>
        <v>2016</v>
      </c>
      <c r="J13" s="7">
        <f>'[1]Indek William tanpa migas'!J13</f>
        <v>2017</v>
      </c>
      <c r="K13" s="7">
        <f>'[1]Indek William tanpa migas'!K13</f>
        <v>2018</v>
      </c>
      <c r="L13" s="7">
        <f>'[1]Indek William tanpa migas'!L13</f>
        <v>2019</v>
      </c>
      <c r="M13" s="7">
        <f>'[1]Indek William tanpa migas'!M13</f>
        <v>2020</v>
      </c>
      <c r="N13" s="7">
        <f>'[1]Indek William tanpa migas'!N13</f>
        <v>2021</v>
      </c>
      <c r="O13" s="7">
        <v>2022</v>
      </c>
      <c r="P13" s="2"/>
      <c r="Q13" s="2"/>
      <c r="R13" s="2"/>
      <c r="S13" s="2"/>
      <c r="T13" s="2"/>
      <c r="U13" s="2"/>
      <c r="V13" s="2"/>
      <c r="W13" s="2"/>
    </row>
    <row r="14" spans="1:23" s="2" customFormat="1" ht="15">
      <c r="A14" s="12">
        <v>9</v>
      </c>
      <c r="B14" s="9" t="s">
        <v>14</v>
      </c>
      <c r="C14" s="10">
        <v>13721701.467939164</v>
      </c>
      <c r="D14" s="10">
        <v>15561176.424720895</v>
      </c>
      <c r="E14" s="10">
        <v>16987107.952742074</v>
      </c>
      <c r="F14" s="10">
        <v>18806295.967209768</v>
      </c>
      <c r="G14" s="10">
        <v>21117415.237993397</v>
      </c>
      <c r="H14" s="10">
        <v>23567823.140650608</v>
      </c>
      <c r="I14" s="10">
        <v>25756715.669999998</v>
      </c>
      <c r="J14" s="10">
        <v>27914646.550000001</v>
      </c>
      <c r="K14" s="10">
        <v>30258836.390000004</v>
      </c>
      <c r="L14" s="10">
        <v>32665981.160000004</v>
      </c>
      <c r="M14" s="10">
        <v>32687589.900381699</v>
      </c>
      <c r="N14" s="10">
        <v>34896960.780000001</v>
      </c>
      <c r="O14" s="10">
        <v>38814934.120000005</v>
      </c>
      <c r="Q14" s="11"/>
      <c r="R14" s="11"/>
      <c r="S14" s="11"/>
      <c r="T14" s="11"/>
      <c r="U14" s="11"/>
      <c r="V14" s="11"/>
      <c r="W14" s="11"/>
    </row>
    <row r="15" spans="1:23" s="2" customFormat="1" ht="15">
      <c r="A15" s="12">
        <v>10</v>
      </c>
      <c r="B15" s="9" t="s">
        <v>15</v>
      </c>
      <c r="C15" s="10">
        <v>17002049.658290576</v>
      </c>
      <c r="D15" s="10">
        <v>19372039.002437506</v>
      </c>
      <c r="E15" s="10">
        <v>21348291.9636361</v>
      </c>
      <c r="F15" s="10">
        <v>23345149.841992233</v>
      </c>
      <c r="G15" s="10">
        <v>26270890.30799377</v>
      </c>
      <c r="H15" s="10">
        <v>28988778.552084114</v>
      </c>
      <c r="I15" s="10">
        <v>31619241.190000001</v>
      </c>
      <c r="J15" s="10">
        <v>34174819.850000001</v>
      </c>
      <c r="K15" s="10">
        <v>36993970.460000001</v>
      </c>
      <c r="L15" s="10">
        <v>39766522.780000001</v>
      </c>
      <c r="M15" s="10">
        <v>39939640.380000003</v>
      </c>
      <c r="N15" s="10">
        <v>42271255.880000003</v>
      </c>
      <c r="O15" s="10">
        <v>46613428.708399996</v>
      </c>
      <c r="Q15" s="11"/>
      <c r="R15" s="11"/>
      <c r="S15" s="11"/>
      <c r="T15" s="11"/>
      <c r="U15" s="11"/>
      <c r="V15" s="11"/>
      <c r="W15" s="11"/>
    </row>
    <row r="16" spans="1:23" s="2" customFormat="1" ht="15">
      <c r="A16" s="13">
        <v>11</v>
      </c>
      <c r="B16" s="9" t="s">
        <v>16</v>
      </c>
      <c r="C16" s="10">
        <v>16357221.65122751</v>
      </c>
      <c r="D16" s="10">
        <v>18394170.177823588</v>
      </c>
      <c r="E16" s="10">
        <v>20248720.408322316</v>
      </c>
      <c r="F16" s="10">
        <v>22048803.614721853</v>
      </c>
      <c r="G16" s="10">
        <v>24407488.813364889</v>
      </c>
      <c r="H16" s="10">
        <v>26700716.799321298</v>
      </c>
      <c r="I16" s="10">
        <v>29130306.979999993</v>
      </c>
      <c r="J16" s="10">
        <v>31621414.170000002</v>
      </c>
      <c r="K16" s="10">
        <v>34211246.037832789</v>
      </c>
      <c r="L16" s="10">
        <v>36945880.359999999</v>
      </c>
      <c r="M16" s="10">
        <v>36890533.420000002</v>
      </c>
      <c r="N16" s="10">
        <v>38990458.189999998</v>
      </c>
      <c r="O16" s="10">
        <v>42819987.270000011</v>
      </c>
      <c r="Q16" s="11"/>
      <c r="R16" s="11"/>
      <c r="S16" s="11"/>
      <c r="T16" s="11"/>
      <c r="U16" s="11"/>
      <c r="V16" s="11"/>
      <c r="W16" s="11"/>
    </row>
    <row r="17" spans="1:23" s="2" customFormat="1" ht="15">
      <c r="A17" s="12">
        <v>12</v>
      </c>
      <c r="B17" s="9" t="s">
        <v>17</v>
      </c>
      <c r="C17" s="10">
        <v>13310571.095864816</v>
      </c>
      <c r="D17" s="10">
        <v>14506500.205611337</v>
      </c>
      <c r="E17" s="10">
        <v>16024068.089106174</v>
      </c>
      <c r="F17" s="10">
        <v>17640990.523284618</v>
      </c>
      <c r="G17" s="10">
        <v>19668236.608604945</v>
      </c>
      <c r="H17" s="10">
        <v>21585475.62192462</v>
      </c>
      <c r="I17" s="10">
        <v>23329378.86072607</v>
      </c>
      <c r="J17" s="10">
        <v>25104341.156015698</v>
      </c>
      <c r="K17" s="10">
        <v>27136616.419999998</v>
      </c>
      <c r="L17" s="10">
        <v>29044917.061660003</v>
      </c>
      <c r="M17" s="10">
        <v>29166531.53300551</v>
      </c>
      <c r="N17" s="10">
        <v>30581452.942149669</v>
      </c>
      <c r="O17" s="10">
        <v>33699422.129072756</v>
      </c>
      <c r="Q17" s="11"/>
      <c r="R17" s="11"/>
      <c r="S17" s="11"/>
      <c r="T17" s="11"/>
      <c r="U17" s="11"/>
      <c r="V17" s="11"/>
      <c r="W17" s="11"/>
    </row>
    <row r="18" spans="1:23" s="2" customFormat="1" ht="15">
      <c r="A18" s="12">
        <v>13</v>
      </c>
      <c r="B18" s="9" t="s">
        <v>18</v>
      </c>
      <c r="C18" s="10">
        <v>16393788.722815257</v>
      </c>
      <c r="D18" s="10">
        <v>18757479.224816445</v>
      </c>
      <c r="E18" s="10">
        <v>20269679.714159869</v>
      </c>
      <c r="F18" s="10">
        <v>22219243.680497658</v>
      </c>
      <c r="G18" s="10">
        <v>24635058.516295418</v>
      </c>
      <c r="H18" s="10">
        <v>26904049.888626166</v>
      </c>
      <c r="I18" s="10">
        <v>29172749.369999994</v>
      </c>
      <c r="J18" s="10">
        <v>31552289.969999995</v>
      </c>
      <c r="K18" s="10">
        <v>34324380.710000001</v>
      </c>
      <c r="L18" s="10">
        <v>37014752.029299997</v>
      </c>
      <c r="M18" s="10">
        <v>37023453.386964552</v>
      </c>
      <c r="N18" s="10">
        <v>39157912.604147524</v>
      </c>
      <c r="O18" s="10">
        <v>43116960.280000009</v>
      </c>
      <c r="Q18" s="11"/>
      <c r="R18" s="11"/>
      <c r="S18" s="11"/>
      <c r="T18" s="11"/>
      <c r="U18" s="11"/>
      <c r="V18" s="11"/>
      <c r="W18" s="11"/>
    </row>
    <row r="19" spans="1:23" s="2" customFormat="1" ht="15">
      <c r="A19" s="13">
        <v>14</v>
      </c>
      <c r="B19" s="9" t="s">
        <v>19</v>
      </c>
      <c r="C19" s="10">
        <v>15832557.661931686</v>
      </c>
      <c r="D19" s="10">
        <v>18103684.105983395</v>
      </c>
      <c r="E19" s="10">
        <v>19887564.984977253</v>
      </c>
      <c r="F19" s="10">
        <v>21870800.981978856</v>
      </c>
      <c r="G19" s="10">
        <v>24569005.634383399</v>
      </c>
      <c r="H19" s="10">
        <v>27315123.080587283</v>
      </c>
      <c r="I19" s="10">
        <v>29826142.98</v>
      </c>
      <c r="J19" s="10">
        <v>32410814.979999989</v>
      </c>
      <c r="K19" s="10">
        <v>35100061.649999999</v>
      </c>
      <c r="L19" s="10">
        <v>37836230.820792876</v>
      </c>
      <c r="M19" s="10">
        <v>37850990.684720002</v>
      </c>
      <c r="N19" s="10">
        <v>40087775.480000004</v>
      </c>
      <c r="O19" s="10">
        <v>44280477.058017544</v>
      </c>
      <c r="Q19" s="11"/>
      <c r="R19" s="11"/>
      <c r="S19" s="11"/>
      <c r="T19" s="11"/>
      <c r="U19" s="11"/>
      <c r="V19" s="11"/>
      <c r="W19" s="11"/>
    </row>
    <row r="20" spans="1:23" s="2" customFormat="1" ht="15">
      <c r="A20" s="12">
        <v>72</v>
      </c>
      <c r="B20" s="9" t="s">
        <v>36</v>
      </c>
      <c r="C20" s="10">
        <v>21469551.295400444</v>
      </c>
      <c r="D20" s="10">
        <v>23909011.131263521</v>
      </c>
      <c r="E20" s="10">
        <v>26425273.023472674</v>
      </c>
      <c r="F20" s="10">
        <v>29081312.472980965</v>
      </c>
      <c r="G20" s="10">
        <v>32062446.899734989</v>
      </c>
      <c r="H20" s="10">
        <v>34970374.087197423</v>
      </c>
      <c r="I20" s="10">
        <v>37771066.124983728</v>
      </c>
      <c r="J20" s="10">
        <v>41042339.479999989</v>
      </c>
      <c r="K20" s="10">
        <v>44429816.950000003</v>
      </c>
      <c r="L20" s="10">
        <v>47999714.409999989</v>
      </c>
      <c r="M20" s="10">
        <v>47621820.526000008</v>
      </c>
      <c r="N20" s="10">
        <v>50371564.193952516</v>
      </c>
      <c r="O20" s="10">
        <v>55964803.845490567</v>
      </c>
      <c r="Q20" s="11"/>
      <c r="R20" s="11"/>
      <c r="S20" s="11"/>
      <c r="T20" s="11"/>
      <c r="U20" s="11"/>
      <c r="V20" s="11"/>
      <c r="W20" s="11"/>
    </row>
    <row r="21" spans="1:23" s="2" customFormat="1" ht="15">
      <c r="A21" s="14"/>
      <c r="B21" s="15" t="s">
        <v>41</v>
      </c>
      <c r="C21" s="16">
        <f t="shared" ref="C21:N21" si="0">SUM(C14:C20)</f>
        <v>114087441.55346945</v>
      </c>
      <c r="D21" s="16">
        <f t="shared" si="0"/>
        <v>128604060.27265668</v>
      </c>
      <c r="E21" s="16">
        <f t="shared" si="0"/>
        <v>141190706.13641644</v>
      </c>
      <c r="F21" s="16">
        <f t="shared" si="0"/>
        <v>155012597.08266595</v>
      </c>
      <c r="G21" s="16">
        <f t="shared" si="0"/>
        <v>172730542.01837081</v>
      </c>
      <c r="H21" s="16">
        <f t="shared" si="0"/>
        <v>190032341.1703915</v>
      </c>
      <c r="I21" s="16">
        <f t="shared" si="0"/>
        <v>206605601.17570978</v>
      </c>
      <c r="J21" s="16">
        <f t="shared" si="0"/>
        <v>223820666.15601566</v>
      </c>
      <c r="K21" s="16">
        <f t="shared" si="0"/>
        <v>242454928.61783278</v>
      </c>
      <c r="L21" s="16">
        <f t="shared" si="0"/>
        <v>261273998.62175289</v>
      </c>
      <c r="M21" s="16">
        <f t="shared" si="0"/>
        <v>261180559.83107179</v>
      </c>
      <c r="N21" s="16">
        <f t="shared" si="0"/>
        <v>276357380.07024968</v>
      </c>
      <c r="O21" s="16">
        <f t="shared" ref="O21" si="1">SUM(O14:O20)</f>
        <v>305310013.41098088</v>
      </c>
      <c r="P21"/>
      <c r="Q21"/>
      <c r="R21"/>
      <c r="S21"/>
      <c r="T21"/>
      <c r="U21"/>
      <c r="V21"/>
      <c r="W21"/>
    </row>
    <row r="22" spans="1:23" s="2" customFormat="1" ht="15">
      <c r="A22" s="17"/>
      <c r="B22" s="18" t="s">
        <v>42</v>
      </c>
      <c r="C22" s="19">
        <f t="shared" ref="C22:N22" si="2">AVERAGE(C14:C20)</f>
        <v>16298205.936209921</v>
      </c>
      <c r="D22" s="19">
        <f t="shared" si="2"/>
        <v>18372008.610379525</v>
      </c>
      <c r="E22" s="19">
        <f t="shared" si="2"/>
        <v>20170100.876630921</v>
      </c>
      <c r="F22" s="19">
        <f t="shared" si="2"/>
        <v>22144656.726095136</v>
      </c>
      <c r="G22" s="19">
        <f t="shared" si="2"/>
        <v>24675791.716910116</v>
      </c>
      <c r="H22" s="19">
        <f t="shared" si="2"/>
        <v>27147477.31005593</v>
      </c>
      <c r="I22" s="19">
        <f t="shared" si="2"/>
        <v>29515085.882244255</v>
      </c>
      <c r="J22" s="19">
        <f t="shared" si="2"/>
        <v>31974380.879430808</v>
      </c>
      <c r="K22" s="19">
        <f t="shared" si="2"/>
        <v>34636418.373976111</v>
      </c>
      <c r="L22" s="19">
        <f t="shared" si="2"/>
        <v>37324856.945964701</v>
      </c>
      <c r="M22" s="19">
        <f t="shared" si="2"/>
        <v>37311508.547295973</v>
      </c>
      <c r="N22" s="19">
        <f t="shared" si="2"/>
        <v>39479625.72432138</v>
      </c>
      <c r="O22" s="19">
        <f t="shared" ref="O22" si="3">AVERAGE(O14:O20)</f>
        <v>43615716.2015687</v>
      </c>
      <c r="P22"/>
      <c r="Q22"/>
      <c r="R22"/>
      <c r="S22"/>
      <c r="T22"/>
      <c r="U22"/>
      <c r="V22"/>
      <c r="W22"/>
    </row>
    <row r="23" spans="1:23" s="2" customFormat="1" ht="15">
      <c r="A23" s="1"/>
      <c r="B23" s="1"/>
      <c r="C23" s="20"/>
      <c r="D23" s="20"/>
      <c r="E23" s="20"/>
      <c r="F23" s="20"/>
      <c r="G23" s="20"/>
      <c r="H23" s="20"/>
      <c r="P23"/>
      <c r="Q23"/>
      <c r="R23"/>
      <c r="S23"/>
      <c r="T23"/>
      <c r="U23"/>
      <c r="V23"/>
      <c r="W23"/>
    </row>
    <row r="24" spans="1:23" s="2" customFormat="1" ht="15">
      <c r="A24" s="5" t="s">
        <v>43</v>
      </c>
      <c r="B24" s="1"/>
      <c r="C24" s="20"/>
      <c r="D24" s="20"/>
      <c r="E24" s="20"/>
      <c r="F24" s="20"/>
      <c r="G24" s="20"/>
      <c r="H24" s="20"/>
      <c r="P24"/>
      <c r="Q24"/>
      <c r="R24"/>
      <c r="S24"/>
      <c r="T24"/>
      <c r="U24"/>
      <c r="V24"/>
      <c r="W24"/>
    </row>
    <row r="25" spans="1:23" s="2" customFormat="1" ht="15">
      <c r="A25" s="50" t="str">
        <f>'[1]Indek William tanpa migas'!A53:H53</f>
        <v>PENDUDUK PROPINSI JAWA TENGAH TAHUN 2010 - 2020</v>
      </c>
      <c r="B25" s="50"/>
      <c r="C25" s="50"/>
      <c r="D25" s="50"/>
      <c r="E25" s="50"/>
      <c r="F25" s="50"/>
      <c r="G25" s="50"/>
      <c r="H25" s="50"/>
      <c r="P25"/>
      <c r="Q25"/>
      <c r="R25"/>
      <c r="S25"/>
      <c r="T25"/>
      <c r="U25"/>
      <c r="V25"/>
      <c r="W25"/>
    </row>
    <row r="26" spans="1:23" s="2" customFormat="1" ht="15">
      <c r="A26" s="1"/>
      <c r="B26" s="1"/>
      <c r="C26" s="1"/>
      <c r="D26" s="1"/>
      <c r="E26" s="1"/>
      <c r="F26" s="1"/>
      <c r="G26" s="1"/>
      <c r="H26" s="1"/>
      <c r="P26"/>
      <c r="Q26"/>
      <c r="R26"/>
      <c r="S26"/>
      <c r="T26"/>
      <c r="U26"/>
      <c r="V26"/>
      <c r="W26"/>
    </row>
    <row r="27" spans="1:23" s="2" customFormat="1" ht="15">
      <c r="A27" s="6" t="s">
        <v>4</v>
      </c>
      <c r="B27" s="7" t="s">
        <v>5</v>
      </c>
      <c r="C27" s="7">
        <f t="shared" ref="C27:N27" si="4">C13</f>
        <v>2010</v>
      </c>
      <c r="D27" s="7">
        <f t="shared" si="4"/>
        <v>2011</v>
      </c>
      <c r="E27" s="7">
        <f t="shared" si="4"/>
        <v>2012</v>
      </c>
      <c r="F27" s="7">
        <f t="shared" si="4"/>
        <v>2013</v>
      </c>
      <c r="G27" s="7">
        <f t="shared" si="4"/>
        <v>2014</v>
      </c>
      <c r="H27" s="7">
        <f t="shared" si="4"/>
        <v>2015</v>
      </c>
      <c r="I27" s="7">
        <f t="shared" si="4"/>
        <v>2016</v>
      </c>
      <c r="J27" s="7">
        <f t="shared" si="4"/>
        <v>2017</v>
      </c>
      <c r="K27" s="7">
        <f t="shared" si="4"/>
        <v>2018</v>
      </c>
      <c r="L27" s="7">
        <f t="shared" si="4"/>
        <v>2019</v>
      </c>
      <c r="M27" s="7">
        <f t="shared" si="4"/>
        <v>2020</v>
      </c>
      <c r="N27" s="7">
        <f t="shared" si="4"/>
        <v>2021</v>
      </c>
      <c r="O27" s="7">
        <f t="shared" ref="O27" si="5">O13</f>
        <v>2022</v>
      </c>
      <c r="P27"/>
      <c r="Q27"/>
      <c r="R27"/>
      <c r="S27"/>
      <c r="T27"/>
      <c r="U27"/>
      <c r="V27"/>
      <c r="W27"/>
    </row>
    <row r="28" spans="1:23" s="2" customFormat="1" ht="15">
      <c r="A28" s="12">
        <v>9</v>
      </c>
      <c r="B28" s="9" t="s">
        <v>14</v>
      </c>
      <c r="C28" s="21">
        <v>932311</v>
      </c>
      <c r="D28" s="21">
        <v>939020</v>
      </c>
      <c r="E28" s="21">
        <v>945511</v>
      </c>
      <c r="F28" s="21">
        <v>951809</v>
      </c>
      <c r="G28" s="21">
        <v>957913</v>
      </c>
      <c r="H28" s="21">
        <v>963690</v>
      </c>
      <c r="I28" s="21">
        <v>969325</v>
      </c>
      <c r="J28" s="21">
        <v>974579</v>
      </c>
      <c r="K28" s="21">
        <v>979799</v>
      </c>
      <c r="L28" s="21">
        <v>980086</v>
      </c>
      <c r="M28" s="21">
        <v>1060360</v>
      </c>
      <c r="N28" s="21">
        <v>1070247</v>
      </c>
      <c r="O28" s="21">
        <v>1079952</v>
      </c>
      <c r="P28"/>
      <c r="Q28"/>
      <c r="R28"/>
      <c r="S28"/>
      <c r="T28"/>
      <c r="U28"/>
      <c r="V28"/>
      <c r="W28"/>
    </row>
    <row r="29" spans="1:23" s="2" customFormat="1" ht="15">
      <c r="A29" s="12">
        <v>10</v>
      </c>
      <c r="B29" s="9" t="s">
        <v>15</v>
      </c>
      <c r="C29" s="21">
        <v>1131971</v>
      </c>
      <c r="D29" s="21">
        <v>1137973</v>
      </c>
      <c r="E29" s="21">
        <v>1143676</v>
      </c>
      <c r="F29" s="21">
        <v>1149002</v>
      </c>
      <c r="G29" s="21">
        <v>1154028</v>
      </c>
      <c r="H29" s="21">
        <v>1158795</v>
      </c>
      <c r="I29" s="21">
        <v>1163218</v>
      </c>
      <c r="J29" s="21">
        <v>1167401</v>
      </c>
      <c r="K29" s="21">
        <v>1171411</v>
      </c>
      <c r="L29" s="21">
        <v>1169330</v>
      </c>
      <c r="M29" s="21">
        <v>1258449</v>
      </c>
      <c r="N29" s="21">
        <v>1267272</v>
      </c>
      <c r="O29" s="21">
        <v>1275850</v>
      </c>
      <c r="P29"/>
      <c r="Q29"/>
      <c r="R29"/>
      <c r="S29"/>
      <c r="T29"/>
      <c r="U29"/>
      <c r="V29"/>
      <c r="W29"/>
    </row>
    <row r="30" spans="1:23" s="2" customFormat="1" ht="15">
      <c r="A30" s="13">
        <v>11</v>
      </c>
      <c r="B30" s="9" t="s">
        <v>16</v>
      </c>
      <c r="C30" s="21">
        <v>825782</v>
      </c>
      <c r="D30" s="21">
        <v>833915</v>
      </c>
      <c r="E30" s="21">
        <v>841773</v>
      </c>
      <c r="F30" s="21">
        <v>849392</v>
      </c>
      <c r="G30" s="21">
        <v>856861</v>
      </c>
      <c r="H30" s="21">
        <v>864207</v>
      </c>
      <c r="I30" s="21">
        <v>871397</v>
      </c>
      <c r="J30" s="21">
        <v>878374</v>
      </c>
      <c r="K30" s="21">
        <v>885205</v>
      </c>
      <c r="L30" s="21">
        <v>887484</v>
      </c>
      <c r="M30" s="21">
        <v>906395</v>
      </c>
      <c r="N30" s="21">
        <v>911603</v>
      </c>
      <c r="O30" s="21">
        <v>916627</v>
      </c>
      <c r="P30"/>
      <c r="Q30"/>
      <c r="R30"/>
      <c r="S30"/>
      <c r="T30"/>
      <c r="U30"/>
      <c r="V30"/>
      <c r="W30"/>
    </row>
    <row r="31" spans="1:23" s="2" customFormat="1" ht="15">
      <c r="A31" s="12">
        <v>12</v>
      </c>
      <c r="B31" s="9" t="s">
        <v>17</v>
      </c>
      <c r="C31" s="21">
        <v>930486</v>
      </c>
      <c r="D31" s="21">
        <v>934616</v>
      </c>
      <c r="E31" s="21">
        <v>938704</v>
      </c>
      <c r="F31" s="21">
        <v>942430</v>
      </c>
      <c r="G31" s="21">
        <v>945682</v>
      </c>
      <c r="H31" s="21">
        <v>949017</v>
      </c>
      <c r="I31" s="21">
        <v>951975</v>
      </c>
      <c r="J31" s="21">
        <v>954706</v>
      </c>
      <c r="K31" s="21">
        <v>957106</v>
      </c>
      <c r="L31" s="21">
        <v>954646</v>
      </c>
      <c r="M31" s="21">
        <v>1041301</v>
      </c>
      <c r="N31" s="21">
        <v>1049292</v>
      </c>
      <c r="O31" s="21">
        <v>1057087</v>
      </c>
      <c r="P31"/>
      <c r="Q31"/>
      <c r="R31"/>
      <c r="S31"/>
      <c r="T31"/>
      <c r="U31"/>
      <c r="V31"/>
      <c r="W31"/>
    </row>
    <row r="32" spans="1:23" s="2" customFormat="1" ht="15">
      <c r="A32" s="12">
        <v>13</v>
      </c>
      <c r="B32" s="9" t="s">
        <v>18</v>
      </c>
      <c r="C32" s="21">
        <v>814803</v>
      </c>
      <c r="D32" s="21">
        <v>823511</v>
      </c>
      <c r="E32" s="21">
        <v>831891</v>
      </c>
      <c r="F32" s="21">
        <v>840199</v>
      </c>
      <c r="G32" s="21">
        <v>848326</v>
      </c>
      <c r="H32" s="21">
        <v>856198</v>
      </c>
      <c r="I32" s="21">
        <v>864021</v>
      </c>
      <c r="J32" s="21">
        <v>871596</v>
      </c>
      <c r="K32" s="21">
        <v>879078</v>
      </c>
      <c r="L32" s="21">
        <v>882473</v>
      </c>
      <c r="M32" s="21">
        <v>929818</v>
      </c>
      <c r="N32" s="21">
        <v>938808</v>
      </c>
      <c r="O32" s="21">
        <v>947642</v>
      </c>
      <c r="P32"/>
      <c r="Q32"/>
      <c r="R32"/>
      <c r="S32"/>
      <c r="T32"/>
      <c r="U32"/>
      <c r="V32"/>
      <c r="W32"/>
    </row>
    <row r="33" spans="1:23" s="2" customFormat="1" ht="15">
      <c r="A33" s="13">
        <v>14</v>
      </c>
      <c r="B33" s="9" t="s">
        <v>19</v>
      </c>
      <c r="C33" s="21">
        <v>859780</v>
      </c>
      <c r="D33" s="21">
        <v>863977</v>
      </c>
      <c r="E33" s="21">
        <v>868090</v>
      </c>
      <c r="F33" s="21">
        <v>871991</v>
      </c>
      <c r="G33" s="21">
        <v>875615</v>
      </c>
      <c r="H33" s="21">
        <v>879027</v>
      </c>
      <c r="I33" s="21">
        <v>882090</v>
      </c>
      <c r="J33" s="21">
        <v>885122</v>
      </c>
      <c r="K33" s="21">
        <v>887889</v>
      </c>
      <c r="L33" s="21">
        <v>886196</v>
      </c>
      <c r="M33" s="21">
        <v>974868</v>
      </c>
      <c r="N33" s="21">
        <v>983641</v>
      </c>
      <c r="O33" s="21">
        <v>992243</v>
      </c>
      <c r="P33"/>
      <c r="Q33"/>
      <c r="R33"/>
      <c r="S33"/>
      <c r="T33"/>
      <c r="U33"/>
      <c r="V33"/>
      <c r="W33"/>
    </row>
    <row r="34" spans="1:23" s="2" customFormat="1" ht="15">
      <c r="A34" s="12">
        <v>72</v>
      </c>
      <c r="B34" s="9" t="s">
        <v>36</v>
      </c>
      <c r="C34" s="22">
        <v>500211</v>
      </c>
      <c r="D34" s="22">
        <v>502873</v>
      </c>
      <c r="E34" s="22">
        <v>505401</v>
      </c>
      <c r="F34" s="22">
        <v>507798</v>
      </c>
      <c r="G34" s="22">
        <v>510105</v>
      </c>
      <c r="H34" s="22">
        <v>512226</v>
      </c>
      <c r="I34" s="22">
        <v>514171</v>
      </c>
      <c r="J34" s="22">
        <v>516102</v>
      </c>
      <c r="K34" s="22">
        <v>517887</v>
      </c>
      <c r="L34" s="22">
        <v>517045</v>
      </c>
      <c r="M34" s="22">
        <v>522334</v>
      </c>
      <c r="N34" s="22">
        <v>522728</v>
      </c>
      <c r="O34" s="22">
        <v>523008</v>
      </c>
      <c r="P34"/>
      <c r="Q34"/>
      <c r="R34"/>
      <c r="S34"/>
      <c r="T34"/>
      <c r="U34"/>
      <c r="V34"/>
      <c r="W34"/>
    </row>
    <row r="35" spans="1:23" s="2" customFormat="1" ht="15">
      <c r="A35" s="14"/>
      <c r="B35" s="7" t="s">
        <v>67</v>
      </c>
      <c r="C35" s="16">
        <f t="shared" ref="C35:N35" si="6">SUM(C28:C34)</f>
        <v>5995344</v>
      </c>
      <c r="D35" s="16">
        <f t="shared" si="6"/>
        <v>6035885</v>
      </c>
      <c r="E35" s="16">
        <f t="shared" si="6"/>
        <v>6075046</v>
      </c>
      <c r="F35" s="16">
        <f t="shared" si="6"/>
        <v>6112621</v>
      </c>
      <c r="G35" s="16">
        <f t="shared" si="6"/>
        <v>6148530</v>
      </c>
      <c r="H35" s="16">
        <f t="shared" si="6"/>
        <v>6183160</v>
      </c>
      <c r="I35" s="16">
        <f t="shared" si="6"/>
        <v>6216197</v>
      </c>
      <c r="J35" s="16">
        <f t="shared" si="6"/>
        <v>6247880</v>
      </c>
      <c r="K35" s="16">
        <f t="shared" si="6"/>
        <v>6278375</v>
      </c>
      <c r="L35" s="16">
        <f t="shared" si="6"/>
        <v>6277260</v>
      </c>
      <c r="M35" s="16">
        <f t="shared" si="6"/>
        <v>6693525</v>
      </c>
      <c r="N35" s="16">
        <f t="shared" si="6"/>
        <v>6743591</v>
      </c>
      <c r="O35" s="16">
        <f t="shared" ref="O35" si="7">SUM(O28:O34)</f>
        <v>6792409</v>
      </c>
      <c r="P35"/>
      <c r="Q35"/>
      <c r="R35"/>
      <c r="S35"/>
      <c r="T35"/>
      <c r="U35"/>
      <c r="V35"/>
      <c r="W35"/>
    </row>
    <row r="36" spans="1:23" s="2" customFormat="1" ht="15">
      <c r="A36" s="1"/>
      <c r="B36" s="1"/>
      <c r="C36" s="1"/>
      <c r="D36" s="1"/>
      <c r="E36" s="1"/>
      <c r="F36" s="1"/>
      <c r="G36" s="1"/>
      <c r="H36" s="1"/>
      <c r="P36"/>
      <c r="Q36"/>
      <c r="R36"/>
      <c r="S36"/>
      <c r="T36"/>
      <c r="U36"/>
      <c r="V36"/>
      <c r="W36"/>
    </row>
    <row r="37" spans="1:23" s="2" customFormat="1" ht="15">
      <c r="A37" s="5" t="s">
        <v>45</v>
      </c>
      <c r="B37" s="1"/>
      <c r="C37" s="1"/>
      <c r="D37" s="1"/>
      <c r="E37" s="1"/>
      <c r="F37" s="1"/>
      <c r="G37" s="1"/>
      <c r="H37" s="1"/>
      <c r="P37"/>
      <c r="Q37"/>
      <c r="R37"/>
      <c r="S37"/>
      <c r="T37"/>
      <c r="U37"/>
      <c r="V37"/>
      <c r="W37"/>
    </row>
    <row r="38" spans="1:23" s="2" customFormat="1" ht="15">
      <c r="A38" s="5"/>
      <c r="B38" s="1"/>
      <c r="C38" s="1"/>
      <c r="D38" s="1"/>
      <c r="E38" s="1"/>
      <c r="F38" s="1"/>
      <c r="G38" s="1"/>
      <c r="H38" s="1"/>
      <c r="P38"/>
      <c r="Q38"/>
      <c r="R38"/>
      <c r="S38"/>
      <c r="T38"/>
      <c r="U38"/>
      <c r="V38"/>
      <c r="W38"/>
    </row>
    <row r="39" spans="1:23" s="2" customFormat="1" ht="15">
      <c r="A39" s="50" t="s">
        <v>46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P39"/>
      <c r="Q39"/>
      <c r="R39"/>
      <c r="S39"/>
      <c r="T39"/>
      <c r="U39"/>
      <c r="V39"/>
      <c r="W39"/>
    </row>
    <row r="40" spans="1:23" s="2" customFormat="1" ht="36.6">
      <c r="A40" s="23" t="s">
        <v>47</v>
      </c>
      <c r="B40" s="1"/>
      <c r="C40" s="1"/>
      <c r="D40" s="1"/>
      <c r="E40" s="1"/>
      <c r="F40" s="1"/>
      <c r="G40" s="1"/>
      <c r="H40" s="1"/>
      <c r="P40"/>
      <c r="Q40"/>
      <c r="R40"/>
      <c r="S40"/>
      <c r="T40"/>
      <c r="U40"/>
      <c r="V40"/>
      <c r="W40"/>
    </row>
    <row r="41" spans="1:23" s="2" customFormat="1" ht="15">
      <c r="A41" s="6" t="s">
        <v>4</v>
      </c>
      <c r="B41" s="7" t="s">
        <v>5</v>
      </c>
      <c r="C41" s="7">
        <f t="shared" ref="C41:N41" si="8">C27</f>
        <v>2010</v>
      </c>
      <c r="D41" s="7">
        <f t="shared" si="8"/>
        <v>2011</v>
      </c>
      <c r="E41" s="7">
        <f t="shared" si="8"/>
        <v>2012</v>
      </c>
      <c r="F41" s="7">
        <f t="shared" si="8"/>
        <v>2013</v>
      </c>
      <c r="G41" s="7">
        <f t="shared" si="8"/>
        <v>2014</v>
      </c>
      <c r="H41" s="7">
        <f t="shared" si="8"/>
        <v>2015</v>
      </c>
      <c r="I41" s="7">
        <f t="shared" si="8"/>
        <v>2016</v>
      </c>
      <c r="J41" s="7">
        <f t="shared" si="8"/>
        <v>2017</v>
      </c>
      <c r="K41" s="7">
        <f t="shared" si="8"/>
        <v>2018</v>
      </c>
      <c r="L41" s="7">
        <f t="shared" si="8"/>
        <v>2019</v>
      </c>
      <c r="M41" s="7">
        <f t="shared" si="8"/>
        <v>2020</v>
      </c>
      <c r="N41" s="7">
        <f t="shared" si="8"/>
        <v>2021</v>
      </c>
      <c r="O41" s="7">
        <f t="shared" ref="O41" si="9">O27</f>
        <v>2022</v>
      </c>
      <c r="P41"/>
      <c r="Q41"/>
      <c r="R41"/>
      <c r="S41"/>
      <c r="T41"/>
      <c r="U41"/>
      <c r="V41"/>
      <c r="W41"/>
    </row>
    <row r="42" spans="1:23" s="2" customFormat="1" ht="15">
      <c r="A42" s="12">
        <v>9</v>
      </c>
      <c r="B42" s="9" t="s">
        <v>14</v>
      </c>
      <c r="C42" s="10">
        <f t="shared" ref="C42:N42" si="10">C14/C28*1000000</f>
        <v>14717944.40689766</v>
      </c>
      <c r="D42" s="10">
        <f t="shared" si="10"/>
        <v>16571719.90449713</v>
      </c>
      <c r="E42" s="10">
        <f t="shared" si="10"/>
        <v>17966060.630433779</v>
      </c>
      <c r="F42" s="10">
        <f t="shared" si="10"/>
        <v>19758476.718763709</v>
      </c>
      <c r="G42" s="10">
        <f t="shared" si="10"/>
        <v>22045232.95747463</v>
      </c>
      <c r="H42" s="10">
        <f t="shared" si="10"/>
        <v>24455813.737457696</v>
      </c>
      <c r="I42" s="10">
        <f t="shared" si="10"/>
        <v>26571805.813323703</v>
      </c>
      <c r="J42" s="10">
        <f t="shared" si="10"/>
        <v>28642774.521100909</v>
      </c>
      <c r="K42" s="10">
        <f t="shared" si="10"/>
        <v>30882697.76760336</v>
      </c>
      <c r="L42" s="10">
        <f t="shared" si="10"/>
        <v>33329708.984721754</v>
      </c>
      <c r="M42" s="10">
        <f t="shared" si="10"/>
        <v>30826879.456393771</v>
      </c>
      <c r="N42" s="10">
        <f t="shared" si="10"/>
        <v>32606455.126713742</v>
      </c>
      <c r="O42" s="10">
        <f t="shared" ref="O42" si="11">O14/O28*1000000</f>
        <v>35941351.208201848</v>
      </c>
      <c r="P42"/>
      <c r="Q42"/>
      <c r="R42"/>
      <c r="S42"/>
      <c r="T42"/>
      <c r="U42"/>
      <c r="V42"/>
      <c r="W42"/>
    </row>
    <row r="43" spans="1:23" s="2" customFormat="1" ht="15">
      <c r="A43" s="12">
        <v>10</v>
      </c>
      <c r="B43" s="9" t="s">
        <v>15</v>
      </c>
      <c r="C43" s="10">
        <f t="shared" ref="C43:N43" si="12">C15/C29*1000000</f>
        <v>15019863.281206476</v>
      </c>
      <c r="D43" s="10">
        <f t="shared" si="12"/>
        <v>17023285.264621835</v>
      </c>
      <c r="E43" s="10">
        <f t="shared" si="12"/>
        <v>18666381.00619065</v>
      </c>
      <c r="F43" s="10">
        <f t="shared" si="12"/>
        <v>20317762.581781607</v>
      </c>
      <c r="G43" s="10">
        <f t="shared" si="12"/>
        <v>22764517.245676681</v>
      </c>
      <c r="H43" s="10">
        <f t="shared" si="12"/>
        <v>25016313.111537512</v>
      </c>
      <c r="I43" s="10">
        <f t="shared" si="12"/>
        <v>27182558.376847677</v>
      </c>
      <c r="J43" s="10">
        <f t="shared" si="12"/>
        <v>29274276.66243219</v>
      </c>
      <c r="K43" s="10">
        <f t="shared" si="12"/>
        <v>31580692.395751789</v>
      </c>
      <c r="L43" s="10">
        <f t="shared" si="12"/>
        <v>34007955.649816565</v>
      </c>
      <c r="M43" s="10">
        <f t="shared" si="12"/>
        <v>31737194.260554068</v>
      </c>
      <c r="N43" s="10">
        <f t="shared" si="12"/>
        <v>33356103.409528501</v>
      </c>
      <c r="O43" s="10">
        <f t="shared" ref="O43" si="13">O15/O29*1000000</f>
        <v>36535195.131402589</v>
      </c>
      <c r="P43"/>
      <c r="Q43"/>
      <c r="R43"/>
      <c r="S43"/>
      <c r="T43"/>
      <c r="U43"/>
      <c r="V43"/>
      <c r="W43"/>
    </row>
    <row r="44" spans="1:23" s="2" customFormat="1" ht="15">
      <c r="A44" s="13">
        <v>11</v>
      </c>
      <c r="B44" s="9" t="s">
        <v>16</v>
      </c>
      <c r="C44" s="10">
        <f t="shared" ref="C44:N44" si="14">C16/C30*1000000</f>
        <v>19808159.600508984</v>
      </c>
      <c r="D44" s="10">
        <f t="shared" si="14"/>
        <v>22057608.003002211</v>
      </c>
      <c r="E44" s="10">
        <f t="shared" si="14"/>
        <v>24054846.625304345</v>
      </c>
      <c r="F44" s="10">
        <f t="shared" si="14"/>
        <v>25958336.804116182</v>
      </c>
      <c r="G44" s="10">
        <f t="shared" si="14"/>
        <v>28484770.357578289</v>
      </c>
      <c r="H44" s="10">
        <f t="shared" si="14"/>
        <v>30896205.190794911</v>
      </c>
      <c r="I44" s="10">
        <f t="shared" si="14"/>
        <v>33429432.256480105</v>
      </c>
      <c r="J44" s="10">
        <f t="shared" si="14"/>
        <v>35999943.270178758</v>
      </c>
      <c r="K44" s="10">
        <f t="shared" si="14"/>
        <v>38647822.863441564</v>
      </c>
      <c r="L44" s="10">
        <f t="shared" si="14"/>
        <v>41629911.480094284</v>
      </c>
      <c r="M44" s="10">
        <f t="shared" si="14"/>
        <v>40700283.452578627</v>
      </c>
      <c r="N44" s="10">
        <f t="shared" si="14"/>
        <v>42771314.036921769</v>
      </c>
      <c r="O44" s="10">
        <f t="shared" ref="O44" si="15">O16/O30*1000000</f>
        <v>46714734.859435745</v>
      </c>
      <c r="P44"/>
      <c r="Q44"/>
      <c r="R44"/>
      <c r="S44"/>
      <c r="T44"/>
      <c r="U44"/>
      <c r="V44"/>
      <c r="W44"/>
    </row>
    <row r="45" spans="1:23" s="2" customFormat="1" ht="15">
      <c r="A45" s="12">
        <v>12</v>
      </c>
      <c r="B45" s="9" t="s">
        <v>17</v>
      </c>
      <c r="C45" s="10">
        <f t="shared" ref="C45:N45" si="16">C17/C31*1000000</f>
        <v>14304966.539920874</v>
      </c>
      <c r="D45" s="10">
        <f t="shared" si="16"/>
        <v>15521348.024869397</v>
      </c>
      <c r="E45" s="10">
        <f t="shared" si="16"/>
        <v>17070416.328369938</v>
      </c>
      <c r="F45" s="10">
        <f t="shared" si="16"/>
        <v>18718621.566890504</v>
      </c>
      <c r="G45" s="10">
        <f t="shared" si="16"/>
        <v>20797939.062607668</v>
      </c>
      <c r="H45" s="10">
        <f t="shared" si="16"/>
        <v>22745088.467250451</v>
      </c>
      <c r="I45" s="10">
        <f t="shared" si="16"/>
        <v>24506293.611414239</v>
      </c>
      <c r="J45" s="10">
        <f t="shared" si="16"/>
        <v>26295363.343286518</v>
      </c>
      <c r="K45" s="10">
        <f t="shared" si="16"/>
        <v>28352780.590655576</v>
      </c>
      <c r="L45" s="10">
        <f t="shared" si="16"/>
        <v>30424803.604330823</v>
      </c>
      <c r="M45" s="10">
        <f t="shared" si="16"/>
        <v>28009702.797755413</v>
      </c>
      <c r="N45" s="10">
        <f t="shared" si="16"/>
        <v>29144845.231022127</v>
      </c>
      <c r="O45" s="10">
        <f t="shared" ref="O45" si="17">O17/O31*1000000</f>
        <v>31879516.188424185</v>
      </c>
      <c r="P45"/>
      <c r="Q45"/>
      <c r="R45"/>
      <c r="S45"/>
      <c r="T45"/>
      <c r="U45"/>
      <c r="V45"/>
      <c r="W45"/>
    </row>
    <row r="46" spans="1:23" s="2" customFormat="1" ht="15">
      <c r="A46" s="12">
        <v>13</v>
      </c>
      <c r="B46" s="9" t="s">
        <v>18</v>
      </c>
      <c r="C46" s="10">
        <f t="shared" ref="C46:N46" si="18">C18/C32*1000000</f>
        <v>20119941.535334621</v>
      </c>
      <c r="D46" s="10">
        <f t="shared" si="18"/>
        <v>22777448.29737119</v>
      </c>
      <c r="E46" s="10">
        <f t="shared" si="18"/>
        <v>24365787.962797854</v>
      </c>
      <c r="F46" s="10">
        <f t="shared" si="18"/>
        <v>26445215.574521817</v>
      </c>
      <c r="G46" s="10">
        <f t="shared" si="18"/>
        <v>29039612.738847353</v>
      </c>
      <c r="H46" s="10">
        <f t="shared" si="18"/>
        <v>31422696.489160411</v>
      </c>
      <c r="I46" s="10">
        <f t="shared" si="18"/>
        <v>33763935.564066142</v>
      </c>
      <c r="J46" s="10">
        <f t="shared" si="18"/>
        <v>36200590.606198274</v>
      </c>
      <c r="K46" s="10">
        <f t="shared" si="18"/>
        <v>39045887.520788826</v>
      </c>
      <c r="L46" s="10">
        <f t="shared" si="18"/>
        <v>41944345.072653778</v>
      </c>
      <c r="M46" s="10">
        <f t="shared" si="18"/>
        <v>39817957.263641432</v>
      </c>
      <c r="N46" s="10">
        <f t="shared" si="18"/>
        <v>41710245.975905113</v>
      </c>
      <c r="O46" s="10">
        <f t="shared" ref="O46" si="19">O18/O32*1000000</f>
        <v>45499207.802102491</v>
      </c>
      <c r="P46"/>
      <c r="Q46"/>
      <c r="R46"/>
      <c r="S46"/>
      <c r="T46"/>
      <c r="U46"/>
      <c r="V46"/>
      <c r="W46"/>
    </row>
    <row r="47" spans="1:23" s="2" customFormat="1" ht="15">
      <c r="A47" s="13">
        <v>14</v>
      </c>
      <c r="B47" s="9" t="s">
        <v>19</v>
      </c>
      <c r="C47" s="10">
        <f t="shared" ref="C47:N47" si="20">C19/C33*1000000</f>
        <v>18414661.497047719</v>
      </c>
      <c r="D47" s="10">
        <f t="shared" si="20"/>
        <v>20953895.88609812</v>
      </c>
      <c r="E47" s="10">
        <f t="shared" si="20"/>
        <v>22909565.81112241</v>
      </c>
      <c r="F47" s="10">
        <f t="shared" si="20"/>
        <v>25081452.654877007</v>
      </c>
      <c r="G47" s="10">
        <f t="shared" si="20"/>
        <v>28059142.013765637</v>
      </c>
      <c r="H47" s="10">
        <f t="shared" si="20"/>
        <v>31074270.847866204</v>
      </c>
      <c r="I47" s="10">
        <f t="shared" si="20"/>
        <v>33813038.329422168</v>
      </c>
      <c r="J47" s="10">
        <f t="shared" si="20"/>
        <v>36617341.993533082</v>
      </c>
      <c r="K47" s="10">
        <f t="shared" si="20"/>
        <v>39532037.95744738</v>
      </c>
      <c r="L47" s="10">
        <f t="shared" si="20"/>
        <v>42695104.492451869</v>
      </c>
      <c r="M47" s="10">
        <f t="shared" si="20"/>
        <v>38826785.456820823</v>
      </c>
      <c r="N47" s="10">
        <f t="shared" si="20"/>
        <v>40754477.985362552</v>
      </c>
      <c r="O47" s="10">
        <f t="shared" ref="O47" si="21">O19/O33*1000000</f>
        <v>44626645.950656787</v>
      </c>
      <c r="P47"/>
      <c r="Q47"/>
      <c r="R47"/>
      <c r="S47"/>
      <c r="T47"/>
      <c r="U47"/>
      <c r="V47"/>
      <c r="W47"/>
    </row>
    <row r="48" spans="1:23" s="2" customFormat="1" ht="15">
      <c r="A48" s="12">
        <v>72</v>
      </c>
      <c r="B48" s="9" t="s">
        <v>36</v>
      </c>
      <c r="C48" s="10">
        <f t="shared" ref="C48:N48" si="22">C20/C34*1000000</f>
        <v>42920989.933049142</v>
      </c>
      <c r="D48" s="10">
        <f t="shared" si="22"/>
        <v>47544829.671236113</v>
      </c>
      <c r="E48" s="10">
        <f t="shared" si="22"/>
        <v>52285755.318000309</v>
      </c>
      <c r="F48" s="10">
        <f t="shared" si="22"/>
        <v>57269450.59449026</v>
      </c>
      <c r="G48" s="10">
        <f t="shared" si="22"/>
        <v>62854602.28724476</v>
      </c>
      <c r="H48" s="10">
        <f t="shared" si="22"/>
        <v>68271376.476784512</v>
      </c>
      <c r="I48" s="10">
        <f t="shared" si="22"/>
        <v>73460125.376545399</v>
      </c>
      <c r="J48" s="10">
        <f t="shared" si="22"/>
        <v>79523697.796172053</v>
      </c>
      <c r="K48" s="10">
        <f t="shared" si="22"/>
        <v>85790562.323441222</v>
      </c>
      <c r="L48" s="10">
        <f t="shared" si="22"/>
        <v>92834694.098192587</v>
      </c>
      <c r="M48" s="10">
        <f t="shared" si="22"/>
        <v>91171205.638537809</v>
      </c>
      <c r="N48" s="10">
        <f t="shared" si="22"/>
        <v>96362858.300975874</v>
      </c>
      <c r="O48" s="10">
        <f t="shared" ref="O48" si="23">O20/O34*1000000</f>
        <v>107005636.32963657</v>
      </c>
      <c r="P48"/>
      <c r="Q48"/>
      <c r="R48"/>
      <c r="S48"/>
      <c r="T48"/>
      <c r="U48"/>
      <c r="V48"/>
      <c r="W48"/>
    </row>
    <row r="49" spans="1:23" s="2" customFormat="1" ht="15">
      <c r="A49" s="14"/>
      <c r="B49" s="15" t="s">
        <v>41</v>
      </c>
      <c r="C49" s="16">
        <f t="shared" ref="C49:N49" si="24">SUM(C42:C48)</f>
        <v>145306526.79396549</v>
      </c>
      <c r="D49" s="16">
        <f t="shared" si="24"/>
        <v>162450135.051696</v>
      </c>
      <c r="E49" s="16">
        <f t="shared" si="24"/>
        <v>177318813.6822193</v>
      </c>
      <c r="F49" s="16">
        <f t="shared" si="24"/>
        <v>193549316.49544108</v>
      </c>
      <c r="G49" s="16">
        <f t="shared" si="24"/>
        <v>214045816.66319501</v>
      </c>
      <c r="H49" s="16">
        <f t="shared" si="24"/>
        <v>233881764.32085168</v>
      </c>
      <c r="I49" s="16">
        <f t="shared" si="24"/>
        <v>252727189.32809946</v>
      </c>
      <c r="J49" s="16">
        <f t="shared" si="24"/>
        <v>272553988.19290179</v>
      </c>
      <c r="K49" s="16">
        <f t="shared" si="24"/>
        <v>293832481.41912973</v>
      </c>
      <c r="L49" s="16">
        <f t="shared" si="24"/>
        <v>316866523.38226169</v>
      </c>
      <c r="M49" s="16">
        <f t="shared" si="24"/>
        <v>301090008.32628191</v>
      </c>
      <c r="N49" s="16">
        <f t="shared" si="24"/>
        <v>316706300.06642967</v>
      </c>
      <c r="O49" s="16">
        <f t="shared" ref="O49" si="25">SUM(O42:O48)</f>
        <v>348202287.4698602</v>
      </c>
      <c r="P49"/>
      <c r="Q49"/>
      <c r="R49"/>
      <c r="S49"/>
      <c r="T49"/>
      <c r="U49"/>
      <c r="V49"/>
      <c r="W49"/>
    </row>
    <row r="50" spans="1:23" s="2" customFormat="1" ht="15">
      <c r="A50" s="17"/>
      <c r="B50" s="18" t="s">
        <v>42</v>
      </c>
      <c r="C50" s="19">
        <f t="shared" ref="C50:N50" si="26">AVERAGE(C42:C48)</f>
        <v>20758075.256280784</v>
      </c>
      <c r="D50" s="19">
        <f t="shared" si="26"/>
        <v>23207162.150242288</v>
      </c>
      <c r="E50" s="19">
        <f t="shared" si="26"/>
        <v>25331259.097459901</v>
      </c>
      <c r="F50" s="19">
        <f t="shared" si="26"/>
        <v>27649902.356491584</v>
      </c>
      <c r="G50" s="19">
        <f t="shared" si="26"/>
        <v>30577973.809027858</v>
      </c>
      <c r="H50" s="19">
        <f t="shared" si="26"/>
        <v>33411680.617264528</v>
      </c>
      <c r="I50" s="19">
        <f t="shared" si="26"/>
        <v>36103884.189728491</v>
      </c>
      <c r="J50" s="19">
        <f t="shared" si="26"/>
        <v>38936284.027557395</v>
      </c>
      <c r="K50" s="19">
        <f t="shared" si="26"/>
        <v>41976068.774161391</v>
      </c>
      <c r="L50" s="19">
        <f t="shared" si="26"/>
        <v>45266646.197465956</v>
      </c>
      <c r="M50" s="19">
        <f t="shared" si="26"/>
        <v>43012858.332325988</v>
      </c>
      <c r="N50" s="19">
        <f t="shared" si="26"/>
        <v>45243757.152347095</v>
      </c>
      <c r="O50" s="19">
        <f t="shared" ref="O50" si="27">AVERAGE(O42:O48)</f>
        <v>49743183.924265742</v>
      </c>
      <c r="P50"/>
      <c r="Q50"/>
      <c r="R50"/>
      <c r="S50"/>
      <c r="T50"/>
      <c r="U50"/>
      <c r="V50"/>
      <c r="W50"/>
    </row>
    <row r="51" spans="1:23" s="2" customFormat="1" ht="15">
      <c r="A51" s="24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N51" s="19"/>
      <c r="O51" s="19"/>
      <c r="P51"/>
      <c r="Q51"/>
      <c r="R51"/>
      <c r="S51"/>
      <c r="T51"/>
      <c r="U51"/>
      <c r="V51"/>
      <c r="W51"/>
    </row>
    <row r="52" spans="1:23" s="2" customFormat="1" ht="15">
      <c r="A52" s="5" t="s">
        <v>48</v>
      </c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7"/>
      <c r="N52" s="19"/>
      <c r="O52" s="19"/>
      <c r="P52"/>
      <c r="Q52"/>
      <c r="R52"/>
      <c r="S52"/>
      <c r="T52"/>
      <c r="U52"/>
      <c r="V52"/>
      <c r="W52"/>
    </row>
    <row r="53" spans="1:23" s="2" customFormat="1" ht="15">
      <c r="A53" s="5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7"/>
      <c r="N53" s="19"/>
      <c r="O53" s="19"/>
      <c r="P53"/>
      <c r="Q53"/>
      <c r="R53"/>
      <c r="S53"/>
      <c r="T53"/>
      <c r="U53"/>
      <c r="V53"/>
      <c r="W53"/>
    </row>
    <row r="54" spans="1:23" s="2" customFormat="1" ht="15">
      <c r="A54" s="5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7"/>
      <c r="N54" s="19"/>
      <c r="O54" s="19"/>
      <c r="P54"/>
      <c r="Q54"/>
      <c r="R54"/>
      <c r="S54"/>
      <c r="T54"/>
      <c r="U54"/>
      <c r="V54"/>
      <c r="W54"/>
    </row>
    <row r="55" spans="1:23" s="2" customFormat="1" ht="36.6">
      <c r="A55" s="23" t="s">
        <v>49</v>
      </c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27"/>
      <c r="N55" s="19"/>
      <c r="O55" s="19"/>
      <c r="P55"/>
      <c r="Q55"/>
      <c r="R55"/>
      <c r="S55"/>
      <c r="T55"/>
      <c r="U55"/>
      <c r="V55"/>
      <c r="W55"/>
    </row>
    <row r="56" spans="1:23" s="2" customFormat="1" ht="15">
      <c r="A56" s="6" t="s">
        <v>4</v>
      </c>
      <c r="B56" s="7" t="s">
        <v>5</v>
      </c>
      <c r="C56" s="7">
        <f t="shared" ref="C56:N56" si="28">C27</f>
        <v>2010</v>
      </c>
      <c r="D56" s="7">
        <f t="shared" si="28"/>
        <v>2011</v>
      </c>
      <c r="E56" s="7">
        <f t="shared" si="28"/>
        <v>2012</v>
      </c>
      <c r="F56" s="7">
        <f t="shared" si="28"/>
        <v>2013</v>
      </c>
      <c r="G56" s="7">
        <f t="shared" si="28"/>
        <v>2014</v>
      </c>
      <c r="H56" s="7">
        <f t="shared" si="28"/>
        <v>2015</v>
      </c>
      <c r="I56" s="7">
        <f t="shared" si="28"/>
        <v>2016</v>
      </c>
      <c r="J56" s="7">
        <f t="shared" si="28"/>
        <v>2017</v>
      </c>
      <c r="K56" s="7">
        <f t="shared" si="28"/>
        <v>2018</v>
      </c>
      <c r="L56" s="7">
        <f t="shared" si="28"/>
        <v>2019</v>
      </c>
      <c r="M56" s="7">
        <f t="shared" si="28"/>
        <v>2020</v>
      </c>
      <c r="N56" s="7">
        <f t="shared" si="28"/>
        <v>2021</v>
      </c>
      <c r="O56" s="7">
        <f t="shared" ref="O56" si="29">O27</f>
        <v>2022</v>
      </c>
      <c r="P56"/>
      <c r="Q56"/>
      <c r="R56"/>
      <c r="S56"/>
      <c r="T56"/>
      <c r="U56"/>
      <c r="V56"/>
      <c r="W56"/>
    </row>
    <row r="57" spans="1:23" s="2" customFormat="1" ht="15">
      <c r="A57" s="12">
        <v>9</v>
      </c>
      <c r="B57" s="9" t="s">
        <v>14</v>
      </c>
      <c r="C57" s="32">
        <f t="shared" ref="C57:N57" si="30">C42-C$50</f>
        <v>-6040130.8493831232</v>
      </c>
      <c r="D57" s="32">
        <f t="shared" si="30"/>
        <v>-6635442.2457451578</v>
      </c>
      <c r="E57" s="32">
        <f t="shared" si="30"/>
        <v>-7365198.4670261219</v>
      </c>
      <c r="F57" s="32">
        <f t="shared" si="30"/>
        <v>-7891425.6377278753</v>
      </c>
      <c r="G57" s="32">
        <f t="shared" si="30"/>
        <v>-8532740.8515532278</v>
      </c>
      <c r="H57" s="32">
        <f t="shared" si="30"/>
        <v>-8955866.8798068315</v>
      </c>
      <c r="I57" s="32">
        <f t="shared" si="30"/>
        <v>-9532078.3764047883</v>
      </c>
      <c r="J57" s="32">
        <f t="shared" si="30"/>
        <v>-10293509.506456487</v>
      </c>
      <c r="K57" s="32">
        <f t="shared" si="30"/>
        <v>-11093371.006558031</v>
      </c>
      <c r="L57" s="32">
        <f t="shared" si="30"/>
        <v>-11936937.212744202</v>
      </c>
      <c r="M57" s="32">
        <f t="shared" si="30"/>
        <v>-12185978.875932217</v>
      </c>
      <c r="N57" s="32">
        <f t="shared" si="30"/>
        <v>-12637302.025633354</v>
      </c>
      <c r="O57" s="32">
        <f t="shared" ref="O57" si="31">O42-O$50</f>
        <v>-13801832.716063894</v>
      </c>
      <c r="P57"/>
      <c r="Q57"/>
      <c r="R57"/>
      <c r="S57"/>
      <c r="T57"/>
      <c r="U57"/>
      <c r="V57"/>
      <c r="W57"/>
    </row>
    <row r="58" spans="1:23" s="2" customFormat="1" ht="15">
      <c r="A58" s="12">
        <v>10</v>
      </c>
      <c r="B58" s="9" t="s">
        <v>15</v>
      </c>
      <c r="C58" s="32">
        <f t="shared" ref="C58:N58" si="32">C43-C$50</f>
        <v>-5738211.975074308</v>
      </c>
      <c r="D58" s="32">
        <f t="shared" si="32"/>
        <v>-6183876.8856204525</v>
      </c>
      <c r="E58" s="32">
        <f t="shared" si="32"/>
        <v>-6664878.091269251</v>
      </c>
      <c r="F58" s="32">
        <f t="shared" si="32"/>
        <v>-7332139.7747099772</v>
      </c>
      <c r="G58" s="32">
        <f t="shared" si="32"/>
        <v>-7813456.5633511767</v>
      </c>
      <c r="H58" s="32">
        <f t="shared" si="32"/>
        <v>-8395367.5057270154</v>
      </c>
      <c r="I58" s="32">
        <f t="shared" si="32"/>
        <v>-8921325.8128808141</v>
      </c>
      <c r="J58" s="32">
        <f t="shared" si="32"/>
        <v>-9662007.3651252054</v>
      </c>
      <c r="K58" s="32">
        <f t="shared" si="32"/>
        <v>-10395376.378409602</v>
      </c>
      <c r="L58" s="32">
        <f t="shared" si="32"/>
        <v>-11258690.547649391</v>
      </c>
      <c r="M58" s="32">
        <f t="shared" si="32"/>
        <v>-11275664.07177192</v>
      </c>
      <c r="N58" s="32">
        <f t="shared" si="32"/>
        <v>-11887653.742818594</v>
      </c>
      <c r="O58" s="32">
        <f t="shared" ref="O58" si="33">O43-O$50</f>
        <v>-13207988.792863153</v>
      </c>
      <c r="P58"/>
      <c r="Q58"/>
      <c r="R58"/>
      <c r="S58"/>
      <c r="T58"/>
      <c r="U58"/>
      <c r="V58"/>
      <c r="W58"/>
    </row>
    <row r="59" spans="1:23" s="2" customFormat="1" ht="15">
      <c r="A59" s="13">
        <v>11</v>
      </c>
      <c r="B59" s="9" t="s">
        <v>16</v>
      </c>
      <c r="C59" s="32">
        <f t="shared" ref="C59:N59" si="34">C44-C$50</f>
        <v>-949915.65577179939</v>
      </c>
      <c r="D59" s="32">
        <f t="shared" si="34"/>
        <v>-1149554.1472400762</v>
      </c>
      <c r="E59" s="32">
        <f t="shared" si="34"/>
        <v>-1276412.4721555561</v>
      </c>
      <c r="F59" s="32">
        <f t="shared" si="34"/>
        <v>-1691565.5523754023</v>
      </c>
      <c r="G59" s="32">
        <f t="shared" si="34"/>
        <v>-2093203.4514495693</v>
      </c>
      <c r="H59" s="32">
        <f t="shared" si="34"/>
        <v>-2515475.4264696166</v>
      </c>
      <c r="I59" s="32">
        <f t="shared" si="34"/>
        <v>-2674451.9332483858</v>
      </c>
      <c r="J59" s="32">
        <f t="shared" si="34"/>
        <v>-2936340.7573786378</v>
      </c>
      <c r="K59" s="32">
        <f t="shared" si="34"/>
        <v>-3328245.9107198268</v>
      </c>
      <c r="L59" s="32">
        <f t="shared" si="34"/>
        <v>-3636734.7173716724</v>
      </c>
      <c r="M59" s="32">
        <f t="shared" si="34"/>
        <v>-2312574.8797473609</v>
      </c>
      <c r="N59" s="32">
        <f t="shared" si="34"/>
        <v>-2472443.1154253259</v>
      </c>
      <c r="O59" s="32">
        <f t="shared" ref="O59" si="35">O44-O$50</f>
        <v>-3028449.0648299977</v>
      </c>
      <c r="P59"/>
      <c r="Q59"/>
      <c r="R59"/>
      <c r="S59"/>
      <c r="T59"/>
      <c r="U59"/>
      <c r="V59"/>
      <c r="W59"/>
    </row>
    <row r="60" spans="1:23" s="2" customFormat="1" ht="15">
      <c r="A60" s="12">
        <v>12</v>
      </c>
      <c r="B60" s="9" t="s">
        <v>17</v>
      </c>
      <c r="C60" s="32">
        <f t="shared" ref="C60:N60" si="36">C45-C$50</f>
        <v>-6453108.7163599096</v>
      </c>
      <c r="D60" s="32">
        <f t="shared" si="36"/>
        <v>-7685814.1253728904</v>
      </c>
      <c r="E60" s="32">
        <f t="shared" si="36"/>
        <v>-8260842.7690899633</v>
      </c>
      <c r="F60" s="32">
        <f t="shared" si="36"/>
        <v>-8931280.7896010801</v>
      </c>
      <c r="G60" s="32">
        <f t="shared" si="36"/>
        <v>-9780034.7464201897</v>
      </c>
      <c r="H60" s="32">
        <f t="shared" si="36"/>
        <v>-10666592.150014076</v>
      </c>
      <c r="I60" s="32">
        <f t="shared" si="36"/>
        <v>-11597590.578314252</v>
      </c>
      <c r="J60" s="32">
        <f t="shared" si="36"/>
        <v>-12640920.684270877</v>
      </c>
      <c r="K60" s="32">
        <f t="shared" si="36"/>
        <v>-13623288.183505815</v>
      </c>
      <c r="L60" s="32">
        <f t="shared" si="36"/>
        <v>-14841842.593135133</v>
      </c>
      <c r="M60" s="32">
        <f t="shared" si="36"/>
        <v>-15003155.534570575</v>
      </c>
      <c r="N60" s="32">
        <f t="shared" si="36"/>
        <v>-16098911.921324968</v>
      </c>
      <c r="O60" s="32">
        <f t="shared" ref="O60" si="37">O45-O$50</f>
        <v>-17863667.735841557</v>
      </c>
      <c r="P60"/>
      <c r="Q60"/>
      <c r="R60"/>
      <c r="S60"/>
      <c r="T60"/>
      <c r="U60"/>
      <c r="V60"/>
      <c r="W60"/>
    </row>
    <row r="61" spans="1:23" s="2" customFormat="1" ht="15">
      <c r="A61" s="12">
        <v>13</v>
      </c>
      <c r="B61" s="9" t="s">
        <v>18</v>
      </c>
      <c r="C61" s="32">
        <f t="shared" ref="C61:N61" si="38">C46-C$50</f>
        <v>-638133.72094616294</v>
      </c>
      <c r="D61" s="32">
        <f t="shared" si="38"/>
        <v>-429713.85287109762</v>
      </c>
      <c r="E61" s="32">
        <f t="shared" si="38"/>
        <v>-965471.13466204703</v>
      </c>
      <c r="F61" s="32">
        <f t="shared" si="38"/>
        <v>-1204686.7819697671</v>
      </c>
      <c r="G61" s="32">
        <f t="shared" si="38"/>
        <v>-1538361.0701805055</v>
      </c>
      <c r="H61" s="32">
        <f t="shared" si="38"/>
        <v>-1988984.1281041168</v>
      </c>
      <c r="I61" s="32">
        <f t="shared" si="38"/>
        <v>-2339948.6256623492</v>
      </c>
      <c r="J61" s="32">
        <f t="shared" si="38"/>
        <v>-2735693.4213591218</v>
      </c>
      <c r="K61" s="32">
        <f t="shared" si="38"/>
        <v>-2930181.2533725649</v>
      </c>
      <c r="L61" s="32">
        <f t="shared" si="38"/>
        <v>-3322301.1248121783</v>
      </c>
      <c r="M61" s="32">
        <f t="shared" si="38"/>
        <v>-3194901.0686845556</v>
      </c>
      <c r="N61" s="32">
        <f t="shared" si="38"/>
        <v>-3533511.1764419824</v>
      </c>
      <c r="O61" s="32">
        <f t="shared" ref="O61" si="39">O46-O$50</f>
        <v>-4243976.122163251</v>
      </c>
      <c r="P61"/>
      <c r="Q61"/>
      <c r="R61"/>
      <c r="S61"/>
      <c r="T61"/>
      <c r="U61"/>
      <c r="V61"/>
      <c r="W61"/>
    </row>
    <row r="62" spans="1:23" s="2" customFormat="1" ht="15">
      <c r="A62" s="13">
        <v>14</v>
      </c>
      <c r="B62" s="9" t="s">
        <v>19</v>
      </c>
      <c r="C62" s="32">
        <f t="shared" ref="C62:N62" si="40">C47-C$50</f>
        <v>-2343413.7592330649</v>
      </c>
      <c r="D62" s="32">
        <f t="shared" si="40"/>
        <v>-2253266.2641441673</v>
      </c>
      <c r="E62" s="32">
        <f t="shared" si="40"/>
        <v>-2421693.2863374911</v>
      </c>
      <c r="F62" s="32">
        <f t="shared" si="40"/>
        <v>-2568449.7016145773</v>
      </c>
      <c r="G62" s="32">
        <f t="shared" si="40"/>
        <v>-2518831.7952622212</v>
      </c>
      <c r="H62" s="32">
        <f t="shared" si="40"/>
        <v>-2337409.7693983242</v>
      </c>
      <c r="I62" s="32">
        <f t="shared" si="40"/>
        <v>-2290845.8603063226</v>
      </c>
      <c r="J62" s="32">
        <f t="shared" si="40"/>
        <v>-2318942.0340243131</v>
      </c>
      <c r="K62" s="32">
        <f t="shared" si="40"/>
        <v>-2444030.8167140111</v>
      </c>
      <c r="L62" s="32">
        <f t="shared" si="40"/>
        <v>-2571541.7050140873</v>
      </c>
      <c r="M62" s="32">
        <f t="shared" si="40"/>
        <v>-4186072.8755051643</v>
      </c>
      <c r="N62" s="32">
        <f t="shared" si="40"/>
        <v>-4489279.1669845432</v>
      </c>
      <c r="O62" s="32">
        <f t="shared" ref="O62" si="41">O47-O$50</f>
        <v>-5116537.9736089557</v>
      </c>
      <c r="P62"/>
      <c r="Q62"/>
      <c r="R62"/>
      <c r="S62"/>
      <c r="T62"/>
      <c r="U62"/>
      <c r="V62"/>
      <c r="W62"/>
    </row>
    <row r="63" spans="1:23" s="2" customFormat="1" ht="15">
      <c r="A63" s="12">
        <v>72</v>
      </c>
      <c r="B63" s="9" t="s">
        <v>36</v>
      </c>
      <c r="C63" s="32">
        <f t="shared" ref="C63:N63" si="42">C48-C$50</f>
        <v>22162914.676768359</v>
      </c>
      <c r="D63" s="32">
        <f t="shared" si="42"/>
        <v>24337667.520993825</v>
      </c>
      <c r="E63" s="32">
        <f t="shared" si="42"/>
        <v>26954496.220540408</v>
      </c>
      <c r="F63" s="32">
        <f t="shared" si="42"/>
        <v>29619548.237998676</v>
      </c>
      <c r="G63" s="32">
        <f t="shared" si="42"/>
        <v>32276628.478216901</v>
      </c>
      <c r="H63" s="32">
        <f t="shared" si="42"/>
        <v>34859695.859519988</v>
      </c>
      <c r="I63" s="32">
        <f t="shared" si="42"/>
        <v>37356241.186816908</v>
      </c>
      <c r="J63" s="32">
        <f t="shared" si="42"/>
        <v>40587413.768614657</v>
      </c>
      <c r="K63" s="32">
        <f t="shared" si="42"/>
        <v>43814493.549279831</v>
      </c>
      <c r="L63" s="32">
        <f t="shared" si="42"/>
        <v>47568047.900726631</v>
      </c>
      <c r="M63" s="32">
        <f t="shared" si="42"/>
        <v>48158347.306211822</v>
      </c>
      <c r="N63" s="32">
        <f t="shared" si="42"/>
        <v>51119101.148628779</v>
      </c>
      <c r="O63" s="32">
        <f t="shared" ref="O63" si="43">O48-O$50</f>
        <v>57262452.405370831</v>
      </c>
      <c r="P63"/>
      <c r="Q63"/>
      <c r="R63"/>
      <c r="S63"/>
      <c r="T63"/>
      <c r="U63"/>
      <c r="V63"/>
      <c r="W63"/>
    </row>
    <row r="64" spans="1:23" s="2" customFormat="1" ht="15">
      <c r="A64" s="14"/>
      <c r="B64" s="7" t="s">
        <v>50</v>
      </c>
      <c r="C64" s="16">
        <f t="shared" ref="C64:N64" si="44">SUM(C57:C63)</f>
        <v>0</v>
      </c>
      <c r="D64" s="16">
        <f t="shared" si="44"/>
        <v>0</v>
      </c>
      <c r="E64" s="16">
        <f t="shared" si="44"/>
        <v>0</v>
      </c>
      <c r="F64" s="16">
        <f t="shared" si="44"/>
        <v>0</v>
      </c>
      <c r="G64" s="16">
        <f t="shared" si="44"/>
        <v>0</v>
      </c>
      <c r="H64" s="16">
        <f t="shared" si="44"/>
        <v>0</v>
      </c>
      <c r="I64" s="16">
        <f t="shared" si="44"/>
        <v>0</v>
      </c>
      <c r="J64" s="16">
        <f t="shared" si="44"/>
        <v>0</v>
      </c>
      <c r="K64" s="16">
        <f t="shared" si="44"/>
        <v>0</v>
      </c>
      <c r="L64" s="16">
        <f t="shared" si="44"/>
        <v>0</v>
      </c>
      <c r="M64" s="16">
        <f t="shared" si="44"/>
        <v>0</v>
      </c>
      <c r="N64" s="16">
        <f t="shared" si="44"/>
        <v>0</v>
      </c>
      <c r="O64" s="16">
        <f t="shared" ref="O64" si="45">SUM(O57:O63)</f>
        <v>0</v>
      </c>
      <c r="P64"/>
      <c r="Q64"/>
      <c r="R64"/>
      <c r="S64"/>
      <c r="T64"/>
      <c r="U64"/>
      <c r="V64"/>
      <c r="W64"/>
    </row>
    <row r="65" spans="1:23" s="2" customFormat="1" ht="15">
      <c r="A65" s="1"/>
      <c r="B65" s="1"/>
      <c r="C65" s="1"/>
      <c r="D65" s="1"/>
      <c r="E65" s="1"/>
      <c r="F65" s="1"/>
      <c r="G65" s="1"/>
      <c r="H65" s="1"/>
      <c r="P65"/>
      <c r="Q65"/>
      <c r="R65"/>
      <c r="S65"/>
      <c r="T65"/>
      <c r="U65"/>
      <c r="V65"/>
      <c r="W65"/>
    </row>
    <row r="66" spans="1:23" s="2" customFormat="1" ht="15">
      <c r="A66" s="5" t="s">
        <v>48</v>
      </c>
      <c r="B66" s="1"/>
      <c r="C66" s="1"/>
      <c r="D66" s="1"/>
      <c r="E66" s="1"/>
      <c r="F66" s="1"/>
      <c r="G66" s="1"/>
      <c r="H66" s="1"/>
      <c r="P66"/>
      <c r="Q66"/>
      <c r="R66"/>
      <c r="S66"/>
      <c r="T66"/>
      <c r="U66"/>
      <c r="V66"/>
      <c r="W66"/>
    </row>
    <row r="67" spans="1:23" s="2" customFormat="1" ht="15">
      <c r="A67" s="49" t="s">
        <v>51</v>
      </c>
      <c r="B67" s="49"/>
      <c r="C67" s="49"/>
      <c r="D67" s="49"/>
      <c r="E67" s="49"/>
      <c r="F67" s="49"/>
      <c r="G67" s="49"/>
      <c r="H67" s="49"/>
      <c r="P67"/>
      <c r="Q67"/>
      <c r="R67"/>
      <c r="S67"/>
      <c r="T67"/>
      <c r="U67"/>
      <c r="V67"/>
      <c r="W67"/>
    </row>
    <row r="68" spans="1:23" s="2" customFormat="1" ht="15">
      <c r="A68" s="1"/>
      <c r="B68" s="1"/>
      <c r="C68" s="1"/>
      <c r="D68" s="1"/>
      <c r="E68" s="1"/>
      <c r="F68" s="1"/>
      <c r="G68" s="1"/>
      <c r="H68" s="1"/>
      <c r="P68"/>
      <c r="Q68"/>
      <c r="R68"/>
      <c r="S68"/>
      <c r="T68"/>
      <c r="U68"/>
      <c r="V68"/>
      <c r="W68"/>
    </row>
    <row r="69" spans="1:23" s="2" customFormat="1" ht="15">
      <c r="A69" s="6" t="s">
        <v>4</v>
      </c>
      <c r="B69" s="7" t="s">
        <v>5</v>
      </c>
      <c r="C69" s="7">
        <f t="shared" ref="C69:N69" si="46">C56</f>
        <v>2010</v>
      </c>
      <c r="D69" s="7">
        <f t="shared" si="46"/>
        <v>2011</v>
      </c>
      <c r="E69" s="7">
        <f t="shared" si="46"/>
        <v>2012</v>
      </c>
      <c r="F69" s="7">
        <f t="shared" si="46"/>
        <v>2013</v>
      </c>
      <c r="G69" s="7">
        <f t="shared" si="46"/>
        <v>2014</v>
      </c>
      <c r="H69" s="7">
        <f t="shared" si="46"/>
        <v>2015</v>
      </c>
      <c r="I69" s="7">
        <f t="shared" si="46"/>
        <v>2016</v>
      </c>
      <c r="J69" s="7">
        <f t="shared" si="46"/>
        <v>2017</v>
      </c>
      <c r="K69" s="7">
        <f t="shared" si="46"/>
        <v>2018</v>
      </c>
      <c r="L69" s="7">
        <f t="shared" si="46"/>
        <v>2019</v>
      </c>
      <c r="M69" s="7">
        <f t="shared" si="46"/>
        <v>2020</v>
      </c>
      <c r="N69" s="7">
        <f t="shared" si="46"/>
        <v>2021</v>
      </c>
      <c r="O69" s="7">
        <f t="shared" ref="O69" si="47">O56</f>
        <v>2022</v>
      </c>
      <c r="P69"/>
      <c r="Q69"/>
      <c r="R69"/>
      <c r="S69"/>
      <c r="T69"/>
      <c r="U69"/>
      <c r="V69"/>
      <c r="W69"/>
    </row>
    <row r="70" spans="1:23" s="2" customFormat="1" ht="15">
      <c r="A70" s="12">
        <v>9</v>
      </c>
      <c r="B70" s="9" t="s">
        <v>14</v>
      </c>
      <c r="C70" s="32">
        <f t="shared" ref="C70:N70" si="48">C57*C57</f>
        <v>36483180677669.688</v>
      </c>
      <c r="D70" s="32">
        <f t="shared" si="48"/>
        <v>44029093796619.547</v>
      </c>
      <c r="E70" s="32">
        <f t="shared" si="48"/>
        <v>54246148458683.938</v>
      </c>
      <c r="F70" s="32">
        <f t="shared" si="48"/>
        <v>62274598595788.805</v>
      </c>
      <c r="G70" s="32">
        <f t="shared" si="48"/>
        <v>72807666439765.297</v>
      </c>
      <c r="H70" s="32">
        <f t="shared" si="48"/>
        <v>80207551568820.953</v>
      </c>
      <c r="I70" s="32">
        <f t="shared" si="48"/>
        <v>90860518173923.75</v>
      </c>
      <c r="J70" s="32">
        <f t="shared" si="48"/>
        <v>105956337959510.06</v>
      </c>
      <c r="K70" s="32">
        <f t="shared" si="48"/>
        <v>123062880289142.34</v>
      </c>
      <c r="L70" s="32">
        <f t="shared" si="48"/>
        <v>142490470020997.34</v>
      </c>
      <c r="M70" s="32">
        <f t="shared" si="48"/>
        <v>148498081164666.22</v>
      </c>
      <c r="N70" s="32">
        <f t="shared" si="48"/>
        <v>159701402487076.88</v>
      </c>
      <c r="O70" s="32">
        <f t="shared" ref="O70" si="49">O57*O57</f>
        <v>190490586322211.66</v>
      </c>
      <c r="P70"/>
      <c r="Q70"/>
      <c r="R70"/>
      <c r="S70"/>
      <c r="T70"/>
      <c r="U70"/>
      <c r="V70"/>
      <c r="W70"/>
    </row>
    <row r="71" spans="1:23" s="2" customFormat="1" ht="15">
      <c r="A71" s="12">
        <v>10</v>
      </c>
      <c r="B71" s="9" t="s">
        <v>15</v>
      </c>
      <c r="C71" s="32">
        <f t="shared" ref="C71:N71" si="50">C58*C58</f>
        <v>32927076670886.191</v>
      </c>
      <c r="D71" s="32">
        <f t="shared" si="50"/>
        <v>38240333336510.906</v>
      </c>
      <c r="E71" s="32">
        <f t="shared" si="50"/>
        <v>44420599971480.852</v>
      </c>
      <c r="F71" s="32">
        <f t="shared" si="50"/>
        <v>53760273675884.078</v>
      </c>
      <c r="G71" s="32">
        <f t="shared" si="50"/>
        <v>61050103467375.578</v>
      </c>
      <c r="H71" s="32">
        <f t="shared" si="50"/>
        <v>70482195556217.047</v>
      </c>
      <c r="I71" s="32">
        <f t="shared" si="50"/>
        <v>79590054259573.516</v>
      </c>
      <c r="J71" s="32">
        <f t="shared" si="50"/>
        <v>93354386323733.719</v>
      </c>
      <c r="K71" s="32">
        <f t="shared" si="50"/>
        <v>108063850048796.33</v>
      </c>
      <c r="L71" s="32">
        <f t="shared" si="50"/>
        <v>126758112847729.75</v>
      </c>
      <c r="M71" s="32">
        <f t="shared" si="50"/>
        <v>127140600259448.11</v>
      </c>
      <c r="N71" s="32">
        <f t="shared" si="50"/>
        <v>141316311509148.94</v>
      </c>
      <c r="O71" s="32">
        <f t="shared" ref="O71" si="51">O58*O58</f>
        <v>174450967952398.66</v>
      </c>
      <c r="P71"/>
      <c r="Q71"/>
      <c r="R71"/>
      <c r="S71"/>
      <c r="T71"/>
      <c r="U71"/>
      <c r="V71"/>
      <c r="W71"/>
    </row>
    <row r="72" spans="1:23" s="2" customFormat="1" ht="15">
      <c r="A72" s="13">
        <v>11</v>
      </c>
      <c r="B72" s="9" t="s">
        <v>16</v>
      </c>
      <c r="C72" s="32">
        <f t="shared" ref="C72:N72" si="52">C59*C59</f>
        <v>902339753080.36768</v>
      </c>
      <c r="D72" s="32">
        <f t="shared" si="52"/>
        <v>1321474737436.8589</v>
      </c>
      <c r="E72" s="32">
        <f t="shared" si="52"/>
        <v>1629228799074.2583</v>
      </c>
      <c r="F72" s="32">
        <f t="shared" si="52"/>
        <v>2861394017983.1001</v>
      </c>
      <c r="G72" s="32">
        <f t="shared" si="52"/>
        <v>4381500689160.3896</v>
      </c>
      <c r="H72" s="32">
        <f t="shared" si="52"/>
        <v>6327616621172.499</v>
      </c>
      <c r="I72" s="32">
        <f t="shared" si="52"/>
        <v>7152693143256.0283</v>
      </c>
      <c r="J72" s="32">
        <f t="shared" si="52"/>
        <v>8622097043442.9521</v>
      </c>
      <c r="K72" s="32">
        <f t="shared" si="52"/>
        <v>11077220842223.25</v>
      </c>
      <c r="L72" s="32">
        <f t="shared" si="52"/>
        <v>13225839404536.418</v>
      </c>
      <c r="M72" s="32">
        <f t="shared" si="52"/>
        <v>5348002574438.5205</v>
      </c>
      <c r="N72" s="32">
        <f t="shared" si="52"/>
        <v>6112974959014.0918</v>
      </c>
      <c r="O72" s="32">
        <f t="shared" ref="O72" si="53">O59*O59</f>
        <v>9171503738269.6875</v>
      </c>
      <c r="P72"/>
      <c r="Q72"/>
      <c r="R72"/>
      <c r="S72"/>
      <c r="T72"/>
      <c r="U72"/>
      <c r="V72"/>
      <c r="W72"/>
    </row>
    <row r="73" spans="1:23" s="2" customFormat="1" ht="15">
      <c r="A73" s="12">
        <v>12</v>
      </c>
      <c r="B73" s="9" t="s">
        <v>17</v>
      </c>
      <c r="C73" s="32">
        <f t="shared" ref="C73:N73" si="54">C60*C60</f>
        <v>41642612105160.242</v>
      </c>
      <c r="D73" s="32">
        <f t="shared" si="54"/>
        <v>59071738769781.445</v>
      </c>
      <c r="E73" s="32">
        <f t="shared" si="54"/>
        <v>68241523255625.93</v>
      </c>
      <c r="F73" s="32">
        <f t="shared" si="54"/>
        <v>79767776542697.297</v>
      </c>
      <c r="G73" s="32">
        <f t="shared" si="54"/>
        <v>95649079641186.219</v>
      </c>
      <c r="H73" s="32">
        <f t="shared" si="54"/>
        <v>113776188094741.92</v>
      </c>
      <c r="I73" s="32">
        <f t="shared" si="54"/>
        <v>134504107222203.52</v>
      </c>
      <c r="J73" s="32">
        <f t="shared" si="54"/>
        <v>159792875746027.31</v>
      </c>
      <c r="K73" s="32">
        <f t="shared" si="54"/>
        <v>185593980930849.16</v>
      </c>
      <c r="L73" s="32">
        <f t="shared" si="54"/>
        <v>220280291559400.22</v>
      </c>
      <c r="M73" s="32">
        <f t="shared" si="54"/>
        <v>225094675994515.66</v>
      </c>
      <c r="N73" s="32">
        <f t="shared" si="54"/>
        <v>259174965050579.19</v>
      </c>
      <c r="O73" s="32">
        <f t="shared" ref="O73" si="55">O60*O60</f>
        <v>319110624976546.63</v>
      </c>
      <c r="P73"/>
      <c r="Q73"/>
      <c r="R73"/>
      <c r="S73"/>
      <c r="T73"/>
      <c r="U73"/>
      <c r="V73"/>
      <c r="W73"/>
    </row>
    <row r="74" spans="1:23" s="2" customFormat="1" ht="15">
      <c r="A74" s="12">
        <v>13</v>
      </c>
      <c r="B74" s="9" t="s">
        <v>18</v>
      </c>
      <c r="C74" s="32">
        <f t="shared" ref="C74:N74" si="56">C61*C61</f>
        <v>407214645808.59534</v>
      </c>
      <c r="D74" s="32">
        <f t="shared" si="56"/>
        <v>184653995349.32333</v>
      </c>
      <c r="E74" s="32">
        <f t="shared" si="56"/>
        <v>932134511865.62061</v>
      </c>
      <c r="F74" s="32">
        <f t="shared" si="56"/>
        <v>1451270242652.6731</v>
      </c>
      <c r="G74" s="32">
        <f t="shared" si="56"/>
        <v>2366554782246.9102</v>
      </c>
      <c r="H74" s="32">
        <f t="shared" si="56"/>
        <v>3956057861850.0938</v>
      </c>
      <c r="I74" s="32">
        <f t="shared" si="56"/>
        <v>5475359570739.1162</v>
      </c>
      <c r="J74" s="32">
        <f t="shared" si="56"/>
        <v>7484018495667.5771</v>
      </c>
      <c r="K74" s="32">
        <f t="shared" si="56"/>
        <v>8585962177616.0156</v>
      </c>
      <c r="L74" s="32">
        <f t="shared" si="56"/>
        <v>11037684763928.266</v>
      </c>
      <c r="M74" s="32">
        <f t="shared" si="56"/>
        <v>10207392838681.715</v>
      </c>
      <c r="N74" s="32">
        <f t="shared" si="56"/>
        <v>12485701234040.402</v>
      </c>
      <c r="O74" s="32">
        <f t="shared" ref="O74" si="57">O61*O61</f>
        <v>18011333325491.824</v>
      </c>
      <c r="P74"/>
      <c r="Q74"/>
      <c r="R74"/>
      <c r="S74"/>
      <c r="T74"/>
      <c r="U74"/>
      <c r="V74"/>
      <c r="W74"/>
    </row>
    <row r="75" spans="1:23" s="2" customFormat="1" ht="15">
      <c r="A75" s="13">
        <v>14</v>
      </c>
      <c r="B75" s="9" t="s">
        <v>19</v>
      </c>
      <c r="C75" s="32">
        <f t="shared" ref="C75:N75" si="58">C62*C62</f>
        <v>5491588046962.8457</v>
      </c>
      <c r="D75" s="32">
        <f t="shared" si="58"/>
        <v>5077208857130.2119</v>
      </c>
      <c r="E75" s="32">
        <f t="shared" si="58"/>
        <v>5864598373092.0781</v>
      </c>
      <c r="F75" s="32">
        <f t="shared" si="58"/>
        <v>6596933869724.0117</v>
      </c>
      <c r="G75" s="32">
        <f t="shared" si="58"/>
        <v>6344513612823.9043</v>
      </c>
      <c r="H75" s="32">
        <f t="shared" si="58"/>
        <v>5463484430078.7275</v>
      </c>
      <c r="I75" s="32">
        <f t="shared" si="58"/>
        <v>5247974755682.6152</v>
      </c>
      <c r="J75" s="32">
        <f t="shared" si="58"/>
        <v>5377492157164.8184</v>
      </c>
      <c r="K75" s="32">
        <f t="shared" si="58"/>
        <v>5973286633047.7559</v>
      </c>
      <c r="L75" s="32">
        <f t="shared" si="58"/>
        <v>6612826740626.7588</v>
      </c>
      <c r="M75" s="32">
        <f t="shared" si="58"/>
        <v>17523206119040.074</v>
      </c>
      <c r="N75" s="32">
        <f t="shared" si="58"/>
        <v>20153627439121.434</v>
      </c>
      <c r="O75" s="32">
        <f t="shared" ref="O75" si="59">O62*O62</f>
        <v>26178960835382.438</v>
      </c>
      <c r="P75"/>
      <c r="Q75"/>
      <c r="R75"/>
      <c r="S75"/>
      <c r="T75"/>
      <c r="U75"/>
      <c r="V75"/>
      <c r="W75"/>
    </row>
    <row r="76" spans="1:23" s="2" customFormat="1" ht="15">
      <c r="A76" s="12">
        <v>72</v>
      </c>
      <c r="B76" s="9" t="s">
        <v>36</v>
      </c>
      <c r="C76" s="32">
        <f t="shared" ref="C76:N76" si="60">C63*C63</f>
        <v>491194786969714.31</v>
      </c>
      <c r="D76" s="32">
        <f t="shared" si="60"/>
        <v>592322060362437.75</v>
      </c>
      <c r="E76" s="32">
        <f t="shared" si="60"/>
        <v>726544866503127.13</v>
      </c>
      <c r="F76" s="32">
        <f t="shared" si="60"/>
        <v>877317637823130.5</v>
      </c>
      <c r="G76" s="32">
        <f t="shared" si="60"/>
        <v>1041780745920842.3</v>
      </c>
      <c r="H76" s="32">
        <f t="shared" si="60"/>
        <v>1215198395418235</v>
      </c>
      <c r="I76" s="32">
        <f t="shared" si="60"/>
        <v>1395488755607636</v>
      </c>
      <c r="J76" s="32">
        <f t="shared" si="60"/>
        <v>1647338156424730.8</v>
      </c>
      <c r="K76" s="32">
        <f t="shared" si="60"/>
        <v>1919709844979884</v>
      </c>
      <c r="L76" s="32">
        <f t="shared" si="60"/>
        <v>2262719181085823.5</v>
      </c>
      <c r="M76" s="32">
        <f t="shared" si="60"/>
        <v>2319226415265719.5</v>
      </c>
      <c r="N76" s="32">
        <f t="shared" si="60"/>
        <v>2613162502243740</v>
      </c>
      <c r="O76" s="32">
        <f t="shared" ref="O76" si="61">O63*O63</f>
        <v>3278988455477359.5</v>
      </c>
      <c r="P76"/>
      <c r="Q76"/>
      <c r="R76"/>
      <c r="S76"/>
      <c r="T76"/>
      <c r="U76"/>
      <c r="V76"/>
      <c r="W76"/>
    </row>
    <row r="77" spans="1:23" s="2" customFormat="1" ht="15">
      <c r="A77" s="14"/>
      <c r="B77" s="7" t="s">
        <v>50</v>
      </c>
      <c r="C77" s="33">
        <f t="shared" ref="C77:N77" si="62">SUM(C70:C76)</f>
        <v>609048798869282.25</v>
      </c>
      <c r="D77" s="33">
        <f t="shared" si="62"/>
        <v>740246563855266</v>
      </c>
      <c r="E77" s="33">
        <f t="shared" si="62"/>
        <v>901879099872949.75</v>
      </c>
      <c r="F77" s="33">
        <f t="shared" si="62"/>
        <v>1084029884767860.5</v>
      </c>
      <c r="G77" s="33">
        <f t="shared" si="62"/>
        <v>1284380164553400.5</v>
      </c>
      <c r="H77" s="33">
        <f t="shared" si="62"/>
        <v>1495411489551116.3</v>
      </c>
      <c r="I77" s="33">
        <f t="shared" si="62"/>
        <v>1718319462733014.5</v>
      </c>
      <c r="J77" s="33">
        <f t="shared" si="62"/>
        <v>2027925364150277</v>
      </c>
      <c r="K77" s="33">
        <f t="shared" si="62"/>
        <v>2362067025901559</v>
      </c>
      <c r="L77" s="33">
        <f t="shared" si="62"/>
        <v>2783124406423042</v>
      </c>
      <c r="M77" s="33">
        <f t="shared" si="62"/>
        <v>2853038374216510</v>
      </c>
      <c r="N77" s="33">
        <f t="shared" si="62"/>
        <v>3212107484922721</v>
      </c>
      <c r="O77" s="33">
        <f t="shared" ref="O77" si="63">SUM(O70:O76)</f>
        <v>4016402432627660.5</v>
      </c>
      <c r="P77"/>
      <c r="Q77"/>
      <c r="R77"/>
      <c r="S77"/>
      <c r="T77"/>
      <c r="U77"/>
      <c r="V77"/>
      <c r="W77"/>
    </row>
    <row r="78" spans="1:23" s="2" customFormat="1" ht="15">
      <c r="A78" s="1"/>
      <c r="B78" s="1"/>
      <c r="C78" s="1"/>
      <c r="D78" s="1"/>
      <c r="E78" s="1"/>
      <c r="F78" s="1"/>
      <c r="G78" s="1"/>
      <c r="H78" s="1"/>
      <c r="P78"/>
      <c r="Q78"/>
      <c r="R78"/>
      <c r="S78"/>
      <c r="T78"/>
      <c r="U78"/>
      <c r="V78"/>
      <c r="W78"/>
    </row>
    <row r="79" spans="1:23" s="2" customFormat="1" ht="15">
      <c r="A79" s="5" t="s">
        <v>52</v>
      </c>
      <c r="B79" s="1"/>
      <c r="C79" s="1"/>
      <c r="D79" s="1"/>
      <c r="E79" s="1"/>
      <c r="F79" s="1"/>
      <c r="G79" s="1"/>
      <c r="H79" s="1"/>
      <c r="P79"/>
      <c r="Q79"/>
      <c r="R79"/>
      <c r="S79"/>
      <c r="T79"/>
      <c r="U79"/>
      <c r="V79"/>
      <c r="W79"/>
    </row>
    <row r="80" spans="1:23" s="2" customFormat="1" ht="15">
      <c r="A80" s="49" t="s">
        <v>53</v>
      </c>
      <c r="B80" s="49"/>
      <c r="C80" s="49"/>
      <c r="D80" s="49"/>
      <c r="E80" s="49"/>
      <c r="F80" s="49"/>
      <c r="G80" s="49"/>
      <c r="H80" s="49"/>
      <c r="P80"/>
      <c r="Q80"/>
      <c r="R80"/>
      <c r="S80"/>
      <c r="T80"/>
      <c r="U80"/>
      <c r="V80"/>
      <c r="W80"/>
    </row>
    <row r="81" spans="1:23" s="2" customFormat="1" ht="15">
      <c r="A81" s="1"/>
      <c r="B81" s="1"/>
      <c r="C81" s="1"/>
      <c r="D81" s="1"/>
      <c r="E81" s="1"/>
      <c r="F81" s="1"/>
      <c r="G81" s="1"/>
      <c r="H81" s="1"/>
      <c r="P81"/>
      <c r="Q81"/>
      <c r="R81"/>
      <c r="S81"/>
      <c r="T81"/>
      <c r="U81"/>
      <c r="V81"/>
      <c r="W81"/>
    </row>
    <row r="82" spans="1:23" s="2" customFormat="1" ht="15">
      <c r="A82" s="6" t="s">
        <v>4</v>
      </c>
      <c r="B82" s="7" t="s">
        <v>5</v>
      </c>
      <c r="C82" s="7">
        <f t="shared" ref="C82:N82" si="64">C69</f>
        <v>2010</v>
      </c>
      <c r="D82" s="7">
        <f t="shared" si="64"/>
        <v>2011</v>
      </c>
      <c r="E82" s="7">
        <f t="shared" si="64"/>
        <v>2012</v>
      </c>
      <c r="F82" s="7">
        <f t="shared" si="64"/>
        <v>2013</v>
      </c>
      <c r="G82" s="7">
        <f t="shared" si="64"/>
        <v>2014</v>
      </c>
      <c r="H82" s="7">
        <f t="shared" si="64"/>
        <v>2015</v>
      </c>
      <c r="I82" s="7">
        <f t="shared" si="64"/>
        <v>2016</v>
      </c>
      <c r="J82" s="7">
        <f t="shared" si="64"/>
        <v>2017</v>
      </c>
      <c r="K82" s="7">
        <f t="shared" si="64"/>
        <v>2018</v>
      </c>
      <c r="L82" s="7">
        <f t="shared" si="64"/>
        <v>2019</v>
      </c>
      <c r="M82" s="7">
        <f t="shared" si="64"/>
        <v>2020</v>
      </c>
      <c r="N82" s="7">
        <f t="shared" si="64"/>
        <v>2021</v>
      </c>
      <c r="O82" s="7">
        <f t="shared" ref="O82" si="65">O69</f>
        <v>2022</v>
      </c>
      <c r="P82"/>
      <c r="Q82"/>
      <c r="R82"/>
      <c r="S82"/>
      <c r="T82"/>
      <c r="U82"/>
      <c r="V82"/>
      <c r="W82"/>
    </row>
    <row r="83" spans="1:23" s="2" customFormat="1" ht="15">
      <c r="A83" s="12">
        <v>9</v>
      </c>
      <c r="B83" s="9" t="s">
        <v>14</v>
      </c>
      <c r="C83" s="35">
        <f t="shared" ref="C83:N83" si="66">C28/C$35</f>
        <v>0.15550583919788422</v>
      </c>
      <c r="D83" s="35">
        <f t="shared" si="66"/>
        <v>0.15557287787954874</v>
      </c>
      <c r="E83" s="35">
        <f t="shared" si="66"/>
        <v>0.15563849228466747</v>
      </c>
      <c r="F83" s="35">
        <f t="shared" si="66"/>
        <v>0.15571209142526585</v>
      </c>
      <c r="G83" s="35">
        <f t="shared" si="66"/>
        <v>0.15579545029462327</v>
      </c>
      <c r="H83" s="35">
        <f t="shared" si="66"/>
        <v>0.15585719923146094</v>
      </c>
      <c r="I83" s="35">
        <f t="shared" si="66"/>
        <v>0.15593537334804544</v>
      </c>
      <c r="J83" s="35">
        <f t="shared" si="66"/>
        <v>0.15598555029866132</v>
      </c>
      <c r="K83" s="35">
        <f t="shared" si="66"/>
        <v>0.1560593306388994</v>
      </c>
      <c r="L83" s="35">
        <f t="shared" si="66"/>
        <v>0.15613277130467751</v>
      </c>
      <c r="M83" s="35">
        <f t="shared" si="66"/>
        <v>0.15841578241658916</v>
      </c>
      <c r="N83" s="35">
        <f t="shared" si="66"/>
        <v>0.15870579932857731</v>
      </c>
      <c r="O83" s="35">
        <f t="shared" ref="O83" si="67">O28/O$35</f>
        <v>0.15899395928602061</v>
      </c>
      <c r="P83"/>
      <c r="Q83"/>
      <c r="R83"/>
      <c r="S83"/>
      <c r="T83"/>
      <c r="U83"/>
      <c r="V83"/>
      <c r="W83"/>
    </row>
    <row r="84" spans="1:23" s="2" customFormat="1" ht="15">
      <c r="A84" s="12">
        <v>10</v>
      </c>
      <c r="B84" s="9" t="s">
        <v>15</v>
      </c>
      <c r="C84" s="35">
        <f t="shared" ref="C84:N84" si="68">C29/C$35</f>
        <v>0.18880834861185614</v>
      </c>
      <c r="D84" s="35">
        <f t="shared" si="68"/>
        <v>0.18853457280912408</v>
      </c>
      <c r="E84" s="35">
        <f t="shared" si="68"/>
        <v>0.18825799837565016</v>
      </c>
      <c r="F84" s="35">
        <f t="shared" si="68"/>
        <v>0.18797206631983235</v>
      </c>
      <c r="G84" s="35">
        <f t="shared" si="68"/>
        <v>0.18769169216056522</v>
      </c>
      <c r="H84" s="35">
        <f t="shared" si="68"/>
        <v>0.18741145304342763</v>
      </c>
      <c r="I84" s="35">
        <f t="shared" si="68"/>
        <v>0.18712695237940496</v>
      </c>
      <c r="J84" s="35">
        <f t="shared" si="68"/>
        <v>0.18684753868512199</v>
      </c>
      <c r="K84" s="35">
        <f t="shared" si="68"/>
        <v>0.18657869273498318</v>
      </c>
      <c r="L84" s="35">
        <f t="shared" si="68"/>
        <v>0.18628031975734635</v>
      </c>
      <c r="M84" s="35">
        <f t="shared" si="68"/>
        <v>0.18800990509484913</v>
      </c>
      <c r="N84" s="35">
        <f t="shared" si="68"/>
        <v>0.18792242886616345</v>
      </c>
      <c r="O84" s="35">
        <f t="shared" ref="O84" si="69">O29/O$35</f>
        <v>0.18783468427769884</v>
      </c>
      <c r="P84"/>
      <c r="Q84"/>
      <c r="R84"/>
      <c r="S84"/>
      <c r="T84"/>
      <c r="U84"/>
      <c r="V84"/>
      <c r="W84"/>
    </row>
    <row r="85" spans="1:23" s="2" customFormat="1" ht="15">
      <c r="A85" s="13">
        <v>11</v>
      </c>
      <c r="B85" s="9" t="s">
        <v>16</v>
      </c>
      <c r="C85" s="35">
        <f t="shared" ref="C85:N85" si="70">C30/C$35</f>
        <v>0.13773721741404663</v>
      </c>
      <c r="D85" s="35">
        <f t="shared" si="70"/>
        <v>0.13815952424540892</v>
      </c>
      <c r="E85" s="35">
        <f t="shared" si="70"/>
        <v>0.1385624075932923</v>
      </c>
      <c r="F85" s="35">
        <f t="shared" si="70"/>
        <v>0.13895708567568643</v>
      </c>
      <c r="G85" s="35">
        <f t="shared" si="70"/>
        <v>0.13936030238121958</v>
      </c>
      <c r="H85" s="35">
        <f t="shared" si="70"/>
        <v>0.13976785333065941</v>
      </c>
      <c r="I85" s="35">
        <f t="shared" si="70"/>
        <v>0.14018168986600649</v>
      </c>
      <c r="J85" s="35">
        <f t="shared" si="70"/>
        <v>0.14058752728925653</v>
      </c>
      <c r="K85" s="35">
        <f t="shared" si="70"/>
        <v>0.14099269317299459</v>
      </c>
      <c r="L85" s="35">
        <f t="shared" si="70"/>
        <v>0.14138079353093547</v>
      </c>
      <c r="M85" s="35">
        <f t="shared" si="70"/>
        <v>0.13541370204787462</v>
      </c>
      <c r="N85" s="35">
        <f t="shared" si="70"/>
        <v>0.13518064781805422</v>
      </c>
      <c r="O85" s="35">
        <f t="shared" ref="O85" si="71">O30/O$35</f>
        <v>0.13494873468308519</v>
      </c>
      <c r="P85"/>
      <c r="Q85"/>
      <c r="R85"/>
      <c r="S85"/>
      <c r="T85"/>
      <c r="U85"/>
      <c r="V85"/>
      <c r="W85"/>
    </row>
    <row r="86" spans="1:23" s="2" customFormat="1" ht="15">
      <c r="A86" s="12">
        <v>12</v>
      </c>
      <c r="B86" s="9" t="s">
        <v>17</v>
      </c>
      <c r="C86" s="35">
        <f t="shared" ref="C86:N86" si="72">C31/C$35</f>
        <v>0.15520143631458011</v>
      </c>
      <c r="D86" s="35">
        <f t="shared" si="72"/>
        <v>0.15484324171186165</v>
      </c>
      <c r="E86" s="35">
        <f t="shared" si="72"/>
        <v>0.15451800694184045</v>
      </c>
      <c r="F86" s="35">
        <f t="shared" si="72"/>
        <v>0.15417772507080024</v>
      </c>
      <c r="G86" s="35">
        <f t="shared" si="72"/>
        <v>0.15380619432612347</v>
      </c>
      <c r="H86" s="35">
        <f t="shared" si="72"/>
        <v>0.15348414079532149</v>
      </c>
      <c r="I86" s="35">
        <f t="shared" si="72"/>
        <v>0.15314427776339778</v>
      </c>
      <c r="J86" s="35">
        <f t="shared" si="72"/>
        <v>0.15280479138523786</v>
      </c>
      <c r="K86" s="35">
        <f t="shared" si="72"/>
        <v>0.15244486033408325</v>
      </c>
      <c r="L86" s="35">
        <f t="shared" si="72"/>
        <v>0.15208004766410824</v>
      </c>
      <c r="M86" s="35">
        <f t="shared" si="72"/>
        <v>0.15556840379321807</v>
      </c>
      <c r="N86" s="35">
        <f t="shared" si="72"/>
        <v>0.15559840447025924</v>
      </c>
      <c r="O86" s="35">
        <f t="shared" ref="O86" si="73">O31/O$35</f>
        <v>0.15562770145319577</v>
      </c>
      <c r="P86"/>
      <c r="Q86"/>
      <c r="R86"/>
      <c r="S86"/>
      <c r="T86"/>
      <c r="U86"/>
      <c r="V86"/>
      <c r="W86"/>
    </row>
    <row r="87" spans="1:23" s="2" customFormat="1" ht="15">
      <c r="A87" s="12">
        <v>13</v>
      </c>
      <c r="B87" s="9" t="s">
        <v>18</v>
      </c>
      <c r="C87" s="35">
        <f t="shared" ref="C87:N87" si="74">C32/C$35</f>
        <v>0.1359059630273092</v>
      </c>
      <c r="D87" s="35">
        <f t="shared" si="74"/>
        <v>0.13643583335335249</v>
      </c>
      <c r="E87" s="35">
        <f t="shared" si="74"/>
        <v>0.13693575324367915</v>
      </c>
      <c r="F87" s="35">
        <f t="shared" si="74"/>
        <v>0.13745314816671933</v>
      </c>
      <c r="G87" s="35">
        <f t="shared" si="74"/>
        <v>0.1379721657046481</v>
      </c>
      <c r="H87" s="35">
        <f t="shared" si="74"/>
        <v>0.13847256095588664</v>
      </c>
      <c r="I87" s="35">
        <f t="shared" si="74"/>
        <v>0.13899511228489059</v>
      </c>
      <c r="J87" s="35">
        <f t="shared" si="74"/>
        <v>0.13950267930882154</v>
      </c>
      <c r="K87" s="35">
        <f t="shared" si="74"/>
        <v>0.14001680371115138</v>
      </c>
      <c r="L87" s="35">
        <f t="shared" si="74"/>
        <v>0.14058251530126201</v>
      </c>
      <c r="M87" s="35">
        <f t="shared" si="74"/>
        <v>0.13891305403356227</v>
      </c>
      <c r="N87" s="35">
        <f t="shared" si="74"/>
        <v>0.13921484858734759</v>
      </c>
      <c r="O87" s="35">
        <f t="shared" ref="O87" si="75">O32/O$35</f>
        <v>0.13951486136950822</v>
      </c>
      <c r="P87"/>
      <c r="Q87"/>
      <c r="R87"/>
      <c r="S87"/>
      <c r="T87"/>
      <c r="U87"/>
      <c r="V87"/>
      <c r="W87"/>
    </row>
    <row r="88" spans="1:23" s="2" customFormat="1" ht="15">
      <c r="A88" s="13">
        <v>14</v>
      </c>
      <c r="B88" s="9" t="s">
        <v>19</v>
      </c>
      <c r="C88" s="35">
        <f t="shared" ref="C88:N88" si="76">C33/C$35</f>
        <v>0.14340795123682645</v>
      </c>
      <c r="D88" s="35">
        <f t="shared" si="76"/>
        <v>0.14314006976607407</v>
      </c>
      <c r="E88" s="35">
        <f t="shared" si="76"/>
        <v>0.14289439125234607</v>
      </c>
      <c r="F88" s="35">
        <f t="shared" si="76"/>
        <v>0.14265419040375643</v>
      </c>
      <c r="G88" s="35">
        <f t="shared" si="76"/>
        <v>0.14241046233815238</v>
      </c>
      <c r="H88" s="35">
        <f t="shared" si="76"/>
        <v>0.14216468601815252</v>
      </c>
      <c r="I88" s="35">
        <f t="shared" si="76"/>
        <v>0.14190187344448704</v>
      </c>
      <c r="J88" s="35">
        <f t="shared" si="76"/>
        <v>0.14166757364097901</v>
      </c>
      <c r="K88" s="35">
        <f t="shared" si="76"/>
        <v>0.14142019232683617</v>
      </c>
      <c r="L88" s="35">
        <f t="shared" si="76"/>
        <v>0.14117560846611418</v>
      </c>
      <c r="M88" s="35">
        <f t="shared" si="76"/>
        <v>0.14564343899514828</v>
      </c>
      <c r="N88" s="35">
        <f t="shared" si="76"/>
        <v>0.14586308689242869</v>
      </c>
      <c r="O88" s="35">
        <f t="shared" ref="O88" si="77">O33/O$35</f>
        <v>0.14608116207372082</v>
      </c>
      <c r="P88"/>
      <c r="Q88"/>
      <c r="R88"/>
      <c r="S88"/>
      <c r="T88"/>
      <c r="U88"/>
      <c r="V88"/>
      <c r="W88"/>
    </row>
    <row r="89" spans="1:23" s="2" customFormat="1" ht="15">
      <c r="A89" s="12">
        <v>72</v>
      </c>
      <c r="B89" s="9" t="s">
        <v>36</v>
      </c>
      <c r="C89" s="35">
        <f t="shared" ref="C89:N89" si="78">C34/C$35</f>
        <v>8.3433244197497258E-2</v>
      </c>
      <c r="D89" s="35">
        <f t="shared" si="78"/>
        <v>8.3313880234630044E-2</v>
      </c>
      <c r="E89" s="35">
        <f t="shared" si="78"/>
        <v>8.3192950308524416E-2</v>
      </c>
      <c r="F89" s="35">
        <f t="shared" si="78"/>
        <v>8.3073692937939383E-2</v>
      </c>
      <c r="G89" s="35">
        <f t="shared" si="78"/>
        <v>8.2963732794667996E-2</v>
      </c>
      <c r="H89" s="35">
        <f t="shared" si="78"/>
        <v>8.284210662509138E-2</v>
      </c>
      <c r="I89" s="35">
        <f t="shared" si="78"/>
        <v>8.2714720913767692E-2</v>
      </c>
      <c r="J89" s="35">
        <f t="shared" si="78"/>
        <v>8.2604339391921744E-2</v>
      </c>
      <c r="K89" s="35">
        <f t="shared" si="78"/>
        <v>8.2487427081052028E-2</v>
      </c>
      <c r="L89" s="35">
        <f t="shared" si="78"/>
        <v>8.2367943975556218E-2</v>
      </c>
      <c r="M89" s="35">
        <f t="shared" si="78"/>
        <v>7.8035713618758426E-2</v>
      </c>
      <c r="N89" s="35">
        <f t="shared" si="78"/>
        <v>7.7514784037169521E-2</v>
      </c>
      <c r="O89" s="35">
        <f t="shared" ref="O89" si="79">O34/O$35</f>
        <v>7.6998896856770555E-2</v>
      </c>
      <c r="P89"/>
      <c r="Q89"/>
      <c r="R89"/>
      <c r="S89"/>
      <c r="T89"/>
      <c r="U89"/>
      <c r="V89"/>
      <c r="W89"/>
    </row>
    <row r="90" spans="1:23" s="2" customFormat="1" ht="15">
      <c r="A90" s="14"/>
      <c r="B90" s="7" t="s">
        <v>50</v>
      </c>
      <c r="C90" s="36">
        <f t="shared" ref="C90:N90" si="80">C35/C$35</f>
        <v>1</v>
      </c>
      <c r="D90" s="36">
        <f t="shared" si="80"/>
        <v>1</v>
      </c>
      <c r="E90" s="36">
        <f t="shared" si="80"/>
        <v>1</v>
      </c>
      <c r="F90" s="36">
        <f t="shared" si="80"/>
        <v>1</v>
      </c>
      <c r="G90" s="36">
        <f t="shared" si="80"/>
        <v>1</v>
      </c>
      <c r="H90" s="36">
        <f t="shared" si="80"/>
        <v>1</v>
      </c>
      <c r="I90" s="36">
        <f t="shared" si="80"/>
        <v>1</v>
      </c>
      <c r="J90" s="36">
        <f t="shared" si="80"/>
        <v>1</v>
      </c>
      <c r="K90" s="36">
        <f t="shared" si="80"/>
        <v>1</v>
      </c>
      <c r="L90" s="36">
        <f t="shared" si="80"/>
        <v>1</v>
      </c>
      <c r="M90" s="36">
        <f t="shared" si="80"/>
        <v>1</v>
      </c>
      <c r="N90" s="36">
        <f t="shared" si="80"/>
        <v>1</v>
      </c>
      <c r="O90" s="36">
        <f t="shared" ref="O90" si="81">O35/O$35</f>
        <v>1</v>
      </c>
      <c r="P90"/>
      <c r="Q90"/>
      <c r="R90"/>
      <c r="S90"/>
      <c r="T90"/>
      <c r="U90"/>
      <c r="V90"/>
      <c r="W90"/>
    </row>
    <row r="91" spans="1:23" s="2" customFormat="1" ht="15">
      <c r="A91" s="1"/>
      <c r="B91" s="1"/>
      <c r="C91" s="1"/>
      <c r="D91" s="1"/>
      <c r="E91" s="1"/>
      <c r="F91" s="1"/>
      <c r="G91" s="1"/>
      <c r="H91" s="1"/>
      <c r="P91"/>
      <c r="Q91"/>
      <c r="R91"/>
      <c r="S91"/>
      <c r="T91"/>
      <c r="U91"/>
      <c r="V91"/>
      <c r="W91"/>
    </row>
    <row r="92" spans="1:23" s="2" customFormat="1" ht="15">
      <c r="A92" s="5" t="s">
        <v>54</v>
      </c>
      <c r="B92" s="1"/>
      <c r="C92" s="1"/>
      <c r="D92" s="1"/>
      <c r="E92" s="1"/>
      <c r="F92" s="1"/>
      <c r="G92" s="1"/>
      <c r="H92" s="1"/>
      <c r="P92"/>
      <c r="Q92"/>
      <c r="R92"/>
      <c r="S92"/>
      <c r="T92"/>
      <c r="U92"/>
      <c r="V92"/>
      <c r="W92"/>
    </row>
    <row r="93" spans="1:23" s="2" customFormat="1" ht="15">
      <c r="A93" s="49" t="s">
        <v>55</v>
      </c>
      <c r="B93" s="49"/>
      <c r="C93" s="49"/>
      <c r="D93" s="49"/>
      <c r="E93" s="49"/>
      <c r="F93" s="49"/>
      <c r="G93" s="49"/>
      <c r="H93" s="49"/>
      <c r="P93"/>
      <c r="Q93"/>
      <c r="R93"/>
      <c r="S93"/>
      <c r="T93"/>
      <c r="U93"/>
      <c r="V93"/>
      <c r="W93"/>
    </row>
    <row r="94" spans="1:23" s="2" customFormat="1" ht="15">
      <c r="A94" s="1"/>
      <c r="B94" s="1"/>
      <c r="C94" s="1"/>
      <c r="D94" s="1"/>
      <c r="E94" s="1"/>
      <c r="F94" s="1"/>
      <c r="G94" s="1"/>
      <c r="H94" s="1"/>
      <c r="P94"/>
      <c r="Q94"/>
      <c r="R94"/>
      <c r="S94"/>
      <c r="T94"/>
      <c r="U94"/>
      <c r="V94"/>
      <c r="W94"/>
    </row>
    <row r="95" spans="1:23" s="2" customFormat="1" ht="15">
      <c r="A95" s="6" t="s">
        <v>4</v>
      </c>
      <c r="B95" s="7" t="s">
        <v>5</v>
      </c>
      <c r="C95" s="7">
        <f t="shared" ref="C95:N95" si="82">C82</f>
        <v>2010</v>
      </c>
      <c r="D95" s="7">
        <f t="shared" si="82"/>
        <v>2011</v>
      </c>
      <c r="E95" s="7">
        <f t="shared" si="82"/>
        <v>2012</v>
      </c>
      <c r="F95" s="7">
        <f t="shared" si="82"/>
        <v>2013</v>
      </c>
      <c r="G95" s="7">
        <f t="shared" si="82"/>
        <v>2014</v>
      </c>
      <c r="H95" s="7">
        <f t="shared" si="82"/>
        <v>2015</v>
      </c>
      <c r="I95" s="7">
        <f t="shared" si="82"/>
        <v>2016</v>
      </c>
      <c r="J95" s="7">
        <f t="shared" si="82"/>
        <v>2017</v>
      </c>
      <c r="K95" s="7">
        <f t="shared" si="82"/>
        <v>2018</v>
      </c>
      <c r="L95" s="7">
        <f t="shared" si="82"/>
        <v>2019</v>
      </c>
      <c r="M95" s="7">
        <f t="shared" si="82"/>
        <v>2020</v>
      </c>
      <c r="N95" s="7">
        <f t="shared" si="82"/>
        <v>2021</v>
      </c>
      <c r="O95" s="7">
        <f t="shared" ref="O95" si="83">O82</f>
        <v>2022</v>
      </c>
      <c r="P95"/>
      <c r="Q95"/>
      <c r="R95"/>
      <c r="S95"/>
      <c r="T95"/>
      <c r="U95"/>
      <c r="V95"/>
      <c r="W95"/>
    </row>
    <row r="96" spans="1:23" s="2" customFormat="1" ht="15">
      <c r="A96" s="12">
        <v>9</v>
      </c>
      <c r="B96" s="9" t="s">
        <v>14</v>
      </c>
      <c r="C96" s="37">
        <f t="shared" ref="C96:N96" si="84">C70*C83</f>
        <v>5673347627889.0586</v>
      </c>
      <c r="D96" s="37">
        <f t="shared" si="84"/>
        <v>6849732832368.6895</v>
      </c>
      <c r="E96" s="37">
        <f t="shared" si="84"/>
        <v>8442788758359.8066</v>
      </c>
      <c r="F96" s="37">
        <f t="shared" si="84"/>
        <v>9696907990019.1992</v>
      </c>
      <c r="G96" s="37">
        <f t="shared" si="84"/>
        <v>11343103177883.965</v>
      </c>
      <c r="H96" s="37">
        <f t="shared" si="84"/>
        <v>12500924344729.404</v>
      </c>
      <c r="I96" s="37">
        <f t="shared" si="84"/>
        <v>14168368824047.668</v>
      </c>
      <c r="J96" s="37">
        <f t="shared" si="84"/>
        <v>16527657684245.115</v>
      </c>
      <c r="K96" s="37">
        <f t="shared" si="84"/>
        <v>19205110724418.563</v>
      </c>
      <c r="L96" s="37">
        <f t="shared" si="84"/>
        <v>22247431968884.387</v>
      </c>
      <c r="M96" s="37">
        <f t="shared" si="84"/>
        <v>23524439715062.762</v>
      </c>
      <c r="N96" s="37">
        <f t="shared" si="84"/>
        <v>25345538735606.379</v>
      </c>
      <c r="O96" s="37">
        <f t="shared" ref="O96" si="85">O70*O83</f>
        <v>30286852526083.914</v>
      </c>
      <c r="P96"/>
      <c r="Q96"/>
      <c r="R96"/>
      <c r="S96"/>
      <c r="T96"/>
      <c r="U96"/>
      <c r="V96"/>
      <c r="W96"/>
    </row>
    <row r="97" spans="1:23" s="2" customFormat="1" ht="15">
      <c r="A97" s="12">
        <v>10</v>
      </c>
      <c r="B97" s="9" t="s">
        <v>15</v>
      </c>
      <c r="C97" s="37">
        <f t="shared" ref="C97:N97" si="86">C71*C84</f>
        <v>6216906970845.9951</v>
      </c>
      <c r="D97" s="37">
        <f t="shared" si="86"/>
        <v>7209624909677.5908</v>
      </c>
      <c r="E97" s="37">
        <f t="shared" si="86"/>
        <v>8362533237276.4473</v>
      </c>
      <c r="F97" s="37">
        <f t="shared" si="86"/>
        <v>10105429728775.619</v>
      </c>
      <c r="G97" s="37">
        <f t="shared" si="86"/>
        <v>11458597226369.313</v>
      </c>
      <c r="H97" s="37">
        <f t="shared" si="86"/>
        <v>13209170682881.654</v>
      </c>
      <c r="I97" s="37">
        <f t="shared" si="86"/>
        <v>14893444293305.471</v>
      </c>
      <c r="J97" s="37">
        <f t="shared" si="86"/>
        <v>17443037310049.66</v>
      </c>
      <c r="K97" s="37">
        <f t="shared" si="86"/>
        <v>20162411874013.668</v>
      </c>
      <c r="L97" s="37">
        <f t="shared" si="86"/>
        <v>23612541793112.891</v>
      </c>
      <c r="M97" s="37">
        <f t="shared" si="86"/>
        <v>23903692188480.988</v>
      </c>
      <c r="N97" s="37">
        <f t="shared" si="86"/>
        <v>26556504497206.637</v>
      </c>
      <c r="O97" s="37">
        <f t="shared" ref="O97" si="87">O71*O84</f>
        <v>32767942487277.758</v>
      </c>
      <c r="P97"/>
      <c r="Q97"/>
      <c r="R97"/>
      <c r="S97"/>
      <c r="T97"/>
      <c r="U97"/>
      <c r="V97"/>
      <c r="W97"/>
    </row>
    <row r="98" spans="1:23" s="2" customFormat="1" ht="15">
      <c r="A98" s="13">
        <v>11</v>
      </c>
      <c r="B98" s="9" t="s">
        <v>16</v>
      </c>
      <c r="C98" s="37">
        <f t="shared" ref="C98:N98" si="88">C72*C85</f>
        <v>124285766751.36775</v>
      </c>
      <c r="D98" s="37">
        <f t="shared" si="88"/>
        <v>182574321026.60309</v>
      </c>
      <c r="E98" s="37">
        <f t="shared" si="88"/>
        <v>225749864920.0575</v>
      </c>
      <c r="F98" s="37">
        <f t="shared" si="88"/>
        <v>397610973708.77429</v>
      </c>
      <c r="G98" s="37">
        <f t="shared" si="88"/>
        <v>610607260924.91382</v>
      </c>
      <c r="H98" s="37">
        <f t="shared" si="88"/>
        <v>884397391840.68054</v>
      </c>
      <c r="I98" s="37">
        <f t="shared" si="88"/>
        <v>1002676611914.6277</v>
      </c>
      <c r="J98" s="37">
        <f t="shared" si="88"/>
        <v>1212159303385.6541</v>
      </c>
      <c r="K98" s="37">
        <f t="shared" si="88"/>
        <v>1561807199417.0835</v>
      </c>
      <c r="L98" s="37">
        <f t="shared" si="88"/>
        <v>1869879670126.0737</v>
      </c>
      <c r="M98" s="37">
        <f t="shared" si="88"/>
        <v>724192827166.28418</v>
      </c>
      <c r="N98" s="37">
        <f t="shared" si="88"/>
        <v>826355915055.06836</v>
      </c>
      <c r="O98" s="37">
        <f t="shared" ref="O98" si="89">O72*O85</f>
        <v>1237682824620.6799</v>
      </c>
      <c r="P98"/>
      <c r="Q98"/>
      <c r="R98"/>
      <c r="S98"/>
      <c r="T98"/>
      <c r="U98"/>
      <c r="V98"/>
      <c r="W98"/>
    </row>
    <row r="99" spans="1:23" s="2" customFormat="1" ht="15">
      <c r="A99" s="12">
        <v>12</v>
      </c>
      <c r="B99" s="9" t="s">
        <v>17</v>
      </c>
      <c r="C99" s="37">
        <f t="shared" ref="C99:N99" si="90">C73*C86</f>
        <v>6462993210611.79</v>
      </c>
      <c r="D99" s="37">
        <f t="shared" si="90"/>
        <v>9146859524669.2168</v>
      </c>
      <c r="E99" s="37">
        <f t="shared" si="90"/>
        <v>10544544164134.574</v>
      </c>
      <c r="F99" s="37">
        <f t="shared" si="90"/>
        <v>12298414321309.012</v>
      </c>
      <c r="G99" s="37">
        <f t="shared" si="90"/>
        <v>14711420930407.148</v>
      </c>
      <c r="H99" s="37">
        <f t="shared" si="90"/>
        <v>17462840472688.35</v>
      </c>
      <c r="I99" s="37">
        <f t="shared" si="90"/>
        <v>20598534356754.973</v>
      </c>
      <c r="J99" s="37">
        <f t="shared" si="90"/>
        <v>24417117043218.938</v>
      </c>
      <c r="K99" s="37">
        <f t="shared" si="90"/>
        <v>28292848501849.809</v>
      </c>
      <c r="L99" s="37">
        <f t="shared" si="90"/>
        <v>33500237239817.246</v>
      </c>
      <c r="M99" s="37">
        <f t="shared" si="90"/>
        <v>35017619446818.402</v>
      </c>
      <c r="N99" s="37">
        <f t="shared" si="90"/>
        <v>40327211040505.32</v>
      </c>
      <c r="O99" s="37">
        <f t="shared" ref="O99" si="91">O73*O86</f>
        <v>49662453074392.711</v>
      </c>
      <c r="P99"/>
      <c r="Q99"/>
      <c r="R99"/>
      <c r="S99"/>
      <c r="T99"/>
      <c r="U99"/>
      <c r="V99"/>
      <c r="W99"/>
    </row>
    <row r="100" spans="1:23" s="2" customFormat="1" ht="15">
      <c r="A100" s="12">
        <v>13</v>
      </c>
      <c r="B100" s="9" t="s">
        <v>18</v>
      </c>
      <c r="C100" s="37">
        <f t="shared" ref="C100:N100" si="92">C74*C87</f>
        <v>55342898597.441772</v>
      </c>
      <c r="D100" s="37">
        <f t="shared" si="92"/>
        <v>25193421737.511005</v>
      </c>
      <c r="E100" s="37">
        <f t="shared" si="92"/>
        <v>127642541506.74794</v>
      </c>
      <c r="F100" s="37">
        <f t="shared" si="92"/>
        <v>199481663693.2886</v>
      </c>
      <c r="G100" s="37">
        <f t="shared" si="92"/>
        <v>326518688565.2981</v>
      </c>
      <c r="H100" s="37">
        <f t="shared" si="92"/>
        <v>547805463420.0517</v>
      </c>
      <c r="I100" s="37">
        <f t="shared" si="92"/>
        <v>761048218335.03381</v>
      </c>
      <c r="J100" s="37">
        <f t="shared" si="92"/>
        <v>1044040632142.4031</v>
      </c>
      <c r="K100" s="37">
        <f t="shared" si="92"/>
        <v>1202178980894.6316</v>
      </c>
      <c r="L100" s="37">
        <f t="shared" si="92"/>
        <v>1551705487215.4519</v>
      </c>
      <c r="M100" s="37">
        <f t="shared" si="92"/>
        <v>1417940112941.5896</v>
      </c>
      <c r="N100" s="37">
        <f t="shared" si="92"/>
        <v>1738195006803.7935</v>
      </c>
      <c r="O100" s="37">
        <f t="shared" ref="O100" si="93">O74*O87</f>
        <v>2512848671985.9951</v>
      </c>
      <c r="P100"/>
      <c r="Q100"/>
      <c r="R100"/>
      <c r="S100"/>
      <c r="T100"/>
      <c r="U100"/>
      <c r="V100"/>
      <c r="W100"/>
    </row>
    <row r="101" spans="1:23" s="2" customFormat="1" ht="15">
      <c r="A101" s="13">
        <v>14</v>
      </c>
      <c r="B101" s="9" t="s">
        <v>19</v>
      </c>
      <c r="C101" s="37">
        <f t="shared" ref="C101:N101" si="94">C75*C88</f>
        <v>787537390851.58679</v>
      </c>
      <c r="D101" s="37">
        <f t="shared" si="94"/>
        <v>726752030026.54773</v>
      </c>
      <c r="E101" s="37">
        <f t="shared" si="94"/>
        <v>838018214462.4917</v>
      </c>
      <c r="F101" s="37">
        <f t="shared" si="94"/>
        <v>941080260332.59888</v>
      </c>
      <c r="G101" s="37">
        <f t="shared" si="94"/>
        <v>903525116912.95374</v>
      </c>
      <c r="H101" s="37">
        <f t="shared" si="94"/>
        <v>776714548567.20728</v>
      </c>
      <c r="I101" s="37">
        <f t="shared" si="94"/>
        <v>744697449620.7373</v>
      </c>
      <c r="J101" s="37">
        <f t="shared" si="94"/>
        <v>761816266178.93396</v>
      </c>
      <c r="K101" s="37">
        <f t="shared" si="94"/>
        <v>844743344468.93335</v>
      </c>
      <c r="L101" s="37">
        <f t="shared" si="94"/>
        <v>933569838788.97327</v>
      </c>
      <c r="M101" s="37">
        <f t="shared" si="94"/>
        <v>2552140001397.8223</v>
      </c>
      <c r="N101" s="37">
        <f t="shared" si="94"/>
        <v>2939670310350.2046</v>
      </c>
      <c r="O101" s="37">
        <f t="shared" ref="O101" si="95">O75*O88</f>
        <v>3824253020715.0918</v>
      </c>
      <c r="P101"/>
      <c r="Q101"/>
      <c r="R101"/>
      <c r="S101"/>
      <c r="T101"/>
      <c r="U101"/>
      <c r="V101"/>
      <c r="W101"/>
    </row>
    <row r="102" spans="1:23" s="2" customFormat="1" ht="15">
      <c r="A102" s="12">
        <v>72</v>
      </c>
      <c r="B102" s="9" t="s">
        <v>36</v>
      </c>
      <c r="C102" s="37">
        <f t="shared" ref="C102:N102" si="96">C76*C89</f>
        <v>40981974609781.82</v>
      </c>
      <c r="D102" s="37">
        <f t="shared" si="96"/>
        <v>49348649197365.445</v>
      </c>
      <c r="E102" s="37">
        <f t="shared" si="96"/>
        <v>60443410975908.164</v>
      </c>
      <c r="F102" s="37">
        <f t="shared" si="96"/>
        <v>72882016053557.063</v>
      </c>
      <c r="G102" s="37">
        <f t="shared" si="96"/>
        <v>86430019435206.672</v>
      </c>
      <c r="H102" s="37">
        <f t="shared" si="96"/>
        <v>100669595043877.38</v>
      </c>
      <c r="I102" s="37">
        <f t="shared" si="96"/>
        <v>115427462958386.58</v>
      </c>
      <c r="J102" s="37">
        <f t="shared" si="96"/>
        <v>136077280166571.13</v>
      </c>
      <c r="K102" s="37">
        <f t="shared" si="96"/>
        <v>158351925854555.88</v>
      </c>
      <c r="L102" s="37">
        <f t="shared" si="96"/>
        <v>186375526740093.56</v>
      </c>
      <c r="M102" s="37">
        <f t="shared" si="96"/>
        <v>180982488358735.41</v>
      </c>
      <c r="N102" s="37">
        <f t="shared" si="96"/>
        <v>202558727015453.03</v>
      </c>
      <c r="O102" s="37">
        <f t="shared" ref="O102" si="97">O76*O89</f>
        <v>252478493877842.59</v>
      </c>
      <c r="P102"/>
      <c r="Q102"/>
      <c r="R102"/>
      <c r="S102"/>
      <c r="T102"/>
      <c r="U102"/>
      <c r="V102"/>
      <c r="W102"/>
    </row>
    <row r="103" spans="1:23" s="2" customFormat="1" ht="15">
      <c r="A103" s="14"/>
      <c r="B103" s="7" t="s">
        <v>50</v>
      </c>
      <c r="C103" s="33">
        <f t="shared" ref="C103:N103" si="98">(SUM(C96:C102))</f>
        <v>60302388475329.063</v>
      </c>
      <c r="D103" s="33">
        <f t="shared" si="98"/>
        <v>73489386236871.609</v>
      </c>
      <c r="E103" s="33">
        <f t="shared" si="98"/>
        <v>88984687756568.281</v>
      </c>
      <c r="F103" s="33">
        <f t="shared" si="98"/>
        <v>106520940991395.56</v>
      </c>
      <c r="G103" s="33">
        <f t="shared" si="98"/>
        <v>125783791836270.27</v>
      </c>
      <c r="H103" s="33">
        <f t="shared" si="98"/>
        <v>146051447948004.72</v>
      </c>
      <c r="I103" s="33">
        <f t="shared" si="98"/>
        <v>167596232712365.09</v>
      </c>
      <c r="J103" s="33">
        <f t="shared" si="98"/>
        <v>197483108405791.81</v>
      </c>
      <c r="K103" s="33">
        <f t="shared" si="98"/>
        <v>229621026479618.56</v>
      </c>
      <c r="L103" s="33">
        <f t="shared" si="98"/>
        <v>270090892738038.56</v>
      </c>
      <c r="M103" s="33">
        <f t="shared" si="98"/>
        <v>268122512650603.25</v>
      </c>
      <c r="N103" s="33">
        <f t="shared" si="98"/>
        <v>300292202520980.44</v>
      </c>
      <c r="O103" s="33">
        <f t="shared" ref="O103" si="99">(SUM(O96:O102))</f>
        <v>372770526482918.75</v>
      </c>
      <c r="P103"/>
      <c r="Q103"/>
      <c r="R103"/>
      <c r="S103"/>
      <c r="T103"/>
      <c r="U103"/>
      <c r="V103"/>
      <c r="W103"/>
    </row>
    <row r="104" spans="1:23" s="2" customFormat="1" ht="15">
      <c r="A104" s="1"/>
      <c r="B104" s="1"/>
      <c r="C104" s="1"/>
      <c r="D104" s="1"/>
      <c r="E104" s="1"/>
      <c r="F104" s="1"/>
      <c r="G104" s="1"/>
      <c r="H104" s="1"/>
      <c r="P104"/>
      <c r="Q104"/>
      <c r="R104"/>
      <c r="S104"/>
      <c r="T104"/>
      <c r="U104"/>
      <c r="V104"/>
      <c r="W104"/>
    </row>
    <row r="105" spans="1:23" s="2" customFormat="1" ht="15">
      <c r="A105" s="1"/>
      <c r="B105" s="1"/>
      <c r="C105" s="1"/>
      <c r="D105" s="1"/>
      <c r="E105" s="1"/>
      <c r="F105" s="1"/>
      <c r="G105" s="1"/>
      <c r="H105" s="1"/>
      <c r="P105"/>
      <c r="Q105"/>
      <c r="R105"/>
      <c r="S105"/>
      <c r="T105"/>
      <c r="U105"/>
      <c r="V105"/>
      <c r="W105"/>
    </row>
    <row r="106" spans="1:23" s="2" customFormat="1" ht="15">
      <c r="A106" s="1"/>
      <c r="B106" s="51" t="s">
        <v>56</v>
      </c>
      <c r="C106" s="7">
        <f t="shared" ref="C106:N106" si="100">C95</f>
        <v>2010</v>
      </c>
      <c r="D106" s="7">
        <f t="shared" si="100"/>
        <v>2011</v>
      </c>
      <c r="E106" s="7">
        <f t="shared" si="100"/>
        <v>2012</v>
      </c>
      <c r="F106" s="7">
        <f t="shared" si="100"/>
        <v>2013</v>
      </c>
      <c r="G106" s="7">
        <f t="shared" si="100"/>
        <v>2014</v>
      </c>
      <c r="H106" s="7">
        <f t="shared" si="100"/>
        <v>2015</v>
      </c>
      <c r="I106" s="7">
        <f t="shared" si="100"/>
        <v>2016</v>
      </c>
      <c r="J106" s="7">
        <f t="shared" si="100"/>
        <v>2017</v>
      </c>
      <c r="K106" s="7">
        <f t="shared" si="100"/>
        <v>2018</v>
      </c>
      <c r="L106" s="7">
        <f t="shared" si="100"/>
        <v>2019</v>
      </c>
      <c r="M106" s="7">
        <f t="shared" si="100"/>
        <v>2020</v>
      </c>
      <c r="N106" s="7">
        <f t="shared" si="100"/>
        <v>2021</v>
      </c>
      <c r="O106" s="7">
        <f t="shared" ref="O106" si="101">O95</f>
        <v>2022</v>
      </c>
      <c r="P106"/>
      <c r="Q106"/>
      <c r="R106"/>
      <c r="S106"/>
      <c r="T106"/>
      <c r="U106"/>
      <c r="V106"/>
      <c r="W106"/>
    </row>
    <row r="107" spans="1:23" s="2" customFormat="1" ht="15">
      <c r="A107" s="1"/>
      <c r="B107" s="52"/>
      <c r="C107" s="38">
        <f t="shared" ref="C107:M107" si="102">SQRT(C103)/C22*100</f>
        <v>47.646110765920284</v>
      </c>
      <c r="D107" s="38">
        <f t="shared" si="102"/>
        <v>46.661174899043409</v>
      </c>
      <c r="E107" s="38">
        <f t="shared" si="102"/>
        <v>46.768083152216043</v>
      </c>
      <c r="F107" s="38">
        <f t="shared" si="102"/>
        <v>46.606720494301435</v>
      </c>
      <c r="G107" s="38">
        <f t="shared" si="102"/>
        <v>45.450770037982466</v>
      </c>
      <c r="H107" s="38">
        <f t="shared" si="102"/>
        <v>44.516750412154849</v>
      </c>
      <c r="I107" s="38">
        <f t="shared" si="102"/>
        <v>43.861964072832244</v>
      </c>
      <c r="J107" s="38">
        <f t="shared" si="102"/>
        <v>43.950400124222668</v>
      </c>
      <c r="K107" s="38">
        <f t="shared" si="102"/>
        <v>43.749475440842865</v>
      </c>
      <c r="L107" s="38">
        <f t="shared" si="102"/>
        <v>44.030824536473325</v>
      </c>
      <c r="M107" s="38">
        <f t="shared" si="102"/>
        <v>43.885781034737867</v>
      </c>
      <c r="N107" s="38">
        <f>AVERAGE(C107:M107)</f>
        <v>45.193459542793398</v>
      </c>
      <c r="O107" s="38">
        <f>AVERAGE(D107:N107)</f>
        <v>44.970491249781865</v>
      </c>
      <c r="P107"/>
      <c r="Q107"/>
      <c r="R107"/>
      <c r="S107"/>
      <c r="T107"/>
      <c r="U107"/>
      <c r="V107"/>
      <c r="W107"/>
    </row>
    <row r="108" spans="1:23" s="2" customFormat="1" ht="15" hidden="1">
      <c r="C108" s="39"/>
      <c r="D108" s="39"/>
      <c r="E108" s="39"/>
      <c r="F108" s="39"/>
      <c r="G108" s="39"/>
      <c r="H108" s="39"/>
      <c r="P108"/>
      <c r="Q108"/>
      <c r="R108"/>
      <c r="S108"/>
      <c r="T108"/>
      <c r="U108"/>
      <c r="V108"/>
      <c r="W108"/>
    </row>
    <row r="109" spans="1:23" s="2" customFormat="1" ht="15" hidden="1">
      <c r="A109" s="1"/>
      <c r="B109" s="1"/>
      <c r="C109" s="1"/>
      <c r="D109" s="1"/>
      <c r="E109" s="1"/>
      <c r="F109" s="1"/>
      <c r="G109" s="1"/>
      <c r="H109" s="1"/>
      <c r="W109"/>
    </row>
    <row r="110" spans="1:23" s="2" customFormat="1" ht="15" hidden="1">
      <c r="A110" s="1"/>
      <c r="B110" s="1"/>
      <c r="C110" s="1"/>
      <c r="D110" s="1"/>
      <c r="E110" s="1"/>
      <c r="F110" s="1"/>
      <c r="G110" s="1"/>
      <c r="H110" s="1"/>
      <c r="W110"/>
    </row>
    <row r="111" spans="1:23" s="2" customFormat="1" ht="15" hidden="1">
      <c r="A111" s="1"/>
      <c r="B111" s="1"/>
      <c r="C111" s="1"/>
      <c r="D111" s="1"/>
      <c r="E111" s="1"/>
      <c r="F111" s="1"/>
      <c r="G111" s="1"/>
      <c r="H111" s="1"/>
      <c r="W111"/>
    </row>
    <row r="112" spans="1:23" s="2" customFormat="1" ht="15" hidden="1">
      <c r="A112" s="3" t="s">
        <v>0</v>
      </c>
      <c r="B112" s="1"/>
      <c r="C112" s="1"/>
      <c r="D112" s="1"/>
      <c r="E112" s="1"/>
      <c r="F112" s="1"/>
      <c r="G112" s="1"/>
      <c r="H112" s="1"/>
      <c r="W112"/>
    </row>
    <row r="113" spans="1:23" s="2" customFormat="1" ht="15" hidden="1">
      <c r="A113" s="1"/>
      <c r="B113" s="1"/>
      <c r="C113" s="1"/>
      <c r="D113" s="1"/>
      <c r="E113" s="1"/>
      <c r="F113" s="1"/>
      <c r="G113" s="1"/>
      <c r="H113" s="1"/>
      <c r="W113"/>
    </row>
    <row r="114" spans="1:23" s="2" customFormat="1" ht="15" hidden="1">
      <c r="A114" s="1"/>
      <c r="B114" s="1"/>
      <c r="C114" s="1"/>
      <c r="D114" s="1"/>
      <c r="E114" s="1"/>
      <c r="F114" s="1"/>
      <c r="G114" s="1"/>
      <c r="H114" s="1"/>
      <c r="W114"/>
    </row>
    <row r="115" spans="1:23" s="2" customFormat="1" ht="15" hidden="1">
      <c r="A115" s="1"/>
      <c r="B115" s="1"/>
      <c r="C115" s="1"/>
      <c r="D115" s="1"/>
      <c r="E115" s="1"/>
      <c r="F115" s="1"/>
      <c r="G115" s="1"/>
      <c r="H115" s="1"/>
      <c r="W115"/>
    </row>
    <row r="116" spans="1:23" s="2" customFormat="1" ht="18" hidden="1">
      <c r="A116" s="4" t="s">
        <v>57</v>
      </c>
      <c r="B116" s="1"/>
      <c r="C116" s="1"/>
      <c r="D116" s="1"/>
      <c r="E116" s="1"/>
      <c r="F116" s="1"/>
      <c r="G116" s="1"/>
      <c r="H116" s="1"/>
      <c r="W116"/>
    </row>
    <row r="117" spans="1:23" s="2" customFormat="1" ht="15" hidden="1">
      <c r="A117" s="1"/>
      <c r="B117" s="1"/>
      <c r="C117" s="1"/>
      <c r="D117" s="1"/>
      <c r="E117" s="1"/>
      <c r="F117" s="1"/>
      <c r="G117" s="1"/>
      <c r="H117" s="1"/>
      <c r="W117"/>
    </row>
    <row r="118" spans="1:23" s="2" customFormat="1" ht="15" hidden="1">
      <c r="A118" s="5" t="s">
        <v>2</v>
      </c>
      <c r="B118" s="1"/>
      <c r="C118" s="1"/>
      <c r="D118" s="1"/>
      <c r="E118" s="1"/>
      <c r="F118" s="1"/>
      <c r="G118" s="1"/>
      <c r="H118" s="1"/>
      <c r="W118"/>
    </row>
    <row r="119" spans="1:23" s="2" customFormat="1" ht="15" hidden="1">
      <c r="A119" s="50" t="s">
        <v>58</v>
      </c>
      <c r="B119" s="50"/>
      <c r="C119" s="50"/>
      <c r="D119" s="50"/>
      <c r="E119" s="50"/>
      <c r="F119" s="50"/>
      <c r="G119" s="50"/>
      <c r="H119" s="50"/>
      <c r="W119"/>
    </row>
    <row r="120" spans="1:23" s="2" customFormat="1" ht="15" hidden="1">
      <c r="A120" s="1"/>
      <c r="B120" s="1"/>
      <c r="C120" s="1"/>
      <c r="D120" s="1"/>
      <c r="E120" s="1"/>
      <c r="F120" s="1"/>
      <c r="G120" s="1"/>
      <c r="H120" s="1"/>
      <c r="W120"/>
    </row>
    <row r="121" spans="1:23" s="2" customFormat="1" ht="15" hidden="1">
      <c r="A121" s="6" t="s">
        <v>4</v>
      </c>
      <c r="B121" s="7" t="s">
        <v>5</v>
      </c>
      <c r="C121" s="7">
        <f>C106</f>
        <v>2010</v>
      </c>
      <c r="D121" s="7">
        <f t="shared" ref="D121:N121" si="103">D106</f>
        <v>2011</v>
      </c>
      <c r="E121" s="7">
        <f t="shared" si="103"/>
        <v>2012</v>
      </c>
      <c r="F121" s="7">
        <f t="shared" si="103"/>
        <v>2013</v>
      </c>
      <c r="G121" s="7">
        <f t="shared" si="103"/>
        <v>2014</v>
      </c>
      <c r="H121" s="7">
        <f t="shared" si="103"/>
        <v>2015</v>
      </c>
      <c r="I121" s="7">
        <f t="shared" si="103"/>
        <v>2016</v>
      </c>
      <c r="J121" s="7">
        <f t="shared" si="103"/>
        <v>2017</v>
      </c>
      <c r="K121" s="7">
        <f t="shared" si="103"/>
        <v>2018</v>
      </c>
      <c r="L121" s="7">
        <f t="shared" si="103"/>
        <v>2019</v>
      </c>
      <c r="M121" s="7">
        <f t="shared" si="103"/>
        <v>2020</v>
      </c>
      <c r="N121" s="7">
        <f t="shared" si="103"/>
        <v>2021</v>
      </c>
      <c r="O121" s="7">
        <f t="shared" ref="O121" si="104">O106</f>
        <v>2022</v>
      </c>
      <c r="W121"/>
    </row>
    <row r="122" spans="1:23" s="2" customFormat="1" ht="15" hidden="1">
      <c r="A122" s="8">
        <v>1</v>
      </c>
      <c r="B122" s="9" t="s">
        <v>6</v>
      </c>
      <c r="C122" s="40">
        <v>45653219.709361017</v>
      </c>
      <c r="D122" s="40">
        <v>17981175.391560186</v>
      </c>
      <c r="E122" s="40">
        <v>18928146.3895851</v>
      </c>
      <c r="F122" s="40">
        <v>19747214.65605079</v>
      </c>
      <c r="G122" s="40">
        <v>20665577.747459847</v>
      </c>
      <c r="H122" s="40">
        <v>21651812.143559415</v>
      </c>
      <c r="I122" s="40">
        <v>22730889.357297033</v>
      </c>
      <c r="J122" s="40"/>
      <c r="K122" s="40"/>
      <c r="L122" s="40"/>
      <c r="M122" s="40"/>
      <c r="N122" s="40"/>
      <c r="O122" s="40"/>
      <c r="P122" s="11"/>
      <c r="Q122" s="11"/>
      <c r="R122" s="11"/>
      <c r="S122" s="11"/>
      <c r="T122" s="11"/>
      <c r="U122" s="11"/>
      <c r="V122" s="11"/>
      <c r="W122"/>
    </row>
    <row r="123" spans="1:23" s="2" customFormat="1" ht="15" hidden="1">
      <c r="A123" s="12">
        <v>2</v>
      </c>
      <c r="B123" s="9" t="s">
        <v>7</v>
      </c>
      <c r="C123" s="40">
        <v>14778323.565670298</v>
      </c>
      <c r="D123" s="40">
        <v>14623198.310459692</v>
      </c>
      <c r="E123" s="40">
        <v>15433758.486540262</v>
      </c>
      <c r="F123" s="40">
        <v>16182362.331530275</v>
      </c>
      <c r="G123" s="40">
        <v>17148086.508640271</v>
      </c>
      <c r="H123" s="40">
        <v>17951907.716835104</v>
      </c>
      <c r="I123" s="40">
        <v>18880652.115465514</v>
      </c>
      <c r="J123" s="40"/>
      <c r="K123" s="40"/>
      <c r="L123" s="40"/>
      <c r="M123" s="40"/>
      <c r="N123" s="40"/>
      <c r="O123" s="40"/>
      <c r="P123" s="11"/>
      <c r="Q123" s="11"/>
      <c r="R123" s="11"/>
      <c r="S123" s="11"/>
      <c r="T123" s="11"/>
      <c r="U123" s="11"/>
      <c r="V123" s="11"/>
      <c r="W123"/>
    </row>
    <row r="124" spans="1:23" s="2" customFormat="1" ht="15" hidden="1">
      <c r="A124" s="12">
        <v>3</v>
      </c>
      <c r="B124" s="9" t="s">
        <v>8</v>
      </c>
      <c r="C124" s="40">
        <v>12763913.673463209</v>
      </c>
      <c r="D124" s="40">
        <v>12615680.403742988</v>
      </c>
      <c r="E124" s="40">
        <v>13182350.678614352</v>
      </c>
      <c r="F124" s="40">
        <v>13795569.104064941</v>
      </c>
      <c r="G124" s="40">
        <v>14371022.965451056</v>
      </c>
      <c r="H124" s="40">
        <v>14913257.67886911</v>
      </c>
      <c r="I124" s="40">
        <v>15565513.282367876</v>
      </c>
      <c r="J124" s="40"/>
      <c r="K124" s="40"/>
      <c r="L124" s="40"/>
      <c r="M124" s="40"/>
      <c r="N124" s="40"/>
      <c r="O124" s="40"/>
      <c r="P124" s="11"/>
      <c r="Q124" s="11"/>
      <c r="R124" s="11"/>
      <c r="S124" s="11"/>
      <c r="T124" s="11"/>
      <c r="U124" s="11"/>
      <c r="V124" s="11"/>
      <c r="W124"/>
    </row>
    <row r="125" spans="1:23" s="2" customFormat="1" ht="15" hidden="1">
      <c r="A125" s="12">
        <v>4</v>
      </c>
      <c r="B125" s="9" t="s">
        <v>9</v>
      </c>
      <c r="C125" s="40">
        <v>10843257.197561793</v>
      </c>
      <c r="D125" s="40">
        <v>10760770.908468042</v>
      </c>
      <c r="E125" s="40">
        <v>11262069.754967982</v>
      </c>
      <c r="F125" s="40">
        <v>11769225.808392737</v>
      </c>
      <c r="G125" s="40">
        <v>12324346.74907863</v>
      </c>
      <c r="H125" s="40">
        <v>12895886.628818411</v>
      </c>
      <c r="I125" s="40">
        <v>13517645.107929984</v>
      </c>
      <c r="J125" s="40"/>
      <c r="K125" s="40"/>
      <c r="L125" s="40"/>
      <c r="M125" s="40"/>
      <c r="N125" s="40"/>
      <c r="O125" s="40"/>
      <c r="P125" s="11"/>
      <c r="Q125" s="11"/>
      <c r="R125" s="11"/>
      <c r="S125" s="11"/>
      <c r="T125" s="11"/>
      <c r="U125" s="11"/>
      <c r="V125" s="11"/>
      <c r="W125"/>
    </row>
    <row r="126" spans="1:23" s="2" customFormat="1" ht="15" hidden="1">
      <c r="A126" s="13">
        <v>5</v>
      </c>
      <c r="B126" s="9" t="s">
        <v>10</v>
      </c>
      <c r="C126" s="40">
        <v>10595756.872357015</v>
      </c>
      <c r="D126" s="40">
        <v>10549732.538292188</v>
      </c>
      <c r="E126" s="40">
        <v>11151030.550459558</v>
      </c>
      <c r="F126" s="40">
        <v>11649499.359270088</v>
      </c>
      <c r="G126" s="40">
        <v>12137696.944915583</v>
      </c>
      <c r="H126" s="40">
        <v>12797132.410052704</v>
      </c>
      <c r="I126" s="40">
        <v>13558399.240090415</v>
      </c>
      <c r="J126" s="40"/>
      <c r="K126" s="40"/>
      <c r="L126" s="40"/>
      <c r="M126" s="40"/>
      <c r="N126" s="40"/>
      <c r="O126" s="40"/>
      <c r="P126" s="11"/>
      <c r="Q126" s="11"/>
      <c r="R126" s="11"/>
      <c r="S126" s="11"/>
      <c r="T126" s="11"/>
      <c r="U126" s="11"/>
      <c r="V126" s="11"/>
      <c r="W126"/>
    </row>
    <row r="127" spans="1:23" s="2" customFormat="1" ht="15" hidden="1">
      <c r="A127" s="12">
        <v>6</v>
      </c>
      <c r="B127" s="9" t="s">
        <v>11</v>
      </c>
      <c r="C127" s="40">
        <v>12221368.088475375</v>
      </c>
      <c r="D127" s="40">
        <v>12167656.964175962</v>
      </c>
      <c r="E127" s="40">
        <v>12799339.532985436</v>
      </c>
      <c r="F127" s="40">
        <v>13332222.474274723</v>
      </c>
      <c r="G127" s="40">
        <v>13941929.80341772</v>
      </c>
      <c r="H127" s="40">
        <v>14517371.953124443</v>
      </c>
      <c r="I127" s="40">
        <v>15247452.562404079</v>
      </c>
      <c r="J127" s="40"/>
      <c r="K127" s="40"/>
      <c r="L127" s="40"/>
      <c r="M127" s="40"/>
      <c r="N127" s="40"/>
      <c r="O127" s="40"/>
      <c r="P127" s="11"/>
      <c r="Q127" s="11"/>
      <c r="R127" s="11"/>
      <c r="S127" s="11"/>
      <c r="T127" s="11"/>
      <c r="U127" s="11"/>
      <c r="V127" s="11"/>
      <c r="W127"/>
    </row>
    <row r="128" spans="1:23" s="2" customFormat="1" ht="15" hidden="1">
      <c r="A128" s="12">
        <v>7</v>
      </c>
      <c r="B128" s="9" t="s">
        <v>12</v>
      </c>
      <c r="C128" s="40">
        <v>11909732.760849895</v>
      </c>
      <c r="D128" s="40">
        <v>11837005.917980142</v>
      </c>
      <c r="E128" s="40">
        <v>12402809.069111113</v>
      </c>
      <c r="F128" s="40">
        <v>12913903.012844604</v>
      </c>
      <c r="G128" s="40">
        <v>13361620.513815764</v>
      </c>
      <c r="H128" s="40">
        <v>13933679.244040556</v>
      </c>
      <c r="I128" s="40">
        <v>14541459.691329852</v>
      </c>
      <c r="J128" s="40"/>
      <c r="K128" s="40"/>
      <c r="L128" s="40"/>
      <c r="M128" s="40"/>
      <c r="N128" s="40"/>
      <c r="O128" s="40"/>
      <c r="P128" s="11"/>
      <c r="Q128" s="11"/>
      <c r="R128" s="11"/>
      <c r="S128" s="11"/>
      <c r="T128" s="11"/>
      <c r="U128" s="11"/>
      <c r="V128" s="11"/>
      <c r="W128"/>
    </row>
    <row r="129" spans="1:23" s="2" customFormat="1" ht="15" hidden="1">
      <c r="A129" s="13">
        <v>8</v>
      </c>
      <c r="B129" s="9" t="s">
        <v>13</v>
      </c>
      <c r="C129" s="40">
        <v>12131147.88723658</v>
      </c>
      <c r="D129" s="40">
        <v>12000409.872124588</v>
      </c>
      <c r="E129" s="40">
        <v>12669050.719145596</v>
      </c>
      <c r="F129" s="40">
        <v>13155028.02403792</v>
      </c>
      <c r="G129" s="40">
        <v>13796499.810045782</v>
      </c>
      <c r="H129" s="40">
        <v>14400920.098949801</v>
      </c>
      <c r="I129" s="40">
        <v>14985289.400368489</v>
      </c>
      <c r="J129" s="40"/>
      <c r="K129" s="40"/>
      <c r="L129" s="40"/>
      <c r="M129" s="40"/>
      <c r="N129" s="40"/>
      <c r="O129" s="40"/>
      <c r="P129" s="11"/>
      <c r="Q129" s="11"/>
      <c r="R129" s="11"/>
      <c r="S129" s="11"/>
      <c r="T129" s="11"/>
      <c r="U129" s="11"/>
      <c r="V129" s="11"/>
      <c r="W129"/>
    </row>
    <row r="130" spans="1:23" s="2" customFormat="1" ht="15" hidden="1">
      <c r="A130" s="12">
        <v>9</v>
      </c>
      <c r="B130" s="9" t="s">
        <v>14</v>
      </c>
      <c r="C130" s="40">
        <v>14717944.406897692</v>
      </c>
      <c r="D130" s="40">
        <v>14612789.363314088</v>
      </c>
      <c r="E130" s="40">
        <v>15432952.398926636</v>
      </c>
      <c r="F130" s="40">
        <v>16148170.858276064</v>
      </c>
      <c r="G130" s="40">
        <v>16981185.84698873</v>
      </c>
      <c r="H130" s="40">
        <v>17794467.886254944</v>
      </c>
      <c r="I130" s="40">
        <v>18735701.592425656</v>
      </c>
      <c r="J130" s="40"/>
      <c r="K130" s="40"/>
      <c r="L130" s="40"/>
      <c r="M130" s="40"/>
      <c r="N130" s="40"/>
      <c r="O130" s="40"/>
      <c r="P130" s="11"/>
      <c r="Q130" s="11"/>
      <c r="R130" s="11"/>
      <c r="S130" s="11"/>
      <c r="T130" s="11"/>
      <c r="U130" s="11"/>
      <c r="V130" s="11"/>
      <c r="W130"/>
    </row>
    <row r="131" spans="1:23" s="2" customFormat="1" ht="15" hidden="1">
      <c r="A131" s="12">
        <v>10</v>
      </c>
      <c r="B131" s="9" t="s">
        <v>15</v>
      </c>
      <c r="C131" s="40">
        <v>15019863.281206496</v>
      </c>
      <c r="D131" s="40">
        <v>14940644.161408573</v>
      </c>
      <c r="E131" s="40">
        <v>15801110.200485544</v>
      </c>
      <c r="F131" s="40">
        <v>16625212.756756824</v>
      </c>
      <c r="G131" s="40">
        <v>17539807.531117953</v>
      </c>
      <c r="H131" s="40">
        <v>18488621.682912879</v>
      </c>
      <c r="I131" s="40">
        <v>19393592.732151359</v>
      </c>
      <c r="J131" s="40"/>
      <c r="K131" s="40"/>
      <c r="L131" s="40"/>
      <c r="M131" s="40"/>
      <c r="N131" s="40"/>
      <c r="O131" s="40"/>
      <c r="P131" s="11"/>
      <c r="Q131" s="11"/>
      <c r="R131" s="11"/>
      <c r="S131" s="11"/>
      <c r="T131" s="11"/>
      <c r="U131" s="11"/>
      <c r="V131" s="11"/>
      <c r="W131"/>
    </row>
    <row r="132" spans="1:23" s="2" customFormat="1" ht="15" hidden="1">
      <c r="A132" s="13">
        <v>11</v>
      </c>
      <c r="B132" s="9" t="s">
        <v>16</v>
      </c>
      <c r="C132" s="40">
        <v>19808159.600508999</v>
      </c>
      <c r="D132" s="40">
        <v>19614974.729112111</v>
      </c>
      <c r="E132" s="40">
        <v>20575189.058785196</v>
      </c>
      <c r="F132" s="40">
        <v>21594560.889100075</v>
      </c>
      <c r="G132" s="40">
        <v>22642983.447470672</v>
      </c>
      <c r="H132" s="40">
        <v>23662166.40402206</v>
      </c>
      <c r="I132" s="40">
        <v>24801644.017439771</v>
      </c>
      <c r="J132" s="40"/>
      <c r="K132" s="40"/>
      <c r="L132" s="40"/>
      <c r="M132" s="40"/>
      <c r="N132" s="40"/>
      <c r="O132" s="40"/>
      <c r="P132" s="11"/>
      <c r="Q132" s="11"/>
      <c r="R132" s="11"/>
      <c r="S132" s="11"/>
      <c r="T132" s="11"/>
      <c r="U132" s="11"/>
      <c r="V132" s="11"/>
      <c r="W132"/>
    </row>
    <row r="133" spans="1:23" s="2" customFormat="1" ht="15" hidden="1">
      <c r="A133" s="12">
        <v>12</v>
      </c>
      <c r="B133" s="9" t="s">
        <v>17</v>
      </c>
      <c r="C133" s="40">
        <v>14304966.539920885</v>
      </c>
      <c r="D133" s="40">
        <v>14241753.935161419</v>
      </c>
      <c r="E133" s="40">
        <v>14686963.451492261</v>
      </c>
      <c r="F133" s="40">
        <v>15497265.814720204</v>
      </c>
      <c r="G133" s="40">
        <v>16182268.95531938</v>
      </c>
      <c r="H133" s="40">
        <v>16973136.588066269</v>
      </c>
      <c r="I133" s="40">
        <v>17833660.087676175</v>
      </c>
      <c r="J133" s="40"/>
      <c r="K133" s="40"/>
      <c r="L133" s="40"/>
      <c r="M133" s="40"/>
      <c r="N133" s="40"/>
      <c r="O133" s="40"/>
      <c r="P133" s="11"/>
      <c r="Q133" s="11"/>
      <c r="R133" s="11"/>
      <c r="S133" s="11"/>
      <c r="T133" s="11"/>
      <c r="U133" s="11"/>
      <c r="V133" s="11"/>
      <c r="W133"/>
    </row>
    <row r="134" spans="1:23" s="2" customFormat="1" ht="15" hidden="1">
      <c r="A134" s="12">
        <v>13</v>
      </c>
      <c r="B134" s="9" t="s">
        <v>18</v>
      </c>
      <c r="C134" s="40">
        <v>20119941.53533468</v>
      </c>
      <c r="D134" s="40">
        <v>19907188.516990423</v>
      </c>
      <c r="E134" s="40">
        <v>20681872.837275665</v>
      </c>
      <c r="F134" s="40">
        <v>21684692.154472712</v>
      </c>
      <c r="G134" s="40">
        <v>22699429.555010591</v>
      </c>
      <c r="H134" s="40">
        <v>23665605.879758857</v>
      </c>
      <c r="I134" s="40">
        <v>24636307.608384244</v>
      </c>
      <c r="J134" s="40"/>
      <c r="K134" s="40"/>
      <c r="L134" s="40"/>
      <c r="M134" s="40"/>
      <c r="N134" s="40"/>
      <c r="O134" s="40"/>
      <c r="P134" s="11"/>
      <c r="Q134" s="11"/>
      <c r="R134" s="11"/>
      <c r="S134" s="11"/>
      <c r="T134" s="11"/>
      <c r="U134" s="11"/>
      <c r="V134" s="11"/>
      <c r="W134"/>
    </row>
    <row r="135" spans="1:23" s="2" customFormat="1" ht="15" hidden="1">
      <c r="A135" s="13">
        <v>14</v>
      </c>
      <c r="B135" s="9" t="s">
        <v>19</v>
      </c>
      <c r="C135" s="40">
        <v>18414661.497047756</v>
      </c>
      <c r="D135" s="40">
        <v>18325207.339931179</v>
      </c>
      <c r="E135" s="40">
        <v>19433735.29568997</v>
      </c>
      <c r="F135" s="40">
        <v>20530148.661325637</v>
      </c>
      <c r="G135" s="40">
        <v>21815731.497700289</v>
      </c>
      <c r="H135" s="40">
        <v>22945626.000041828</v>
      </c>
      <c r="I135" s="40">
        <v>24250213.919963177</v>
      </c>
      <c r="J135" s="40"/>
      <c r="K135" s="40"/>
      <c r="L135" s="40"/>
      <c r="M135" s="40"/>
      <c r="N135" s="40"/>
      <c r="O135" s="40"/>
      <c r="P135" s="11"/>
      <c r="Q135" s="11"/>
      <c r="R135" s="11"/>
      <c r="S135" s="11"/>
      <c r="T135" s="11"/>
      <c r="U135" s="11"/>
      <c r="V135" s="11"/>
      <c r="W135"/>
    </row>
    <row r="136" spans="1:23" s="2" customFormat="1" ht="15" hidden="1">
      <c r="A136" s="12">
        <v>15</v>
      </c>
      <c r="B136" s="9" t="s">
        <v>20</v>
      </c>
      <c r="C136" s="40">
        <v>9736826.7736005429</v>
      </c>
      <c r="D136" s="40">
        <v>9672532.9178139828</v>
      </c>
      <c r="E136" s="40">
        <v>9917844.1202691942</v>
      </c>
      <c r="F136" s="40">
        <v>10358355.946176564</v>
      </c>
      <c r="G136" s="40">
        <v>10770007.797367306</v>
      </c>
      <c r="H136" s="40">
        <v>11147057.417594763</v>
      </c>
      <c r="I136" s="40">
        <v>11751010.321766056</v>
      </c>
      <c r="J136" s="40"/>
      <c r="K136" s="40"/>
      <c r="L136" s="40"/>
      <c r="M136" s="40"/>
      <c r="N136" s="40"/>
      <c r="O136" s="40"/>
      <c r="P136" s="11"/>
      <c r="Q136" s="11"/>
      <c r="R136" s="11"/>
      <c r="S136" s="11"/>
      <c r="T136" s="11"/>
      <c r="U136" s="11"/>
      <c r="V136" s="11"/>
      <c r="W136"/>
    </row>
    <row r="137" spans="1:23" s="2" customFormat="1" ht="15" hidden="1">
      <c r="A137" s="12">
        <v>16</v>
      </c>
      <c r="B137" s="9" t="s">
        <v>21</v>
      </c>
      <c r="C137" s="40">
        <v>12209742.247940477</v>
      </c>
      <c r="D137" s="40">
        <v>10512340.025300184</v>
      </c>
      <c r="E137" s="40">
        <v>10902390.549293149</v>
      </c>
      <c r="F137" s="40">
        <v>11373950.143803203</v>
      </c>
      <c r="G137" s="40">
        <v>11896712.602294045</v>
      </c>
      <c r="H137" s="40">
        <v>12341413.076892115</v>
      </c>
      <c r="I137" s="40">
        <v>12916191.01523087</v>
      </c>
      <c r="J137" s="40"/>
      <c r="K137" s="40"/>
      <c r="L137" s="40"/>
      <c r="M137" s="40"/>
      <c r="N137" s="40"/>
      <c r="O137" s="40"/>
      <c r="P137" s="11"/>
      <c r="Q137" s="11"/>
      <c r="R137" s="11"/>
      <c r="S137" s="11"/>
      <c r="T137" s="11"/>
      <c r="U137" s="11"/>
      <c r="V137" s="11"/>
      <c r="W137"/>
    </row>
    <row r="138" spans="1:23" s="2" customFormat="1" ht="15" hidden="1">
      <c r="A138" s="13">
        <v>17</v>
      </c>
      <c r="B138" s="9" t="s">
        <v>22</v>
      </c>
      <c r="C138" s="40">
        <v>14133021.773718882</v>
      </c>
      <c r="D138" s="40">
        <v>14000549.875711622</v>
      </c>
      <c r="E138" s="40">
        <v>14593599.74002661</v>
      </c>
      <c r="F138" s="40">
        <v>15236164.165611669</v>
      </c>
      <c r="G138" s="40">
        <v>15927874.725220622</v>
      </c>
      <c r="H138" s="40">
        <v>16609694.474241728</v>
      </c>
      <c r="I138" s="40">
        <v>17385577.216604095</v>
      </c>
      <c r="J138" s="40"/>
      <c r="K138" s="40"/>
      <c r="L138" s="40"/>
      <c r="M138" s="40"/>
      <c r="N138" s="40"/>
      <c r="O138" s="40"/>
      <c r="P138" s="11"/>
      <c r="Q138" s="11"/>
      <c r="R138" s="11"/>
      <c r="S138" s="11"/>
      <c r="T138" s="11"/>
      <c r="U138" s="11"/>
      <c r="V138" s="11"/>
      <c r="W138"/>
    </row>
    <row r="139" spans="1:23" s="2" customFormat="1" ht="15" hidden="1">
      <c r="A139" s="12">
        <v>18</v>
      </c>
      <c r="B139" s="9" t="s">
        <v>23</v>
      </c>
      <c r="C139" s="40">
        <v>15741296.643898377</v>
      </c>
      <c r="D139" s="40">
        <v>15628666.175259324</v>
      </c>
      <c r="E139" s="40">
        <v>16440751.072398257</v>
      </c>
      <c r="F139" s="40">
        <v>17301756.835795287</v>
      </c>
      <c r="G139" s="40">
        <v>18219353.231850151</v>
      </c>
      <c r="H139" s="40">
        <v>18951595.796297312</v>
      </c>
      <c r="I139" s="40">
        <v>19961729.557768174</v>
      </c>
      <c r="J139" s="40"/>
      <c r="K139" s="40"/>
      <c r="L139" s="40"/>
      <c r="M139" s="40"/>
      <c r="N139" s="40"/>
      <c r="O139" s="40"/>
      <c r="P139" s="11"/>
      <c r="Q139" s="11"/>
      <c r="R139" s="11"/>
      <c r="S139" s="11"/>
      <c r="T139" s="11"/>
      <c r="U139" s="11"/>
      <c r="V139" s="11"/>
      <c r="W139"/>
    </row>
    <row r="140" spans="1:23" s="2" customFormat="1" ht="15" hidden="1">
      <c r="A140" s="12">
        <v>19</v>
      </c>
      <c r="B140" s="9" t="s">
        <v>24</v>
      </c>
      <c r="C140" s="40">
        <v>67943944.245430186</v>
      </c>
      <c r="D140" s="40">
        <v>67015029.348887824</v>
      </c>
      <c r="E140" s="40">
        <v>68935017.599099398</v>
      </c>
      <c r="F140" s="40">
        <v>70836485.832231835</v>
      </c>
      <c r="G140" s="40">
        <v>73004383.729107067</v>
      </c>
      <c r="H140" s="40">
        <v>75295078.021804988</v>
      </c>
      <c r="I140" s="40">
        <v>77282192.548658714</v>
      </c>
      <c r="J140" s="40"/>
      <c r="K140" s="40"/>
      <c r="L140" s="40"/>
      <c r="M140" s="40"/>
      <c r="N140" s="40"/>
      <c r="O140" s="40"/>
      <c r="P140" s="11"/>
      <c r="Q140" s="11"/>
      <c r="R140" s="11"/>
      <c r="S140" s="11"/>
      <c r="T140" s="11"/>
      <c r="U140" s="11"/>
      <c r="V140" s="11"/>
      <c r="W140"/>
    </row>
    <row r="141" spans="1:23" s="2" customFormat="1" ht="15" hidden="1">
      <c r="A141" s="13">
        <v>20</v>
      </c>
      <c r="B141" s="9" t="s">
        <v>25</v>
      </c>
      <c r="C141" s="40">
        <v>12137128.202536734</v>
      </c>
      <c r="D141" s="40">
        <v>11940876.999144442</v>
      </c>
      <c r="E141" s="40">
        <v>12331789.133519279</v>
      </c>
      <c r="F141" s="40">
        <v>12854180.12396344</v>
      </c>
      <c r="G141" s="40">
        <v>13344669.492797922</v>
      </c>
      <c r="H141" s="40">
        <v>13780078.090848995</v>
      </c>
      <c r="I141" s="40">
        <v>14264692.252304928</v>
      </c>
      <c r="J141" s="40"/>
      <c r="K141" s="40"/>
      <c r="L141" s="40"/>
      <c r="M141" s="40"/>
      <c r="N141" s="40"/>
      <c r="O141" s="40"/>
      <c r="P141" s="11"/>
      <c r="Q141" s="11"/>
      <c r="R141" s="11"/>
      <c r="S141" s="11"/>
      <c r="T141" s="11"/>
      <c r="U141" s="11"/>
      <c r="V141" s="11"/>
      <c r="W141"/>
    </row>
    <row r="142" spans="1:23" s="2" customFormat="1" ht="15" hidden="1">
      <c r="A142" s="12">
        <v>21</v>
      </c>
      <c r="B142" s="9" t="s">
        <v>26</v>
      </c>
      <c r="C142" s="40">
        <v>11012376.582022557</v>
      </c>
      <c r="D142" s="40">
        <v>10882611.857086191</v>
      </c>
      <c r="E142" s="40">
        <v>11340162.005255722</v>
      </c>
      <c r="F142" s="40">
        <v>11716112.951319573</v>
      </c>
      <c r="G142" s="40">
        <v>12203142.872181423</v>
      </c>
      <c r="H142" s="40">
        <v>12593574.405691791</v>
      </c>
      <c r="I142" s="40">
        <v>13206290.550590293</v>
      </c>
      <c r="J142" s="40"/>
      <c r="K142" s="40"/>
      <c r="L142" s="40"/>
      <c r="M142" s="40"/>
      <c r="N142" s="40"/>
      <c r="O142" s="40"/>
      <c r="P142" s="11"/>
      <c r="Q142" s="11"/>
      <c r="R142" s="11"/>
      <c r="S142" s="11"/>
      <c r="T142" s="11"/>
      <c r="U142" s="11"/>
      <c r="V142" s="11"/>
      <c r="W142"/>
    </row>
    <row r="143" spans="1:23" s="2" customFormat="1" ht="15" hidden="1">
      <c r="A143" s="12">
        <v>22</v>
      </c>
      <c r="B143" s="9" t="s">
        <v>27</v>
      </c>
      <c r="C143" s="40">
        <v>23128648.664394327</v>
      </c>
      <c r="D143" s="40">
        <v>22784885.1643348</v>
      </c>
      <c r="E143" s="40">
        <v>23868327.335777245</v>
      </c>
      <c r="F143" s="40">
        <v>24952616.836981501</v>
      </c>
      <c r="G143" s="40">
        <v>26081611.300810121</v>
      </c>
      <c r="H143" s="40">
        <v>27239951.120235533</v>
      </c>
      <c r="I143" s="40">
        <v>28366924.357203472</v>
      </c>
      <c r="J143" s="40"/>
      <c r="K143" s="40"/>
      <c r="L143" s="40"/>
      <c r="M143" s="40"/>
      <c r="N143" s="40"/>
      <c r="O143" s="40"/>
      <c r="P143" s="11"/>
      <c r="Q143" s="11"/>
      <c r="R143" s="11"/>
      <c r="S143" s="11"/>
      <c r="T143" s="11"/>
      <c r="U143" s="11"/>
      <c r="V143" s="11"/>
      <c r="W143"/>
    </row>
    <row r="144" spans="1:23" s="2" customFormat="1" ht="15" hidden="1">
      <c r="A144" s="13">
        <v>23</v>
      </c>
      <c r="B144" s="9" t="s">
        <v>28</v>
      </c>
      <c r="C144" s="40">
        <v>13678013.034699209</v>
      </c>
      <c r="D144" s="40">
        <v>13535227.484036036</v>
      </c>
      <c r="E144" s="40">
        <v>14215179.2050549</v>
      </c>
      <c r="F144" s="40">
        <v>14674937.552746063</v>
      </c>
      <c r="G144" s="40">
        <v>15292507.140049951</v>
      </c>
      <c r="H144" s="40">
        <v>15912150.430425173</v>
      </c>
      <c r="I144" s="40">
        <v>16593656.944303863</v>
      </c>
      <c r="J144" s="40"/>
      <c r="K144" s="40"/>
      <c r="L144" s="40"/>
      <c r="M144" s="40"/>
      <c r="N144" s="40"/>
      <c r="O144" s="40"/>
      <c r="P144" s="11"/>
      <c r="Q144" s="11"/>
      <c r="R144" s="11"/>
      <c r="S144" s="11"/>
      <c r="T144" s="11"/>
      <c r="U144" s="11"/>
      <c r="V144" s="11"/>
      <c r="W144"/>
    </row>
    <row r="145" spans="1:23" s="2" customFormat="1" ht="15" hidden="1">
      <c r="A145" s="12">
        <v>24</v>
      </c>
      <c r="B145" s="9" t="s">
        <v>29</v>
      </c>
      <c r="C145" s="40">
        <v>20841009.959446974</v>
      </c>
      <c r="D145" s="40">
        <v>20646240.797052786</v>
      </c>
      <c r="E145" s="40">
        <v>21802871.055202033</v>
      </c>
      <c r="F145" s="40">
        <v>22740528.698564593</v>
      </c>
      <c r="G145" s="40">
        <v>23951933.236265045</v>
      </c>
      <c r="H145" s="40">
        <v>24978519.607404139</v>
      </c>
      <c r="I145" s="40">
        <v>26084040.23098699</v>
      </c>
      <c r="J145" s="40"/>
      <c r="K145" s="40"/>
      <c r="L145" s="40"/>
      <c r="M145" s="40"/>
      <c r="N145" s="40"/>
      <c r="O145" s="40"/>
      <c r="P145" s="11"/>
      <c r="Q145" s="11"/>
      <c r="R145" s="11"/>
      <c r="S145" s="11"/>
      <c r="T145" s="11"/>
      <c r="U145" s="11"/>
      <c r="V145" s="11"/>
      <c r="W145"/>
    </row>
    <row r="146" spans="1:23" s="2" customFormat="1" ht="15" hidden="1">
      <c r="A146" s="12">
        <v>25</v>
      </c>
      <c r="B146" s="9" t="s">
        <v>30</v>
      </c>
      <c r="C146" s="40">
        <v>13342025.827691078</v>
      </c>
      <c r="D146" s="40">
        <v>13203702.532582704</v>
      </c>
      <c r="E146" s="40">
        <v>13873650.905540546</v>
      </c>
      <c r="F146" s="40">
        <v>14375803.193598116</v>
      </c>
      <c r="G146" s="40">
        <v>15077721.676904045</v>
      </c>
      <c r="H146" s="40">
        <v>15736851.604803592</v>
      </c>
      <c r="I146" s="40">
        <v>16443124.409110861</v>
      </c>
      <c r="J146" s="40"/>
      <c r="K146" s="40"/>
      <c r="L146" s="40"/>
      <c r="M146" s="40"/>
      <c r="N146" s="40"/>
      <c r="O146" s="40"/>
      <c r="P146" s="11"/>
      <c r="Q146" s="11"/>
      <c r="R146" s="11"/>
      <c r="S146" s="11"/>
      <c r="T146" s="11"/>
      <c r="U146" s="11"/>
      <c r="V146" s="11"/>
      <c r="W146"/>
    </row>
    <row r="147" spans="1:23" s="2" customFormat="1" ht="15" hidden="1">
      <c r="A147" s="13">
        <v>26</v>
      </c>
      <c r="B147" s="9" t="s">
        <v>31</v>
      </c>
      <c r="C147" s="40">
        <v>12204438.106096841</v>
      </c>
      <c r="D147" s="40">
        <v>12101057.777410448</v>
      </c>
      <c r="E147" s="40">
        <v>12680538.169724159</v>
      </c>
      <c r="F147" s="40">
        <v>13186064.624746077</v>
      </c>
      <c r="G147" s="40">
        <v>13869761.465616986</v>
      </c>
      <c r="H147" s="40">
        <v>14451454.394627415</v>
      </c>
      <c r="I147" s="40">
        <v>15037705.195358694</v>
      </c>
      <c r="J147" s="40"/>
      <c r="K147" s="40"/>
      <c r="L147" s="40"/>
      <c r="M147" s="40"/>
      <c r="N147" s="40"/>
      <c r="O147" s="40"/>
      <c r="P147" s="11"/>
      <c r="Q147" s="11"/>
      <c r="R147" s="11"/>
      <c r="S147" s="11"/>
      <c r="T147" s="11"/>
      <c r="U147" s="11"/>
      <c r="V147" s="11"/>
      <c r="W147"/>
    </row>
    <row r="148" spans="1:23" s="2" customFormat="1" ht="15" hidden="1">
      <c r="A148" s="12">
        <v>27</v>
      </c>
      <c r="B148" s="9" t="s">
        <v>32</v>
      </c>
      <c r="C148" s="40">
        <v>8928726.6233907063</v>
      </c>
      <c r="D148" s="40">
        <v>8889085.415275475</v>
      </c>
      <c r="E148" s="40">
        <v>9294793.1079583652</v>
      </c>
      <c r="F148" s="40">
        <v>9751031.9788827188</v>
      </c>
      <c r="G148" s="40">
        <v>10257250.482390875</v>
      </c>
      <c r="H148" s="40">
        <v>10786060.455271803</v>
      </c>
      <c r="I148" s="40">
        <v>11351999.119948108</v>
      </c>
      <c r="J148" s="40"/>
      <c r="K148" s="40"/>
      <c r="L148" s="40"/>
      <c r="M148" s="40"/>
      <c r="N148" s="40"/>
      <c r="O148" s="40"/>
      <c r="P148" s="11"/>
      <c r="Q148" s="11"/>
      <c r="R148" s="11"/>
      <c r="S148" s="11"/>
      <c r="T148" s="11"/>
      <c r="U148" s="11"/>
      <c r="V148" s="11"/>
      <c r="W148"/>
    </row>
    <row r="149" spans="1:23" s="2" customFormat="1" ht="15" hidden="1">
      <c r="A149" s="12">
        <v>28</v>
      </c>
      <c r="B149" s="9" t="s">
        <v>33</v>
      </c>
      <c r="C149" s="40">
        <v>10812042.367756642</v>
      </c>
      <c r="D149" s="40">
        <v>10764015.450702464</v>
      </c>
      <c r="E149" s="40">
        <v>11403112.486992117</v>
      </c>
      <c r="F149" s="40">
        <v>11952263.552796716</v>
      </c>
      <c r="G149" s="40">
        <v>12710524.403645784</v>
      </c>
      <c r="H149" s="40">
        <v>13305467.604151888</v>
      </c>
      <c r="I149" s="40">
        <v>13986897.489532419</v>
      </c>
      <c r="J149" s="40"/>
      <c r="K149" s="40"/>
      <c r="L149" s="40"/>
      <c r="M149" s="40"/>
      <c r="N149" s="40"/>
      <c r="O149" s="40"/>
      <c r="P149" s="11"/>
      <c r="Q149" s="11"/>
      <c r="R149" s="11"/>
      <c r="S149" s="11"/>
      <c r="T149" s="11"/>
      <c r="U149" s="11"/>
      <c r="V149" s="11"/>
      <c r="W149"/>
    </row>
    <row r="150" spans="1:23" s="2" customFormat="1" ht="15" hidden="1">
      <c r="A150" s="13">
        <v>29</v>
      </c>
      <c r="B150" s="9" t="s">
        <v>34</v>
      </c>
      <c r="C150" s="40">
        <v>11606584.920020504</v>
      </c>
      <c r="D150" s="40">
        <v>11541256.002653737</v>
      </c>
      <c r="E150" s="40">
        <v>12242711.909602817</v>
      </c>
      <c r="F150" s="40">
        <v>12737955.782418428</v>
      </c>
      <c r="G150" s="40">
        <v>13427551.295469649</v>
      </c>
      <c r="H150" s="40">
        <v>14075708.48506115</v>
      </c>
      <c r="I150" s="40">
        <v>14854453.564506706</v>
      </c>
      <c r="J150" s="40"/>
      <c r="K150" s="40"/>
      <c r="L150" s="40"/>
      <c r="M150" s="40"/>
      <c r="N150" s="40"/>
      <c r="O150" s="40"/>
      <c r="P150" s="11"/>
      <c r="Q150" s="11"/>
      <c r="R150" s="11"/>
      <c r="S150" s="11"/>
      <c r="T150" s="11"/>
      <c r="U150" s="11"/>
      <c r="V150" s="11"/>
      <c r="W150"/>
    </row>
    <row r="151" spans="1:23" s="2" customFormat="1" ht="15" hidden="1">
      <c r="A151" s="12">
        <v>30</v>
      </c>
      <c r="B151" s="9" t="s">
        <v>35</v>
      </c>
      <c r="C151" s="40">
        <v>33867443.92006585</v>
      </c>
      <c r="D151" s="40">
        <v>33702664.460474767</v>
      </c>
      <c r="E151" s="40">
        <v>35637286.509005688</v>
      </c>
      <c r="F151" s="40">
        <v>37406619.013161242</v>
      </c>
      <c r="G151" s="40">
        <v>39481660.298683546</v>
      </c>
      <c r="H151" s="40">
        <v>41328174.233490422</v>
      </c>
      <c r="I151" s="40">
        <v>43326353.020453826</v>
      </c>
      <c r="J151" s="40"/>
      <c r="K151" s="40"/>
      <c r="L151" s="40"/>
      <c r="M151" s="40"/>
      <c r="N151" s="40"/>
      <c r="O151" s="40"/>
      <c r="P151" s="11"/>
      <c r="Q151" s="11"/>
      <c r="R151" s="11"/>
      <c r="S151" s="11"/>
      <c r="T151" s="11"/>
      <c r="U151" s="11"/>
      <c r="V151" s="11"/>
      <c r="W151"/>
    </row>
    <row r="152" spans="1:23" s="2" customFormat="1" ht="15" hidden="1">
      <c r="A152" s="12">
        <v>31</v>
      </c>
      <c r="B152" s="9" t="s">
        <v>36</v>
      </c>
      <c r="C152" s="40">
        <v>42920989.933049187</v>
      </c>
      <c r="D152" s="40">
        <v>42693784.107320271</v>
      </c>
      <c r="E152" s="40">
        <v>45208536.228513375</v>
      </c>
      <c r="F152" s="40">
        <v>47506649.473192126</v>
      </c>
      <c r="G152" s="40">
        <v>50247853.511735238</v>
      </c>
      <c r="H152" s="40">
        <v>52680571.878332399</v>
      </c>
      <c r="I152" s="40">
        <v>55338581.651891135</v>
      </c>
      <c r="J152" s="40"/>
      <c r="K152" s="40"/>
      <c r="L152" s="40"/>
      <c r="M152" s="40"/>
      <c r="N152" s="40"/>
      <c r="O152" s="40"/>
      <c r="P152" s="11"/>
      <c r="Q152" s="11"/>
      <c r="R152" s="11"/>
      <c r="S152" s="11"/>
      <c r="T152" s="11"/>
      <c r="U152" s="11"/>
      <c r="V152" s="11"/>
      <c r="W152"/>
    </row>
    <row r="153" spans="1:23" s="2" customFormat="1" ht="15" hidden="1">
      <c r="A153" s="13">
        <v>32</v>
      </c>
      <c r="B153" s="9" t="s">
        <v>37</v>
      </c>
      <c r="C153" s="40">
        <v>34245751.451265007</v>
      </c>
      <c r="D153" s="40">
        <v>33715405.196302429</v>
      </c>
      <c r="E153" s="40">
        <v>35401186.964746706</v>
      </c>
      <c r="F153" s="40">
        <v>36789078.153450713</v>
      </c>
      <c r="G153" s="40">
        <v>38548766.156611681</v>
      </c>
      <c r="H153" s="40">
        <v>40138415.342129841</v>
      </c>
      <c r="I153" s="40">
        <v>41622044.941581503</v>
      </c>
      <c r="J153" s="40"/>
      <c r="K153" s="40"/>
      <c r="L153" s="40"/>
      <c r="M153" s="40"/>
      <c r="N153" s="40"/>
      <c r="O153" s="40"/>
      <c r="P153" s="11"/>
      <c r="Q153" s="11"/>
      <c r="R153" s="11"/>
      <c r="S153" s="11"/>
      <c r="T153" s="11"/>
      <c r="U153" s="11"/>
      <c r="V153" s="11"/>
      <c r="W153"/>
    </row>
    <row r="154" spans="1:23" s="2" customFormat="1" ht="15" hidden="1">
      <c r="A154" s="12">
        <v>33</v>
      </c>
      <c r="B154" s="9" t="s">
        <v>38</v>
      </c>
      <c r="C154" s="40">
        <v>51809888.742596246</v>
      </c>
      <c r="D154" s="40">
        <v>50880415.664105438</v>
      </c>
      <c r="E154" s="40">
        <v>53290000.891429223</v>
      </c>
      <c r="F154" s="40">
        <v>55511720.003511362</v>
      </c>
      <c r="G154" s="40">
        <v>57971159.515070833</v>
      </c>
      <c r="H154" s="40">
        <v>60613148.15239314</v>
      </c>
      <c r="I154" s="40">
        <v>63090487.620010778</v>
      </c>
      <c r="J154" s="40"/>
      <c r="K154" s="40"/>
      <c r="L154" s="40"/>
      <c r="M154" s="40"/>
      <c r="N154" s="40"/>
      <c r="O154" s="40"/>
      <c r="P154" s="11"/>
      <c r="Q154" s="11"/>
      <c r="R154" s="11"/>
      <c r="S154" s="11"/>
      <c r="T154" s="11"/>
      <c r="U154" s="11"/>
      <c r="V154" s="11"/>
      <c r="W154"/>
    </row>
    <row r="155" spans="1:23" s="2" customFormat="1" ht="15" hidden="1">
      <c r="A155" s="12">
        <v>34</v>
      </c>
      <c r="B155" s="9" t="s">
        <v>39</v>
      </c>
      <c r="C155" s="40">
        <v>16397038.7739855</v>
      </c>
      <c r="D155" s="40">
        <v>16225473.968287168</v>
      </c>
      <c r="E155" s="40">
        <v>16938594.722344071</v>
      </c>
      <c r="F155" s="40">
        <v>17709729.786845416</v>
      </c>
      <c r="G155" s="40">
        <v>18576310.881624173</v>
      </c>
      <c r="H155" s="40">
        <v>19417019.557564806</v>
      </c>
      <c r="I155" s="40">
        <v>20196027.448811051</v>
      </c>
      <c r="J155" s="40"/>
      <c r="K155" s="40"/>
      <c r="L155" s="40"/>
      <c r="M155" s="40"/>
      <c r="N155" s="40"/>
      <c r="O155" s="40"/>
      <c r="P155" s="11"/>
      <c r="Q155" s="11"/>
      <c r="R155" s="11"/>
      <c r="S155" s="11"/>
      <c r="T155" s="11"/>
      <c r="U155" s="11"/>
      <c r="V155" s="11"/>
      <c r="W155"/>
    </row>
    <row r="156" spans="1:23" s="2" customFormat="1" ht="15.6" hidden="1" thickBot="1">
      <c r="A156" s="13">
        <v>35</v>
      </c>
      <c r="B156" s="9" t="s">
        <v>40</v>
      </c>
      <c r="C156" s="41">
        <v>28731540.319456562</v>
      </c>
      <c r="D156" s="41">
        <v>28574266.073159017</v>
      </c>
      <c r="E156" s="41">
        <v>30247699.612181045</v>
      </c>
      <c r="F156" s="41">
        <v>31367151.278718088</v>
      </c>
      <c r="G156" s="41">
        <v>32999598.843711469</v>
      </c>
      <c r="H156" s="41">
        <v>34500893.331128746</v>
      </c>
      <c r="I156" s="41">
        <v>36219437.389746152</v>
      </c>
      <c r="J156" s="41"/>
      <c r="K156" s="41"/>
      <c r="L156" s="41"/>
      <c r="M156" s="41"/>
      <c r="N156" s="41"/>
      <c r="O156" s="41"/>
      <c r="P156" s="11"/>
      <c r="Q156" s="11"/>
      <c r="R156" s="11"/>
      <c r="S156" s="11"/>
      <c r="T156" s="11"/>
      <c r="U156" s="11"/>
      <c r="V156" s="11"/>
      <c r="W156"/>
    </row>
    <row r="157" spans="1:23" s="2" customFormat="1" ht="15" hidden="1">
      <c r="A157" s="14"/>
      <c r="B157" s="15" t="s">
        <v>41</v>
      </c>
      <c r="C157" s="16">
        <f t="shared" ref="C157:N157" si="105">SUM(C122:C156)</f>
        <v>698710735.7289542</v>
      </c>
      <c r="D157" s="16">
        <f t="shared" si="105"/>
        <v>663088275.64562249</v>
      </c>
      <c r="E157" s="16">
        <f t="shared" si="105"/>
        <v>695006421.74799848</v>
      </c>
      <c r="F157" s="16">
        <f t="shared" si="105"/>
        <v>724964231.83363223</v>
      </c>
      <c r="G157" s="16">
        <f t="shared" si="105"/>
        <v>759468542.53584015</v>
      </c>
      <c r="H157" s="16">
        <f t="shared" si="105"/>
        <v>792474469.79569805</v>
      </c>
      <c r="I157" s="16">
        <f t="shared" si="105"/>
        <v>827957837.56166232</v>
      </c>
      <c r="J157" s="16">
        <f t="shared" si="105"/>
        <v>0</v>
      </c>
      <c r="K157" s="16">
        <f t="shared" si="105"/>
        <v>0</v>
      </c>
      <c r="L157" s="16">
        <f t="shared" si="105"/>
        <v>0</v>
      </c>
      <c r="M157" s="16">
        <f t="shared" si="105"/>
        <v>0</v>
      </c>
      <c r="N157" s="16">
        <f t="shared" si="105"/>
        <v>0</v>
      </c>
      <c r="O157" s="16">
        <f t="shared" ref="O157" si="106">SUM(O122:O156)</f>
        <v>0</v>
      </c>
      <c r="P157"/>
      <c r="Q157"/>
      <c r="R157"/>
      <c r="S157"/>
      <c r="T157"/>
      <c r="U157"/>
      <c r="V157"/>
      <c r="W157"/>
    </row>
    <row r="158" spans="1:23" s="2" customFormat="1" ht="15" hidden="1">
      <c r="A158" s="42"/>
      <c r="B158" s="18" t="s">
        <v>42</v>
      </c>
      <c r="C158" s="19">
        <f t="shared" ref="C158:H158" si="107">AVERAGE(C122:C156)</f>
        <v>19963163.877970118</v>
      </c>
      <c r="D158" s="19">
        <f t="shared" si="107"/>
        <v>18945379.304160643</v>
      </c>
      <c r="E158" s="19">
        <f t="shared" si="107"/>
        <v>19857326.335657101</v>
      </c>
      <c r="F158" s="19">
        <f t="shared" si="107"/>
        <v>20713263.766675208</v>
      </c>
      <c r="G158" s="19">
        <f t="shared" si="107"/>
        <v>21699101.21530972</v>
      </c>
      <c r="H158" s="19">
        <f t="shared" si="107"/>
        <v>22642127.708448514</v>
      </c>
      <c r="I158" s="19">
        <f>AVERAGE(I122:I156)</f>
        <v>23655938.216047496</v>
      </c>
      <c r="J158" s="19" t="e">
        <f t="shared" ref="J158:N158" si="108">AVERAGE(J122:J156)</f>
        <v>#DIV/0!</v>
      </c>
      <c r="K158" s="19" t="e">
        <f t="shared" si="108"/>
        <v>#DIV/0!</v>
      </c>
      <c r="L158" s="19" t="e">
        <f t="shared" si="108"/>
        <v>#DIV/0!</v>
      </c>
      <c r="M158" s="19" t="e">
        <f t="shared" si="108"/>
        <v>#DIV/0!</v>
      </c>
      <c r="N158" s="19" t="e">
        <f t="shared" si="108"/>
        <v>#DIV/0!</v>
      </c>
      <c r="O158" s="19" t="e">
        <f t="shared" ref="O158" si="109">AVERAGE(O122:O156)</f>
        <v>#DIV/0!</v>
      </c>
      <c r="P158"/>
      <c r="Q158"/>
      <c r="R158"/>
      <c r="S158"/>
      <c r="T158"/>
      <c r="U158"/>
      <c r="V158"/>
      <c r="W158"/>
    </row>
    <row r="159" spans="1:23" s="2" customFormat="1" ht="15" hidden="1">
      <c r="A159" s="1"/>
      <c r="B159" s="1"/>
      <c r="C159" s="20"/>
      <c r="D159" s="20"/>
      <c r="E159" s="20"/>
      <c r="F159" s="20"/>
      <c r="G159" s="20"/>
      <c r="H159" s="20"/>
      <c r="P159"/>
      <c r="Q159"/>
      <c r="R159"/>
      <c r="S159"/>
      <c r="T159"/>
      <c r="U159"/>
      <c r="V159"/>
      <c r="W159"/>
    </row>
    <row r="160" spans="1:23" s="2" customFormat="1" ht="15" hidden="1">
      <c r="A160" s="5" t="s">
        <v>43</v>
      </c>
      <c r="B160" s="1"/>
      <c r="C160" s="20"/>
      <c r="D160" s="20"/>
      <c r="E160" s="20"/>
      <c r="F160" s="20"/>
      <c r="G160" s="20"/>
      <c r="H160" s="20"/>
      <c r="P160"/>
      <c r="Q160"/>
      <c r="R160"/>
      <c r="S160"/>
      <c r="T160"/>
      <c r="U160"/>
      <c r="V160"/>
      <c r="W160"/>
    </row>
    <row r="161" spans="1:23" s="2" customFormat="1" ht="15" hidden="1">
      <c r="A161" s="50" t="str">
        <f>A25</f>
        <v>PENDUDUK PROPINSI JAWA TENGAH TAHUN 2010 - 2020</v>
      </c>
      <c r="B161" s="50"/>
      <c r="C161" s="50"/>
      <c r="D161" s="50"/>
      <c r="E161" s="50"/>
      <c r="F161" s="50"/>
      <c r="G161" s="50"/>
      <c r="H161" s="50"/>
      <c r="P161"/>
      <c r="Q161"/>
      <c r="R161"/>
      <c r="S161"/>
      <c r="T161"/>
      <c r="U161"/>
      <c r="V161"/>
      <c r="W161"/>
    </row>
    <row r="162" spans="1:23" s="2" customFormat="1" ht="15" hidden="1">
      <c r="A162" s="1"/>
      <c r="B162" s="1"/>
      <c r="C162" s="1"/>
      <c r="D162" s="1"/>
      <c r="E162" s="1"/>
      <c r="F162" s="1"/>
      <c r="G162" s="1"/>
      <c r="H162" s="1"/>
      <c r="P162"/>
      <c r="Q162"/>
      <c r="R162"/>
      <c r="S162"/>
      <c r="T162"/>
      <c r="U162"/>
      <c r="V162"/>
      <c r="W162"/>
    </row>
    <row r="163" spans="1:23" s="2" customFormat="1" ht="15" hidden="1">
      <c r="A163" s="6" t="s">
        <v>4</v>
      </c>
      <c r="B163" s="7" t="s">
        <v>5</v>
      </c>
      <c r="C163" s="7">
        <f>C121</f>
        <v>2010</v>
      </c>
      <c r="D163" s="7">
        <f t="shared" ref="D163:N163" si="110">D121</f>
        <v>2011</v>
      </c>
      <c r="E163" s="7">
        <f t="shared" si="110"/>
        <v>2012</v>
      </c>
      <c r="F163" s="7">
        <f t="shared" si="110"/>
        <v>2013</v>
      </c>
      <c r="G163" s="7">
        <f t="shared" si="110"/>
        <v>2014</v>
      </c>
      <c r="H163" s="7">
        <f t="shared" si="110"/>
        <v>2015</v>
      </c>
      <c r="I163" s="7">
        <f t="shared" si="110"/>
        <v>2016</v>
      </c>
      <c r="J163" s="7">
        <f t="shared" si="110"/>
        <v>2017</v>
      </c>
      <c r="K163" s="7">
        <f t="shared" si="110"/>
        <v>2018</v>
      </c>
      <c r="L163" s="7">
        <f t="shared" si="110"/>
        <v>2019</v>
      </c>
      <c r="M163" s="7">
        <f t="shared" si="110"/>
        <v>2020</v>
      </c>
      <c r="N163" s="7">
        <f t="shared" si="110"/>
        <v>2021</v>
      </c>
      <c r="O163" s="7">
        <f t="shared" ref="O163" si="111">O121</f>
        <v>2022</v>
      </c>
      <c r="P163"/>
      <c r="Q163"/>
      <c r="R163"/>
      <c r="S163"/>
      <c r="T163"/>
      <c r="U163"/>
      <c r="V163"/>
      <c r="W163"/>
    </row>
    <row r="164" spans="1:23" s="2" customFormat="1" ht="15" hidden="1">
      <c r="A164" s="8">
        <v>1</v>
      </c>
      <c r="B164" s="9" t="s">
        <v>6</v>
      </c>
      <c r="C164" s="21">
        <v>1609852</v>
      </c>
      <c r="D164" s="21">
        <v>1614038</v>
      </c>
      <c r="E164" s="21">
        <v>1618077</v>
      </c>
      <c r="F164" s="21">
        <v>1621964</v>
      </c>
      <c r="G164" s="21">
        <v>1625698</v>
      </c>
      <c r="H164" s="21">
        <v>1629330</v>
      </c>
      <c r="I164" s="21">
        <v>1632252</v>
      </c>
      <c r="J164" s="21">
        <v>1635012</v>
      </c>
      <c r="K164" s="21">
        <v>1637606</v>
      </c>
      <c r="L164" s="21">
        <v>1640033</v>
      </c>
      <c r="M164" s="21">
        <v>1642107</v>
      </c>
      <c r="N164" s="21">
        <v>1644395</v>
      </c>
      <c r="O164" s="21">
        <v>1644395</v>
      </c>
      <c r="P164"/>
      <c r="Q164"/>
      <c r="R164"/>
      <c r="S164"/>
      <c r="T164"/>
      <c r="U164"/>
      <c r="V164"/>
      <c r="W164"/>
    </row>
    <row r="165" spans="1:23" s="2" customFormat="1" ht="15" hidden="1">
      <c r="A165" s="12">
        <v>2</v>
      </c>
      <c r="B165" s="9" t="s">
        <v>7</v>
      </c>
      <c r="C165" s="21">
        <v>1467119</v>
      </c>
      <c r="D165" s="21">
        <v>1476587</v>
      </c>
      <c r="E165" s="21">
        <v>1485969</v>
      </c>
      <c r="F165" s="21">
        <v>1495263</v>
      </c>
      <c r="G165" s="21">
        <v>1504464</v>
      </c>
      <c r="H165" s="21">
        <v>1513618</v>
      </c>
      <c r="I165" s="21">
        <v>1522160</v>
      </c>
      <c r="J165" s="21">
        <v>1530593</v>
      </c>
      <c r="K165" s="21">
        <v>1538912</v>
      </c>
      <c r="L165" s="21">
        <v>1547115</v>
      </c>
      <c r="M165" s="21">
        <v>1554527</v>
      </c>
      <c r="N165" s="21">
        <v>1556692</v>
      </c>
      <c r="O165" s="21">
        <v>1556692</v>
      </c>
      <c r="P165"/>
      <c r="Q165"/>
      <c r="R165"/>
      <c r="S165"/>
      <c r="T165"/>
      <c r="U165"/>
      <c r="V165"/>
      <c r="W165"/>
    </row>
    <row r="166" spans="1:23" s="2" customFormat="1" ht="15" hidden="1">
      <c r="A166" s="12">
        <v>3</v>
      </c>
      <c r="B166" s="9" t="s">
        <v>8</v>
      </c>
      <c r="C166" s="21">
        <v>792461</v>
      </c>
      <c r="D166" s="21">
        <v>798459</v>
      </c>
      <c r="E166" s="21">
        <v>804424</v>
      </c>
      <c r="F166" s="21">
        <v>810352</v>
      </c>
      <c r="G166" s="21">
        <v>816242</v>
      </c>
      <c r="H166" s="21">
        <v>822120</v>
      </c>
      <c r="I166" s="21">
        <v>827676</v>
      </c>
      <c r="J166" s="21">
        <v>833184</v>
      </c>
      <c r="K166" s="21">
        <v>838641</v>
      </c>
      <c r="L166" s="21">
        <v>844046</v>
      </c>
      <c r="M166" s="21">
        <v>848952</v>
      </c>
      <c r="N166" s="21">
        <v>850134</v>
      </c>
      <c r="O166" s="21">
        <v>850134</v>
      </c>
      <c r="P166"/>
      <c r="Q166"/>
      <c r="R166"/>
      <c r="S166"/>
      <c r="T166"/>
      <c r="U166"/>
      <c r="V166"/>
      <c r="W166"/>
    </row>
    <row r="167" spans="1:23" s="2" customFormat="1" ht="15" hidden="1">
      <c r="A167" s="12">
        <v>4</v>
      </c>
      <c r="B167" s="9" t="s">
        <v>9</v>
      </c>
      <c r="C167" s="21">
        <v>842473</v>
      </c>
      <c r="D167" s="21">
        <v>845607</v>
      </c>
      <c r="E167" s="21">
        <v>848669</v>
      </c>
      <c r="F167" s="21">
        <v>851657</v>
      </c>
      <c r="G167" s="21">
        <v>854571</v>
      </c>
      <c r="H167" s="21">
        <v>857436</v>
      </c>
      <c r="I167" s="21">
        <v>859933</v>
      </c>
      <c r="J167" s="21">
        <v>862348</v>
      </c>
      <c r="K167" s="21">
        <v>864680</v>
      </c>
      <c r="L167" s="21">
        <v>866928</v>
      </c>
      <c r="M167" s="21">
        <v>868913</v>
      </c>
      <c r="N167" s="21">
        <v>870123</v>
      </c>
      <c r="O167" s="21">
        <v>870123</v>
      </c>
      <c r="P167"/>
      <c r="Q167"/>
      <c r="R167"/>
      <c r="S167"/>
      <c r="T167"/>
      <c r="U167"/>
      <c r="V167"/>
      <c r="W167"/>
    </row>
    <row r="168" spans="1:23" s="2" customFormat="1" ht="15" hidden="1">
      <c r="A168" s="13">
        <v>5</v>
      </c>
      <c r="B168" s="9" t="s">
        <v>10</v>
      </c>
      <c r="C168" s="21">
        <v>1177233</v>
      </c>
      <c r="D168" s="21">
        <v>1176178</v>
      </c>
      <c r="E168" s="21">
        <v>1175008</v>
      </c>
      <c r="F168" s="21">
        <v>1173723</v>
      </c>
      <c r="G168" s="21">
        <v>1172321</v>
      </c>
      <c r="H168" s="21">
        <v>1170842</v>
      </c>
      <c r="I168" s="21">
        <v>1168851</v>
      </c>
      <c r="J168" s="21">
        <v>1166744</v>
      </c>
      <c r="K168" s="21">
        <v>1164519</v>
      </c>
      <c r="L168" s="21">
        <v>1162177</v>
      </c>
      <c r="M168" s="21">
        <v>1159926</v>
      </c>
      <c r="N168" s="21">
        <v>1161541</v>
      </c>
      <c r="O168" s="21">
        <v>1161541</v>
      </c>
      <c r="P168"/>
      <c r="Q168"/>
      <c r="R168"/>
      <c r="S168"/>
      <c r="T168"/>
      <c r="U168"/>
      <c r="V168"/>
      <c r="W168"/>
    </row>
    <row r="169" spans="1:23" s="2" customFormat="1" ht="15" hidden="1">
      <c r="A169" s="12">
        <v>6</v>
      </c>
      <c r="B169" s="9" t="s">
        <v>11</v>
      </c>
      <c r="C169" s="21">
        <v>712133</v>
      </c>
      <c r="D169" s="21">
        <v>710854</v>
      </c>
      <c r="E169" s="21">
        <v>709508</v>
      </c>
      <c r="F169" s="21">
        <v>708094</v>
      </c>
      <c r="G169" s="21">
        <v>706613</v>
      </c>
      <c r="H169" s="21">
        <v>705086</v>
      </c>
      <c r="I169" s="21">
        <v>703254</v>
      </c>
      <c r="J169" s="21">
        <v>701354</v>
      </c>
      <c r="K169" s="21">
        <v>699387</v>
      </c>
      <c r="L169" s="21">
        <v>697352</v>
      </c>
      <c r="M169" s="21">
        <v>695427</v>
      </c>
      <c r="N169" s="21">
        <v>696395</v>
      </c>
      <c r="O169" s="21">
        <v>696395</v>
      </c>
      <c r="P169"/>
      <c r="Q169"/>
      <c r="R169"/>
      <c r="S169"/>
      <c r="T169"/>
      <c r="U169"/>
      <c r="V169"/>
      <c r="W169"/>
    </row>
    <row r="170" spans="1:23" s="2" customFormat="1" ht="15" hidden="1">
      <c r="A170" s="12">
        <v>7</v>
      </c>
      <c r="B170" s="9" t="s">
        <v>12</v>
      </c>
      <c r="C170" s="21">
        <v>743590</v>
      </c>
      <c r="D170" s="21">
        <v>745166</v>
      </c>
      <c r="E170" s="21">
        <v>746671</v>
      </c>
      <c r="F170" s="21">
        <v>748105</v>
      </c>
      <c r="G170" s="21">
        <v>749467</v>
      </c>
      <c r="H170" s="21">
        <v>750781</v>
      </c>
      <c r="I170" s="21">
        <v>751766</v>
      </c>
      <c r="J170" s="21">
        <v>752675</v>
      </c>
      <c r="K170" s="21">
        <v>753508</v>
      </c>
      <c r="L170" s="21">
        <v>754262</v>
      </c>
      <c r="M170" s="21">
        <v>754883</v>
      </c>
      <c r="N170" s="21">
        <v>755934</v>
      </c>
      <c r="O170" s="21">
        <v>755934</v>
      </c>
      <c r="P170"/>
      <c r="Q170"/>
      <c r="R170"/>
      <c r="S170"/>
      <c r="T170"/>
      <c r="U170"/>
      <c r="V170"/>
      <c r="W170"/>
    </row>
    <row r="171" spans="1:23" s="2" customFormat="1" ht="15" hidden="1">
      <c r="A171" s="13">
        <v>8</v>
      </c>
      <c r="B171" s="9" t="s">
        <v>13</v>
      </c>
      <c r="C171" s="21">
        <v>1111876</v>
      </c>
      <c r="D171" s="21">
        <v>1119396</v>
      </c>
      <c r="E171" s="21">
        <v>1126856</v>
      </c>
      <c r="F171" s="21">
        <v>1134253</v>
      </c>
      <c r="G171" s="21">
        <v>1141584</v>
      </c>
      <c r="H171" s="21">
        <v>1148884</v>
      </c>
      <c r="I171" s="21">
        <v>1155723</v>
      </c>
      <c r="J171" s="21">
        <v>1162484</v>
      </c>
      <c r="K171" s="21">
        <v>1169163</v>
      </c>
      <c r="L171" s="21">
        <v>1175756</v>
      </c>
      <c r="M171" s="21">
        <v>1181723</v>
      </c>
      <c r="N171" s="21">
        <v>1183369</v>
      </c>
      <c r="O171" s="21">
        <v>1183369</v>
      </c>
      <c r="P171"/>
      <c r="Q171"/>
      <c r="R171"/>
      <c r="S171"/>
      <c r="T171"/>
      <c r="U171"/>
      <c r="V171"/>
      <c r="W171"/>
    </row>
    <row r="172" spans="1:23" s="2" customFormat="1" ht="15" hidden="1">
      <c r="A172" s="12">
        <v>9</v>
      </c>
      <c r="B172" s="9" t="s">
        <v>14</v>
      </c>
      <c r="C172" s="21">
        <v>906100</v>
      </c>
      <c r="D172" s="21">
        <v>909077</v>
      </c>
      <c r="E172" s="21">
        <v>911973</v>
      </c>
      <c r="F172" s="21">
        <v>914788</v>
      </c>
      <c r="G172" s="21">
        <v>917520</v>
      </c>
      <c r="H172" s="21">
        <v>920198</v>
      </c>
      <c r="I172" s="21">
        <v>922477</v>
      </c>
      <c r="J172" s="21">
        <v>924668</v>
      </c>
      <c r="K172" s="21">
        <v>926767</v>
      </c>
      <c r="L172" s="21">
        <v>928774</v>
      </c>
      <c r="M172" s="21">
        <v>930531</v>
      </c>
      <c r="N172" s="21">
        <v>931827</v>
      </c>
      <c r="O172" s="21">
        <v>931827</v>
      </c>
      <c r="P172"/>
      <c r="Q172"/>
      <c r="R172"/>
      <c r="S172"/>
      <c r="T172"/>
      <c r="U172"/>
      <c r="V172"/>
      <c r="W172"/>
    </row>
    <row r="173" spans="1:23" s="2" customFormat="1" ht="15" hidden="1">
      <c r="A173" s="12">
        <v>10</v>
      </c>
      <c r="B173" s="9" t="s">
        <v>15</v>
      </c>
      <c r="C173" s="21">
        <v>1121803</v>
      </c>
      <c r="D173" s="21">
        <v>1123302</v>
      </c>
      <c r="E173" s="21">
        <v>1124692</v>
      </c>
      <c r="F173" s="21">
        <v>1125972</v>
      </c>
      <c r="G173" s="21">
        <v>1127140</v>
      </c>
      <c r="H173" s="21">
        <v>1128233</v>
      </c>
      <c r="I173" s="21">
        <v>1128832</v>
      </c>
      <c r="J173" s="21">
        <v>1129314</v>
      </c>
      <c r="K173" s="21">
        <v>1129679</v>
      </c>
      <c r="L173" s="21">
        <v>1129926</v>
      </c>
      <c r="M173" s="21">
        <v>1130047</v>
      </c>
      <c r="N173" s="21">
        <v>1131621</v>
      </c>
      <c r="O173" s="21">
        <v>1131621</v>
      </c>
      <c r="P173"/>
      <c r="Q173"/>
      <c r="R173"/>
      <c r="S173"/>
      <c r="T173"/>
      <c r="U173"/>
      <c r="V173"/>
      <c r="W173"/>
    </row>
    <row r="174" spans="1:23" s="2" customFormat="1" ht="15" hidden="1">
      <c r="A174" s="13">
        <v>11</v>
      </c>
      <c r="B174" s="9" t="s">
        <v>16</v>
      </c>
      <c r="C174" s="21">
        <v>783391</v>
      </c>
      <c r="D174" s="21">
        <v>787887</v>
      </c>
      <c r="E174" s="21">
        <v>792330</v>
      </c>
      <c r="F174" s="21">
        <v>796719</v>
      </c>
      <c r="G174" s="21">
        <v>801053</v>
      </c>
      <c r="H174" s="21">
        <v>805355</v>
      </c>
      <c r="I174" s="21">
        <v>809325</v>
      </c>
      <c r="J174" s="21">
        <v>813231</v>
      </c>
      <c r="K174" s="21">
        <v>817070</v>
      </c>
      <c r="L174" s="21">
        <v>820842</v>
      </c>
      <c r="M174" s="21">
        <v>824238</v>
      </c>
      <c r="N174" s="21">
        <v>825386</v>
      </c>
      <c r="O174" s="21">
        <v>825386</v>
      </c>
      <c r="P174"/>
      <c r="Q174"/>
      <c r="R174"/>
      <c r="S174"/>
      <c r="T174"/>
      <c r="U174"/>
      <c r="V174"/>
      <c r="W174"/>
    </row>
    <row r="175" spans="1:23" s="2" customFormat="1" ht="15" hidden="1">
      <c r="A175" s="12">
        <v>12</v>
      </c>
      <c r="B175" s="9" t="s">
        <v>17</v>
      </c>
      <c r="C175" s="21">
        <v>970234</v>
      </c>
      <c r="D175" s="21">
        <v>966561</v>
      </c>
      <c r="E175" s="21">
        <v>962807</v>
      </c>
      <c r="F175" s="21">
        <v>958972</v>
      </c>
      <c r="G175" s="21">
        <v>955057</v>
      </c>
      <c r="H175" s="21">
        <v>951094</v>
      </c>
      <c r="I175" s="21">
        <v>946730</v>
      </c>
      <c r="J175" s="21">
        <v>942290</v>
      </c>
      <c r="K175" s="21">
        <v>937774</v>
      </c>
      <c r="L175" s="21">
        <v>933181</v>
      </c>
      <c r="M175" s="21">
        <v>928904</v>
      </c>
      <c r="N175" s="21">
        <v>930197</v>
      </c>
      <c r="O175" s="21">
        <v>930197</v>
      </c>
      <c r="P175"/>
      <c r="Q175"/>
      <c r="R175"/>
      <c r="S175"/>
      <c r="T175"/>
      <c r="U175"/>
      <c r="V175"/>
      <c r="W175"/>
    </row>
    <row r="176" spans="1:23" s="2" customFormat="1" ht="15" hidden="1">
      <c r="A176" s="12">
        <v>13</v>
      </c>
      <c r="B176" s="9" t="s">
        <v>18</v>
      </c>
      <c r="C176" s="21">
        <v>766725</v>
      </c>
      <c r="D176" s="21">
        <v>771749</v>
      </c>
      <c r="E176" s="21">
        <v>776729</v>
      </c>
      <c r="F176" s="21">
        <v>781663</v>
      </c>
      <c r="G176" s="21">
        <v>786550</v>
      </c>
      <c r="H176" s="21">
        <v>791414</v>
      </c>
      <c r="I176" s="21">
        <v>795958</v>
      </c>
      <c r="J176" s="21">
        <v>800446</v>
      </c>
      <c r="K176" s="21">
        <v>804876</v>
      </c>
      <c r="L176" s="21">
        <v>809246</v>
      </c>
      <c r="M176" s="21">
        <v>813196</v>
      </c>
      <c r="N176" s="21">
        <v>814328</v>
      </c>
      <c r="O176" s="21">
        <v>814328</v>
      </c>
      <c r="P176"/>
      <c r="Q176"/>
      <c r="R176"/>
      <c r="S176"/>
      <c r="T176"/>
      <c r="U176"/>
      <c r="V176"/>
      <c r="W176"/>
    </row>
    <row r="177" spans="1:23" s="2" customFormat="1" ht="15" hidden="1">
      <c r="A177" s="13">
        <v>14</v>
      </c>
      <c r="B177" s="9" t="s">
        <v>19</v>
      </c>
      <c r="C177" s="21">
        <v>854111</v>
      </c>
      <c r="D177" s="21">
        <v>855039</v>
      </c>
      <c r="E177" s="21">
        <v>855884</v>
      </c>
      <c r="F177" s="21">
        <v>856645</v>
      </c>
      <c r="G177" s="21">
        <v>857320</v>
      </c>
      <c r="H177" s="21">
        <v>857938</v>
      </c>
      <c r="I177" s="21">
        <v>858179</v>
      </c>
      <c r="J177" s="21">
        <v>858332</v>
      </c>
      <c r="K177" s="21">
        <v>858396</v>
      </c>
      <c r="L177" s="21">
        <v>858370</v>
      </c>
      <c r="M177" s="21">
        <v>858266</v>
      </c>
      <c r="N177" s="21">
        <v>859461</v>
      </c>
      <c r="O177" s="21">
        <v>859461</v>
      </c>
      <c r="P177"/>
      <c r="Q177"/>
      <c r="R177"/>
      <c r="S177"/>
      <c r="T177"/>
      <c r="U177"/>
      <c r="V177"/>
      <c r="W177"/>
    </row>
    <row r="178" spans="1:23" s="2" customFormat="1" ht="15" hidden="1">
      <c r="A178" s="12">
        <v>15</v>
      </c>
      <c r="B178" s="9" t="s">
        <v>20</v>
      </c>
      <c r="C178" s="21">
        <v>1281617</v>
      </c>
      <c r="D178" s="21">
        <v>1285089</v>
      </c>
      <c r="E178" s="21">
        <v>1288443</v>
      </c>
      <c r="F178" s="21">
        <v>1291678</v>
      </c>
      <c r="G178" s="21">
        <v>1294791</v>
      </c>
      <c r="H178" s="21">
        <v>1297824</v>
      </c>
      <c r="I178" s="21">
        <v>1300292</v>
      </c>
      <c r="J178" s="21">
        <v>1302631</v>
      </c>
      <c r="K178" s="21">
        <v>1304839</v>
      </c>
      <c r="L178" s="21">
        <v>1306913</v>
      </c>
      <c r="M178" s="21">
        <v>1308696</v>
      </c>
      <c r="N178" s="21">
        <v>1310518</v>
      </c>
      <c r="O178" s="21">
        <v>1310518</v>
      </c>
      <c r="P178"/>
      <c r="Q178"/>
      <c r="R178"/>
      <c r="S178"/>
      <c r="T178"/>
      <c r="U178"/>
      <c r="V178"/>
      <c r="W178"/>
    </row>
    <row r="179" spans="1:23" s="2" customFormat="1" ht="15" hidden="1">
      <c r="A179" s="12">
        <v>16</v>
      </c>
      <c r="B179" s="9" t="s">
        <v>21</v>
      </c>
      <c r="C179" s="21">
        <v>821294</v>
      </c>
      <c r="D179" s="21">
        <v>822631</v>
      </c>
      <c r="E179" s="21">
        <v>823890</v>
      </c>
      <c r="F179" s="21">
        <v>825068</v>
      </c>
      <c r="G179" s="21">
        <v>826166</v>
      </c>
      <c r="H179" s="21">
        <v>827208</v>
      </c>
      <c r="I179" s="21">
        <v>827888</v>
      </c>
      <c r="J179" s="21">
        <v>828484</v>
      </c>
      <c r="K179" s="21">
        <v>828994</v>
      </c>
      <c r="L179" s="21">
        <v>829417</v>
      </c>
      <c r="M179" s="21">
        <v>829728</v>
      </c>
      <c r="N179" s="21">
        <v>830883</v>
      </c>
      <c r="O179" s="21">
        <v>830883</v>
      </c>
      <c r="P179"/>
      <c r="Q179"/>
      <c r="R179"/>
      <c r="S179"/>
      <c r="T179"/>
      <c r="U179"/>
      <c r="V179"/>
      <c r="W179"/>
    </row>
    <row r="180" spans="1:23" s="2" customFormat="1" ht="15" hidden="1">
      <c r="A180" s="13">
        <v>17</v>
      </c>
      <c r="B180" s="9" t="s">
        <v>22</v>
      </c>
      <c r="C180" s="21">
        <v>563667</v>
      </c>
      <c r="D180" s="21">
        <v>566738</v>
      </c>
      <c r="E180" s="21">
        <v>569769</v>
      </c>
      <c r="F180" s="21">
        <v>572760</v>
      </c>
      <c r="G180" s="21">
        <v>575709</v>
      </c>
      <c r="H180" s="21">
        <v>578633</v>
      </c>
      <c r="I180" s="21">
        <v>581317</v>
      </c>
      <c r="J180" s="21">
        <v>583954</v>
      </c>
      <c r="K180" s="21">
        <v>586541</v>
      </c>
      <c r="L180" s="21">
        <v>589079</v>
      </c>
      <c r="M180" s="21">
        <v>591359</v>
      </c>
      <c r="N180" s="21">
        <v>592182</v>
      </c>
      <c r="O180" s="21">
        <v>592182</v>
      </c>
      <c r="P180"/>
      <c r="Q180"/>
      <c r="R180"/>
      <c r="S180"/>
      <c r="T180"/>
      <c r="U180"/>
      <c r="V180"/>
      <c r="W180"/>
    </row>
    <row r="181" spans="1:23" s="2" customFormat="1" ht="15" hidden="1">
      <c r="A181" s="12">
        <v>18</v>
      </c>
      <c r="B181" s="9" t="s">
        <v>23</v>
      </c>
      <c r="C181" s="21">
        <v>1160664</v>
      </c>
      <c r="D181" s="21">
        <v>1164382</v>
      </c>
      <c r="E181" s="21">
        <v>1167996</v>
      </c>
      <c r="F181" s="21">
        <v>1171506</v>
      </c>
      <c r="G181" s="21">
        <v>1174908</v>
      </c>
      <c r="H181" s="21">
        <v>1178241</v>
      </c>
      <c r="I181" s="21">
        <v>1181063</v>
      </c>
      <c r="J181" s="21">
        <v>1183771</v>
      </c>
      <c r="K181" s="21">
        <v>1186362</v>
      </c>
      <c r="L181" s="21">
        <v>1188834</v>
      </c>
      <c r="M181" s="21">
        <v>1190993</v>
      </c>
      <c r="N181" s="21">
        <v>1192651</v>
      </c>
      <c r="O181" s="21">
        <v>1192651</v>
      </c>
      <c r="P181"/>
      <c r="Q181"/>
      <c r="R181"/>
      <c r="S181"/>
      <c r="T181"/>
      <c r="U181"/>
      <c r="V181"/>
      <c r="W181"/>
    </row>
    <row r="182" spans="1:23" s="2" customFormat="1" ht="15" hidden="1">
      <c r="A182" s="12">
        <v>19</v>
      </c>
      <c r="B182" s="9" t="s">
        <v>24</v>
      </c>
      <c r="C182" s="21">
        <v>711147</v>
      </c>
      <c r="D182" s="21">
        <v>717995</v>
      </c>
      <c r="E182" s="21">
        <v>724838</v>
      </c>
      <c r="F182" s="21">
        <v>731674</v>
      </c>
      <c r="G182" s="21">
        <v>738500</v>
      </c>
      <c r="H182" s="21">
        <v>745339</v>
      </c>
      <c r="I182" s="21">
        <v>751911</v>
      </c>
      <c r="J182" s="21">
        <v>758463</v>
      </c>
      <c r="K182" s="21">
        <v>764993</v>
      </c>
      <c r="L182" s="21">
        <v>771498</v>
      </c>
      <c r="M182" s="21">
        <v>777437</v>
      </c>
      <c r="N182" s="21">
        <v>778520</v>
      </c>
      <c r="O182" s="21">
        <v>778520</v>
      </c>
      <c r="P182"/>
      <c r="Q182"/>
      <c r="R182"/>
      <c r="S182"/>
      <c r="T182"/>
      <c r="U182"/>
      <c r="V182"/>
      <c r="W182"/>
    </row>
    <row r="183" spans="1:23" s="2" customFormat="1" ht="15" hidden="1">
      <c r="A183" s="13">
        <v>20</v>
      </c>
      <c r="B183" s="9" t="s">
        <v>25</v>
      </c>
      <c r="C183" s="21">
        <v>979189</v>
      </c>
      <c r="D183" s="21">
        <v>991088</v>
      </c>
      <c r="E183" s="21">
        <v>1003033</v>
      </c>
      <c r="F183" s="21">
        <v>1015022</v>
      </c>
      <c r="G183" s="21">
        <v>1027051</v>
      </c>
      <c r="H183" s="21">
        <v>1039151</v>
      </c>
      <c r="I183" s="21">
        <v>1050933</v>
      </c>
      <c r="J183" s="21">
        <v>1062739</v>
      </c>
      <c r="K183" s="21">
        <v>1074566</v>
      </c>
      <c r="L183" s="21">
        <v>1086410</v>
      </c>
      <c r="M183" s="21">
        <v>1097280</v>
      </c>
      <c r="N183" s="21">
        <v>1098808</v>
      </c>
      <c r="O183" s="21">
        <v>1098808</v>
      </c>
      <c r="P183"/>
      <c r="Q183"/>
      <c r="R183"/>
      <c r="S183"/>
      <c r="T183"/>
      <c r="U183"/>
      <c r="V183"/>
      <c r="W183"/>
    </row>
    <row r="184" spans="1:23" s="2" customFormat="1" ht="15" hidden="1">
      <c r="A184" s="12">
        <v>21</v>
      </c>
      <c r="B184" s="9" t="s">
        <v>26</v>
      </c>
      <c r="C184" s="21">
        <v>983949</v>
      </c>
      <c r="D184" s="21">
        <v>991538</v>
      </c>
      <c r="E184" s="21">
        <v>999087</v>
      </c>
      <c r="F184" s="21">
        <v>1006593</v>
      </c>
      <c r="G184" s="21">
        <v>1014054</v>
      </c>
      <c r="H184" s="21">
        <v>1021501</v>
      </c>
      <c r="I184" s="21">
        <v>1028551</v>
      </c>
      <c r="J184" s="21">
        <v>1035543</v>
      </c>
      <c r="K184" s="21">
        <v>1042475</v>
      </c>
      <c r="L184" s="21">
        <v>1049342</v>
      </c>
      <c r="M184" s="21">
        <v>1055579</v>
      </c>
      <c r="N184" s="21">
        <v>1057049</v>
      </c>
      <c r="O184" s="21">
        <v>1057049</v>
      </c>
      <c r="P184"/>
      <c r="Q184"/>
      <c r="R184"/>
      <c r="S184"/>
      <c r="T184"/>
      <c r="U184"/>
      <c r="V184"/>
      <c r="W184"/>
    </row>
    <row r="185" spans="1:23" s="2" customFormat="1" ht="15" hidden="1">
      <c r="A185" s="12">
        <v>22</v>
      </c>
      <c r="B185" s="9" t="s">
        <v>27</v>
      </c>
      <c r="C185" s="21">
        <v>841974</v>
      </c>
      <c r="D185" s="21">
        <v>851034</v>
      </c>
      <c r="E185" s="21">
        <v>860106</v>
      </c>
      <c r="F185" s="21">
        <v>869189</v>
      </c>
      <c r="G185" s="21">
        <v>878280</v>
      </c>
      <c r="H185" s="21">
        <v>887406</v>
      </c>
      <c r="I185" s="21">
        <v>896233</v>
      </c>
      <c r="J185" s="21">
        <v>905054</v>
      </c>
      <c r="K185" s="21">
        <v>913868</v>
      </c>
      <c r="L185" s="21">
        <v>922670</v>
      </c>
      <c r="M185" s="21">
        <v>930727</v>
      </c>
      <c r="N185" s="21">
        <v>932023</v>
      </c>
      <c r="O185" s="21">
        <v>932023</v>
      </c>
      <c r="P185"/>
      <c r="Q185"/>
      <c r="R185"/>
      <c r="S185"/>
      <c r="T185"/>
      <c r="U185"/>
      <c r="V185"/>
      <c r="W185"/>
    </row>
    <row r="186" spans="1:23" s="2" customFormat="1" ht="15" hidden="1">
      <c r="A186" s="13">
        <v>23</v>
      </c>
      <c r="B186" s="9" t="s">
        <v>28</v>
      </c>
      <c r="C186" s="21">
        <v>668409</v>
      </c>
      <c r="D186" s="21">
        <v>672752</v>
      </c>
      <c r="E186" s="21">
        <v>677058</v>
      </c>
      <c r="F186" s="21">
        <v>681323</v>
      </c>
      <c r="G186" s="21">
        <v>685546</v>
      </c>
      <c r="H186" s="21">
        <v>689748</v>
      </c>
      <c r="I186" s="21">
        <v>693672</v>
      </c>
      <c r="J186" s="21">
        <v>697546</v>
      </c>
      <c r="K186" s="21">
        <v>701369</v>
      </c>
      <c r="L186" s="21">
        <v>705138</v>
      </c>
      <c r="M186" s="21">
        <v>708546</v>
      </c>
      <c r="N186" s="21">
        <v>709533</v>
      </c>
      <c r="O186" s="21">
        <v>709533</v>
      </c>
      <c r="P186"/>
      <c r="Q186"/>
      <c r="R186"/>
      <c r="S186"/>
      <c r="T186"/>
      <c r="U186"/>
      <c r="V186"/>
      <c r="W186"/>
    </row>
    <row r="187" spans="1:23" s="2" customFormat="1" ht="15" hidden="1">
      <c r="A187" s="12">
        <v>24</v>
      </c>
      <c r="B187" s="9" t="s">
        <v>29</v>
      </c>
      <c r="C187" s="21">
        <v>858697</v>
      </c>
      <c r="D187" s="21">
        <v>863320</v>
      </c>
      <c r="E187" s="21">
        <v>867882</v>
      </c>
      <c r="F187" s="21">
        <v>872382</v>
      </c>
      <c r="G187" s="21">
        <v>876817</v>
      </c>
      <c r="H187" s="21">
        <v>881215</v>
      </c>
      <c r="I187" s="21">
        <v>885247</v>
      </c>
      <c r="J187" s="21">
        <v>889205</v>
      </c>
      <c r="K187" s="21">
        <v>893088</v>
      </c>
      <c r="L187" s="21">
        <v>896894</v>
      </c>
      <c r="M187" s="21">
        <v>900313</v>
      </c>
      <c r="N187" s="21">
        <v>901567</v>
      </c>
      <c r="O187" s="21">
        <v>901567</v>
      </c>
      <c r="P187"/>
      <c r="Q187"/>
      <c r="R187"/>
      <c r="S187"/>
      <c r="T187"/>
      <c r="U187"/>
      <c r="V187"/>
      <c r="W187"/>
    </row>
    <row r="188" spans="1:23" s="2" customFormat="1" ht="15" hidden="1">
      <c r="A188" s="12">
        <v>25</v>
      </c>
      <c r="B188" s="9" t="s">
        <v>30</v>
      </c>
      <c r="C188" s="21">
        <v>668081</v>
      </c>
      <c r="D188" s="21">
        <v>672285</v>
      </c>
      <c r="E188" s="21">
        <v>676449</v>
      </c>
      <c r="F188" s="21">
        <v>680571</v>
      </c>
      <c r="G188" s="21">
        <v>684649</v>
      </c>
      <c r="H188" s="21">
        <v>688705</v>
      </c>
      <c r="I188" s="21">
        <v>692481</v>
      </c>
      <c r="J188" s="21">
        <v>696206</v>
      </c>
      <c r="K188" s="21">
        <v>699879</v>
      </c>
      <c r="L188" s="21">
        <v>703497</v>
      </c>
      <c r="M188" s="21">
        <v>706764</v>
      </c>
      <c r="N188" s="21">
        <v>707748</v>
      </c>
      <c r="O188" s="21">
        <v>707748</v>
      </c>
      <c r="P188"/>
      <c r="Q188"/>
      <c r="R188"/>
      <c r="S188"/>
      <c r="T188"/>
      <c r="U188"/>
      <c r="V188"/>
      <c r="W188"/>
    </row>
    <row r="189" spans="1:23" s="2" customFormat="1" ht="15" hidden="1">
      <c r="A189" s="13">
        <v>26</v>
      </c>
      <c r="B189" s="9" t="s">
        <v>31</v>
      </c>
      <c r="C189" s="21">
        <v>806609</v>
      </c>
      <c r="D189" s="21">
        <v>810264</v>
      </c>
      <c r="E189" s="21">
        <v>813856</v>
      </c>
      <c r="F189" s="21">
        <v>817383</v>
      </c>
      <c r="G189" s="21">
        <v>820842</v>
      </c>
      <c r="H189" s="21">
        <v>824260</v>
      </c>
      <c r="I189" s="21">
        <v>827329</v>
      </c>
      <c r="J189" s="21">
        <v>830324</v>
      </c>
      <c r="K189" s="21">
        <v>833244</v>
      </c>
      <c r="L189" s="21">
        <v>836086</v>
      </c>
      <c r="M189" s="21">
        <v>838621</v>
      </c>
      <c r="N189" s="21">
        <v>839789</v>
      </c>
      <c r="O189" s="21">
        <v>839789</v>
      </c>
      <c r="P189"/>
      <c r="Q189"/>
      <c r="R189"/>
      <c r="S189"/>
      <c r="T189"/>
      <c r="U189"/>
      <c r="V189"/>
      <c r="W189"/>
    </row>
    <row r="190" spans="1:23" s="2" customFormat="1" ht="15" hidden="1">
      <c r="A190" s="12">
        <v>27</v>
      </c>
      <c r="B190" s="9" t="s">
        <v>32</v>
      </c>
      <c r="C190" s="21">
        <v>1274766</v>
      </c>
      <c r="D190" s="21">
        <v>1274167</v>
      </c>
      <c r="E190" s="21">
        <v>1273443</v>
      </c>
      <c r="F190" s="21">
        <v>1272593</v>
      </c>
      <c r="G190" s="21">
        <v>1271617</v>
      </c>
      <c r="H190" s="21">
        <v>1270554</v>
      </c>
      <c r="I190" s="21">
        <v>1268936</v>
      </c>
      <c r="J190" s="21">
        <v>1267188</v>
      </c>
      <c r="K190" s="21">
        <v>1265312</v>
      </c>
      <c r="L190" s="21">
        <v>1263306</v>
      </c>
      <c r="M190" s="21">
        <v>1261353</v>
      </c>
      <c r="N190" s="21">
        <v>1263109</v>
      </c>
      <c r="O190" s="21">
        <v>1263109</v>
      </c>
      <c r="P190"/>
      <c r="Q190"/>
      <c r="R190"/>
      <c r="S190"/>
      <c r="T190"/>
      <c r="U190"/>
      <c r="V190"/>
      <c r="W190"/>
    </row>
    <row r="191" spans="1:23" s="2" customFormat="1" ht="15" hidden="1">
      <c r="A191" s="12">
        <v>28</v>
      </c>
      <c r="B191" s="9" t="s">
        <v>33</v>
      </c>
      <c r="C191" s="21">
        <v>1397024</v>
      </c>
      <c r="D191" s="21">
        <v>1397637</v>
      </c>
      <c r="E191" s="21">
        <v>1398113</v>
      </c>
      <c r="F191" s="21">
        <v>1398451</v>
      </c>
      <c r="G191" s="21">
        <v>1398648</v>
      </c>
      <c r="H191" s="21">
        <v>1398750</v>
      </c>
      <c r="I191" s="21">
        <v>1398238</v>
      </c>
      <c r="J191" s="21">
        <v>1397582</v>
      </c>
      <c r="K191" s="21">
        <v>1396782</v>
      </c>
      <c r="L191" s="21">
        <v>1395836</v>
      </c>
      <c r="M191" s="21">
        <v>1394839</v>
      </c>
      <c r="N191" s="21">
        <v>1396781</v>
      </c>
      <c r="O191" s="21">
        <v>1396781</v>
      </c>
      <c r="P191"/>
      <c r="Q191"/>
      <c r="R191"/>
      <c r="S191"/>
      <c r="T191"/>
      <c r="U191"/>
      <c r="V191"/>
      <c r="W191"/>
    </row>
    <row r="192" spans="1:23" s="2" customFormat="1" ht="15" hidden="1">
      <c r="A192" s="13">
        <v>29</v>
      </c>
      <c r="B192" s="9" t="s">
        <v>34</v>
      </c>
      <c r="C192" s="21">
        <v>1714691</v>
      </c>
      <c r="D192" s="21">
        <v>1717636</v>
      </c>
      <c r="E192" s="21">
        <v>1720423</v>
      </c>
      <c r="F192" s="21">
        <v>1723043</v>
      </c>
      <c r="G192" s="21">
        <v>1725491</v>
      </c>
      <c r="H192" s="21">
        <v>1727831</v>
      </c>
      <c r="I192" s="21">
        <v>1729409</v>
      </c>
      <c r="J192" s="21">
        <v>1730811</v>
      </c>
      <c r="K192" s="21">
        <v>1732031</v>
      </c>
      <c r="L192" s="21">
        <v>1733072</v>
      </c>
      <c r="M192" s="21">
        <v>1733869</v>
      </c>
      <c r="N192" s="21">
        <v>1736283</v>
      </c>
      <c r="O192" s="21">
        <v>1736283</v>
      </c>
      <c r="P192"/>
      <c r="Q192"/>
      <c r="R192"/>
      <c r="S192"/>
      <c r="T192"/>
      <c r="U192"/>
      <c r="V192"/>
      <c r="W192"/>
    </row>
    <row r="193" spans="1:23" s="2" customFormat="1" ht="15" hidden="1">
      <c r="A193" s="12">
        <v>30</v>
      </c>
      <c r="B193" s="9" t="s">
        <v>35</v>
      </c>
      <c r="C193" s="22">
        <v>118772</v>
      </c>
      <c r="D193" s="22">
        <v>118788</v>
      </c>
      <c r="E193" s="22">
        <v>118792</v>
      </c>
      <c r="F193" s="22">
        <v>118784</v>
      </c>
      <c r="G193" s="22">
        <v>118765</v>
      </c>
      <c r="H193" s="22">
        <v>118737</v>
      </c>
      <c r="I193" s="22">
        <v>118657</v>
      </c>
      <c r="J193" s="22">
        <v>118565</v>
      </c>
      <c r="K193" s="22">
        <v>118461</v>
      </c>
      <c r="L193" s="22">
        <v>118345</v>
      </c>
      <c r="M193" s="22">
        <v>118227</v>
      </c>
      <c r="N193" s="22">
        <v>118392</v>
      </c>
      <c r="O193" s="22">
        <v>118392</v>
      </c>
      <c r="P193"/>
      <c r="Q193"/>
      <c r="R193"/>
      <c r="S193"/>
      <c r="T193"/>
      <c r="U193"/>
      <c r="V193"/>
      <c r="W193"/>
    </row>
    <row r="194" spans="1:23" s="2" customFormat="1" ht="15" hidden="1">
      <c r="A194" s="12">
        <v>31</v>
      </c>
      <c r="B194" s="9" t="s">
        <v>36</v>
      </c>
      <c r="C194" s="22">
        <v>495387</v>
      </c>
      <c r="D194" s="22">
        <v>496080</v>
      </c>
      <c r="E194" s="22">
        <v>496725</v>
      </c>
      <c r="F194" s="22">
        <v>497321</v>
      </c>
      <c r="G194" s="22">
        <v>497868</v>
      </c>
      <c r="H194" s="22">
        <v>498382</v>
      </c>
      <c r="I194" s="22">
        <v>498678</v>
      </c>
      <c r="J194" s="22">
        <v>498922</v>
      </c>
      <c r="K194" s="22">
        <v>499115</v>
      </c>
      <c r="L194" s="22">
        <v>499255</v>
      </c>
      <c r="M194" s="22">
        <v>499337</v>
      </c>
      <c r="N194" s="22">
        <v>500032</v>
      </c>
      <c r="O194" s="22">
        <v>500032</v>
      </c>
      <c r="P194"/>
      <c r="Q194"/>
      <c r="R194"/>
      <c r="S194"/>
      <c r="T194"/>
      <c r="U194"/>
      <c r="V194"/>
      <c r="W194"/>
    </row>
    <row r="195" spans="1:23" s="2" customFormat="1" ht="15" hidden="1">
      <c r="A195" s="13">
        <v>32</v>
      </c>
      <c r="B195" s="9" t="s">
        <v>37</v>
      </c>
      <c r="C195" s="22">
        <v>153036</v>
      </c>
      <c r="D195" s="22">
        <v>154790</v>
      </c>
      <c r="E195" s="22">
        <v>156548</v>
      </c>
      <c r="F195" s="22">
        <v>158311</v>
      </c>
      <c r="G195" s="22">
        <v>160077</v>
      </c>
      <c r="H195" s="22">
        <v>161852</v>
      </c>
      <c r="I195" s="22">
        <v>163575</v>
      </c>
      <c r="J195" s="22">
        <v>165300</v>
      </c>
      <c r="K195" s="22">
        <v>167025</v>
      </c>
      <c r="L195" s="22">
        <v>168751</v>
      </c>
      <c r="M195" s="22">
        <v>170332</v>
      </c>
      <c r="N195" s="22">
        <v>170569</v>
      </c>
      <c r="O195" s="22">
        <v>170569</v>
      </c>
      <c r="P195"/>
      <c r="Q195"/>
      <c r="R195"/>
      <c r="S195"/>
      <c r="T195"/>
      <c r="U195"/>
      <c r="V195"/>
      <c r="W195"/>
    </row>
    <row r="196" spans="1:23" s="2" customFormat="1" ht="15" hidden="1">
      <c r="A196" s="12">
        <v>33</v>
      </c>
      <c r="B196" s="9" t="s">
        <v>38</v>
      </c>
      <c r="C196" s="22">
        <v>1363037</v>
      </c>
      <c r="D196" s="22">
        <v>1382181</v>
      </c>
      <c r="E196" s="22">
        <v>1401456</v>
      </c>
      <c r="F196" s="22">
        <v>1420858</v>
      </c>
      <c r="G196" s="22">
        <v>1440385</v>
      </c>
      <c r="H196" s="22">
        <v>1460081</v>
      </c>
      <c r="I196" s="22">
        <v>1479397</v>
      </c>
      <c r="J196" s="22">
        <v>1498813</v>
      </c>
      <c r="K196" s="22">
        <v>1518327</v>
      </c>
      <c r="L196" s="22">
        <v>1537934</v>
      </c>
      <c r="M196" s="22">
        <v>1555984</v>
      </c>
      <c r="N196" s="22">
        <v>1558152</v>
      </c>
      <c r="O196" s="22">
        <v>1558152</v>
      </c>
      <c r="P196"/>
      <c r="Q196"/>
      <c r="R196"/>
      <c r="S196"/>
      <c r="T196"/>
      <c r="U196"/>
      <c r="V196"/>
      <c r="W196"/>
    </row>
    <row r="197" spans="1:23" s="2" customFormat="1" ht="15" hidden="1">
      <c r="A197" s="12">
        <v>34</v>
      </c>
      <c r="B197" s="9" t="s">
        <v>39</v>
      </c>
      <c r="C197" s="22">
        <v>265040</v>
      </c>
      <c r="D197" s="22">
        <v>266808</v>
      </c>
      <c r="E197" s="22">
        <v>268562</v>
      </c>
      <c r="F197" s="22">
        <v>270300</v>
      </c>
      <c r="G197" s="22">
        <v>272022</v>
      </c>
      <c r="H197" s="22">
        <v>273736</v>
      </c>
      <c r="I197" s="22">
        <v>275341</v>
      </c>
      <c r="J197" s="22">
        <v>276926</v>
      </c>
      <c r="K197" s="22">
        <v>278492</v>
      </c>
      <c r="L197" s="22">
        <v>280036</v>
      </c>
      <c r="M197" s="22">
        <v>281434</v>
      </c>
      <c r="N197" s="22">
        <v>281826</v>
      </c>
      <c r="O197" s="22">
        <v>281826</v>
      </c>
      <c r="P197"/>
      <c r="Q197"/>
      <c r="R197"/>
      <c r="S197"/>
      <c r="T197"/>
      <c r="U197"/>
      <c r="V197"/>
      <c r="W197"/>
    </row>
    <row r="198" spans="1:23" s="2" customFormat="1" ht="15" hidden="1">
      <c r="A198" s="13">
        <v>35</v>
      </c>
      <c r="B198" s="9" t="s">
        <v>40</v>
      </c>
      <c r="C198" s="22">
        <v>237107</v>
      </c>
      <c r="D198" s="22">
        <v>237499</v>
      </c>
      <c r="E198" s="22">
        <v>237868</v>
      </c>
      <c r="F198" s="22">
        <v>238214</v>
      </c>
      <c r="G198" s="22">
        <v>238536</v>
      </c>
      <c r="H198" s="22">
        <v>238843</v>
      </c>
      <c r="I198" s="22">
        <v>239045</v>
      </c>
      <c r="J198" s="22">
        <v>239223</v>
      </c>
      <c r="K198" s="22">
        <v>239376</v>
      </c>
      <c r="L198" s="22">
        <v>239504</v>
      </c>
      <c r="M198" s="22">
        <v>239599</v>
      </c>
      <c r="N198" s="22">
        <v>239933</v>
      </c>
      <c r="O198" s="22">
        <v>239933</v>
      </c>
      <c r="P198"/>
      <c r="Q198"/>
      <c r="R198"/>
      <c r="S198"/>
      <c r="T198"/>
      <c r="U198"/>
      <c r="V198"/>
      <c r="W198"/>
    </row>
    <row r="199" spans="1:23" s="2" customFormat="1" ht="15" hidden="1">
      <c r="A199" s="14"/>
      <c r="B199" s="7" t="s">
        <v>44</v>
      </c>
      <c r="C199" s="16">
        <f t="shared" ref="C199:N199" si="112">SUM(C164:C198)</f>
        <v>31223258</v>
      </c>
      <c r="D199" s="16">
        <f t="shared" si="112"/>
        <v>31354602</v>
      </c>
      <c r="E199" s="16">
        <f t="shared" si="112"/>
        <v>31483934</v>
      </c>
      <c r="F199" s="16">
        <f t="shared" si="112"/>
        <v>31611194</v>
      </c>
      <c r="G199" s="16">
        <f t="shared" si="112"/>
        <v>31736322</v>
      </c>
      <c r="H199" s="16">
        <f t="shared" si="112"/>
        <v>31860326</v>
      </c>
      <c r="I199" s="16">
        <f t="shared" si="112"/>
        <v>31971309</v>
      </c>
      <c r="J199" s="16">
        <f t="shared" si="112"/>
        <v>32079925</v>
      </c>
      <c r="K199" s="16">
        <f t="shared" si="112"/>
        <v>32186117</v>
      </c>
      <c r="L199" s="16">
        <f t="shared" si="112"/>
        <v>32289825</v>
      </c>
      <c r="M199" s="16">
        <f t="shared" si="112"/>
        <v>32382657</v>
      </c>
      <c r="N199" s="16">
        <f t="shared" si="112"/>
        <v>32427751</v>
      </c>
      <c r="O199" s="16">
        <f t="shared" ref="O199" si="113">SUM(O164:O198)</f>
        <v>32427751</v>
      </c>
      <c r="P199"/>
      <c r="Q199"/>
      <c r="R199"/>
      <c r="S199"/>
      <c r="T199"/>
      <c r="U199"/>
      <c r="V199"/>
      <c r="W199"/>
    </row>
    <row r="200" spans="1:23" s="2" customFormat="1" ht="15" hidden="1">
      <c r="A200" s="1"/>
      <c r="B200" s="1"/>
      <c r="C200" s="1"/>
      <c r="D200" s="1"/>
      <c r="E200" s="1"/>
      <c r="F200" s="1"/>
      <c r="G200" s="1"/>
      <c r="H200" s="1"/>
      <c r="P200"/>
      <c r="Q200"/>
      <c r="R200"/>
      <c r="S200"/>
      <c r="T200"/>
      <c r="U200"/>
      <c r="V200"/>
      <c r="W200"/>
    </row>
    <row r="201" spans="1:23" s="2" customFormat="1" ht="15" hidden="1">
      <c r="A201" s="5" t="s">
        <v>45</v>
      </c>
      <c r="B201" s="1"/>
      <c r="C201" s="1"/>
      <c r="D201" s="1"/>
      <c r="E201" s="1"/>
      <c r="F201" s="1"/>
      <c r="G201" s="1"/>
      <c r="H201" s="1"/>
      <c r="P201"/>
      <c r="Q201"/>
      <c r="R201"/>
      <c r="S201"/>
      <c r="T201"/>
      <c r="U201"/>
      <c r="V201"/>
      <c r="W201"/>
    </row>
    <row r="202" spans="1:23" s="2" customFormat="1" ht="15" hidden="1">
      <c r="A202" s="49" t="s">
        <v>59</v>
      </c>
      <c r="B202" s="49"/>
      <c r="C202" s="49"/>
      <c r="D202" s="49"/>
      <c r="E202" s="49"/>
      <c r="F202" s="49"/>
      <c r="G202" s="49"/>
      <c r="H202" s="49"/>
      <c r="P202"/>
      <c r="Q202"/>
      <c r="R202"/>
      <c r="S202"/>
      <c r="T202"/>
      <c r="U202"/>
      <c r="V202"/>
      <c r="W202"/>
    </row>
    <row r="203" spans="1:23" s="2" customFormat="1" ht="15" hidden="1">
      <c r="A203" s="1"/>
      <c r="B203" s="1"/>
      <c r="C203" s="1"/>
      <c r="D203" s="1"/>
      <c r="E203" s="1"/>
      <c r="F203" s="1"/>
      <c r="G203" s="1"/>
      <c r="H203" s="1"/>
      <c r="P203"/>
      <c r="Q203"/>
      <c r="R203"/>
      <c r="S203"/>
      <c r="T203"/>
      <c r="U203"/>
      <c r="V203"/>
      <c r="W203"/>
    </row>
    <row r="204" spans="1:23" s="2" customFormat="1" ht="15" hidden="1">
      <c r="A204" s="6" t="s">
        <v>4</v>
      </c>
      <c r="B204" s="7" t="s">
        <v>5</v>
      </c>
      <c r="C204" s="7">
        <f>C163</f>
        <v>2010</v>
      </c>
      <c r="D204" s="7">
        <f t="shared" ref="D204:N204" si="114">D163</f>
        <v>2011</v>
      </c>
      <c r="E204" s="7">
        <f t="shared" si="114"/>
        <v>2012</v>
      </c>
      <c r="F204" s="7">
        <f t="shared" si="114"/>
        <v>2013</v>
      </c>
      <c r="G204" s="7">
        <f t="shared" si="114"/>
        <v>2014</v>
      </c>
      <c r="H204" s="7">
        <f t="shared" si="114"/>
        <v>2015</v>
      </c>
      <c r="I204" s="7">
        <f t="shared" si="114"/>
        <v>2016</v>
      </c>
      <c r="J204" s="7">
        <f t="shared" si="114"/>
        <v>2017</v>
      </c>
      <c r="K204" s="7">
        <f t="shared" si="114"/>
        <v>2018</v>
      </c>
      <c r="L204" s="7">
        <f t="shared" si="114"/>
        <v>2019</v>
      </c>
      <c r="M204" s="7">
        <f t="shared" si="114"/>
        <v>2020</v>
      </c>
      <c r="N204" s="7">
        <f t="shared" si="114"/>
        <v>2021</v>
      </c>
      <c r="O204" s="7">
        <f t="shared" ref="O204" si="115">O163</f>
        <v>2022</v>
      </c>
      <c r="P204"/>
      <c r="Q204"/>
      <c r="R204"/>
      <c r="S204"/>
      <c r="T204"/>
      <c r="U204"/>
      <c r="V204"/>
      <c r="W204"/>
    </row>
    <row r="205" spans="1:23" s="2" customFormat="1" ht="15" hidden="1">
      <c r="A205" s="8">
        <v>1</v>
      </c>
      <c r="B205" s="9" t="s">
        <v>6</v>
      </c>
      <c r="C205" s="32">
        <f t="shared" ref="C205:N220" si="116">C122-C$158</f>
        <v>25690055.831390899</v>
      </c>
      <c r="D205" s="32">
        <f t="shared" si="116"/>
        <v>-964203.91260045767</v>
      </c>
      <c r="E205" s="32">
        <f t="shared" si="116"/>
        <v>-929179.94607200101</v>
      </c>
      <c r="F205" s="32">
        <f t="shared" si="116"/>
        <v>-966049.11062441766</v>
      </c>
      <c r="G205" s="32">
        <f t="shared" si="116"/>
        <v>-1033523.467849873</v>
      </c>
      <c r="H205" s="32">
        <f t="shared" si="116"/>
        <v>-990315.56488909945</v>
      </c>
      <c r="I205" s="32">
        <f t="shared" si="116"/>
        <v>-925048.85875046253</v>
      </c>
      <c r="J205" s="32" t="e">
        <f t="shared" si="116"/>
        <v>#DIV/0!</v>
      </c>
      <c r="K205" s="32" t="e">
        <f t="shared" si="116"/>
        <v>#DIV/0!</v>
      </c>
      <c r="L205" s="32" t="e">
        <f t="shared" si="116"/>
        <v>#DIV/0!</v>
      </c>
      <c r="M205" s="32" t="e">
        <f t="shared" si="116"/>
        <v>#DIV/0!</v>
      </c>
      <c r="N205" s="32" t="e">
        <f t="shared" si="116"/>
        <v>#DIV/0!</v>
      </c>
      <c r="O205" s="32" t="e">
        <f t="shared" ref="O205" si="117">O122-O$158</f>
        <v>#DIV/0!</v>
      </c>
      <c r="P205"/>
      <c r="Q205"/>
      <c r="R205"/>
      <c r="S205"/>
      <c r="T205"/>
      <c r="U205"/>
      <c r="V205"/>
      <c r="W205"/>
    </row>
    <row r="206" spans="1:23" s="2" customFormat="1" ht="15" hidden="1">
      <c r="A206" s="12">
        <v>2</v>
      </c>
      <c r="B206" s="9" t="s">
        <v>7</v>
      </c>
      <c r="C206" s="32">
        <f t="shared" si="116"/>
        <v>-5184840.3122998197</v>
      </c>
      <c r="D206" s="32">
        <f t="shared" si="116"/>
        <v>-4322180.9937009513</v>
      </c>
      <c r="E206" s="32">
        <f t="shared" si="116"/>
        <v>-4423567.8491168395</v>
      </c>
      <c r="F206" s="32">
        <f t="shared" si="116"/>
        <v>-4530901.4351449329</v>
      </c>
      <c r="G206" s="32">
        <f t="shared" si="116"/>
        <v>-4551014.7066694498</v>
      </c>
      <c r="H206" s="32">
        <f t="shared" si="116"/>
        <v>-4690219.9916134104</v>
      </c>
      <c r="I206" s="32">
        <f t="shared" si="116"/>
        <v>-4775286.1005819812</v>
      </c>
      <c r="J206" s="32" t="e">
        <f t="shared" si="116"/>
        <v>#DIV/0!</v>
      </c>
      <c r="K206" s="32" t="e">
        <f t="shared" si="116"/>
        <v>#DIV/0!</v>
      </c>
      <c r="L206" s="32" t="e">
        <f t="shared" si="116"/>
        <v>#DIV/0!</v>
      </c>
      <c r="M206" s="32" t="e">
        <f t="shared" si="116"/>
        <v>#DIV/0!</v>
      </c>
      <c r="N206" s="32" t="e">
        <f t="shared" si="116"/>
        <v>#DIV/0!</v>
      </c>
      <c r="O206" s="32" t="e">
        <f t="shared" ref="O206" si="118">O123-O$158</f>
        <v>#DIV/0!</v>
      </c>
      <c r="P206"/>
      <c r="Q206"/>
      <c r="R206"/>
      <c r="S206"/>
      <c r="T206"/>
      <c r="U206"/>
      <c r="V206"/>
      <c r="W206"/>
    </row>
    <row r="207" spans="1:23" s="2" customFormat="1" ht="15" hidden="1">
      <c r="A207" s="12">
        <v>3</v>
      </c>
      <c r="B207" s="9" t="s">
        <v>8</v>
      </c>
      <c r="C207" s="32">
        <f t="shared" si="116"/>
        <v>-7199250.2045069095</v>
      </c>
      <c r="D207" s="32">
        <f t="shared" si="116"/>
        <v>-6329698.9004176557</v>
      </c>
      <c r="E207" s="32">
        <f t="shared" si="116"/>
        <v>-6674975.6570427492</v>
      </c>
      <c r="F207" s="32">
        <f t="shared" si="116"/>
        <v>-6917694.6626102664</v>
      </c>
      <c r="G207" s="32">
        <f t="shared" si="116"/>
        <v>-7328078.2498586643</v>
      </c>
      <c r="H207" s="32">
        <f t="shared" si="116"/>
        <v>-7728870.0295794047</v>
      </c>
      <c r="I207" s="32">
        <f t="shared" si="116"/>
        <v>-8090424.9336796198</v>
      </c>
      <c r="J207" s="32" t="e">
        <f t="shared" si="116"/>
        <v>#DIV/0!</v>
      </c>
      <c r="K207" s="32" t="e">
        <f t="shared" si="116"/>
        <v>#DIV/0!</v>
      </c>
      <c r="L207" s="32" t="e">
        <f t="shared" si="116"/>
        <v>#DIV/0!</v>
      </c>
      <c r="M207" s="32" t="e">
        <f t="shared" si="116"/>
        <v>#DIV/0!</v>
      </c>
      <c r="N207" s="32" t="e">
        <f t="shared" si="116"/>
        <v>#DIV/0!</v>
      </c>
      <c r="O207" s="32" t="e">
        <f t="shared" ref="O207" si="119">O124-O$158</f>
        <v>#DIV/0!</v>
      </c>
      <c r="P207"/>
      <c r="Q207"/>
      <c r="R207"/>
      <c r="S207"/>
      <c r="T207"/>
      <c r="U207"/>
      <c r="V207"/>
      <c r="W207"/>
    </row>
    <row r="208" spans="1:23" s="2" customFormat="1" ht="15" hidden="1">
      <c r="A208" s="12">
        <v>4</v>
      </c>
      <c r="B208" s="9" t="s">
        <v>9</v>
      </c>
      <c r="C208" s="32">
        <f t="shared" si="116"/>
        <v>-9119906.680408325</v>
      </c>
      <c r="D208" s="32">
        <f t="shared" si="116"/>
        <v>-8184608.3956926018</v>
      </c>
      <c r="E208" s="32">
        <f t="shared" si="116"/>
        <v>-8595256.5806891192</v>
      </c>
      <c r="F208" s="32">
        <f t="shared" si="116"/>
        <v>-8944037.9582824707</v>
      </c>
      <c r="G208" s="32">
        <f t="shared" si="116"/>
        <v>-9374754.4662310909</v>
      </c>
      <c r="H208" s="32">
        <f t="shared" si="116"/>
        <v>-9746241.079630103</v>
      </c>
      <c r="I208" s="32">
        <f t="shared" si="116"/>
        <v>-10138293.108117511</v>
      </c>
      <c r="J208" s="32" t="e">
        <f t="shared" si="116"/>
        <v>#DIV/0!</v>
      </c>
      <c r="K208" s="32" t="e">
        <f t="shared" si="116"/>
        <v>#DIV/0!</v>
      </c>
      <c r="L208" s="32" t="e">
        <f t="shared" si="116"/>
        <v>#DIV/0!</v>
      </c>
      <c r="M208" s="32" t="e">
        <f t="shared" si="116"/>
        <v>#DIV/0!</v>
      </c>
      <c r="N208" s="32" t="e">
        <f t="shared" si="116"/>
        <v>#DIV/0!</v>
      </c>
      <c r="O208" s="32" t="e">
        <f t="shared" ref="O208" si="120">O125-O$158</f>
        <v>#DIV/0!</v>
      </c>
      <c r="P208"/>
      <c r="Q208"/>
      <c r="R208"/>
      <c r="S208"/>
      <c r="T208"/>
      <c r="U208"/>
      <c r="V208"/>
      <c r="W208"/>
    </row>
    <row r="209" spans="1:23" s="2" customFormat="1" ht="15" hidden="1">
      <c r="A209" s="13">
        <v>5</v>
      </c>
      <c r="B209" s="9" t="s">
        <v>10</v>
      </c>
      <c r="C209" s="32">
        <f t="shared" si="116"/>
        <v>-9367407.0056131035</v>
      </c>
      <c r="D209" s="32">
        <f t="shared" si="116"/>
        <v>-8395646.7658684552</v>
      </c>
      <c r="E209" s="32">
        <f t="shared" si="116"/>
        <v>-8706295.785197543</v>
      </c>
      <c r="F209" s="32">
        <f t="shared" si="116"/>
        <v>-9063764.4074051194</v>
      </c>
      <c r="G209" s="32">
        <f t="shared" si="116"/>
        <v>-9561404.2703941371</v>
      </c>
      <c r="H209" s="32">
        <f t="shared" si="116"/>
        <v>-9844995.2983958106</v>
      </c>
      <c r="I209" s="32">
        <f t="shared" si="116"/>
        <v>-10097538.975957081</v>
      </c>
      <c r="J209" s="32" t="e">
        <f t="shared" si="116"/>
        <v>#DIV/0!</v>
      </c>
      <c r="K209" s="32" t="e">
        <f t="shared" si="116"/>
        <v>#DIV/0!</v>
      </c>
      <c r="L209" s="32" t="e">
        <f t="shared" si="116"/>
        <v>#DIV/0!</v>
      </c>
      <c r="M209" s="32" t="e">
        <f t="shared" si="116"/>
        <v>#DIV/0!</v>
      </c>
      <c r="N209" s="32" t="e">
        <f t="shared" si="116"/>
        <v>#DIV/0!</v>
      </c>
      <c r="O209" s="32" t="e">
        <f t="shared" ref="O209" si="121">O126-O$158</f>
        <v>#DIV/0!</v>
      </c>
      <c r="P209"/>
      <c r="Q209"/>
      <c r="R209"/>
      <c r="S209"/>
      <c r="T209"/>
      <c r="U209"/>
      <c r="V209"/>
      <c r="W209"/>
    </row>
    <row r="210" spans="1:23" s="2" customFormat="1" ht="15" hidden="1">
      <c r="A210" s="12">
        <v>6</v>
      </c>
      <c r="B210" s="9" t="s">
        <v>11</v>
      </c>
      <c r="C210" s="32">
        <f t="shared" si="116"/>
        <v>-7741795.7894947436</v>
      </c>
      <c r="D210" s="32">
        <f t="shared" si="116"/>
        <v>-6777722.3399846815</v>
      </c>
      <c r="E210" s="32">
        <f t="shared" si="116"/>
        <v>-7057986.8026716653</v>
      </c>
      <c r="F210" s="32">
        <f t="shared" si="116"/>
        <v>-7381041.2924004849</v>
      </c>
      <c r="G210" s="32">
        <f t="shared" si="116"/>
        <v>-7757171.4118920006</v>
      </c>
      <c r="H210" s="32">
        <f t="shared" si="116"/>
        <v>-8124755.7553240713</v>
      </c>
      <c r="I210" s="32">
        <f t="shared" si="116"/>
        <v>-8408485.6536434162</v>
      </c>
      <c r="J210" s="32" t="e">
        <f t="shared" si="116"/>
        <v>#DIV/0!</v>
      </c>
      <c r="K210" s="32" t="e">
        <f t="shared" si="116"/>
        <v>#DIV/0!</v>
      </c>
      <c r="L210" s="32" t="e">
        <f t="shared" si="116"/>
        <v>#DIV/0!</v>
      </c>
      <c r="M210" s="32" t="e">
        <f t="shared" si="116"/>
        <v>#DIV/0!</v>
      </c>
      <c r="N210" s="32" t="e">
        <f t="shared" si="116"/>
        <v>#DIV/0!</v>
      </c>
      <c r="O210" s="32" t="e">
        <f t="shared" ref="O210" si="122">O127-O$158</f>
        <v>#DIV/0!</v>
      </c>
      <c r="P210"/>
      <c r="Q210"/>
      <c r="R210"/>
      <c r="S210"/>
      <c r="T210"/>
      <c r="U210"/>
      <c r="V210"/>
      <c r="W210"/>
    </row>
    <row r="211" spans="1:23" s="2" customFormat="1" ht="15" hidden="1">
      <c r="A211" s="12">
        <v>7</v>
      </c>
      <c r="B211" s="9" t="s">
        <v>12</v>
      </c>
      <c r="C211" s="32">
        <f t="shared" si="116"/>
        <v>-8053431.1171202231</v>
      </c>
      <c r="D211" s="32">
        <f t="shared" si="116"/>
        <v>-7108373.3861805014</v>
      </c>
      <c r="E211" s="32">
        <f t="shared" si="116"/>
        <v>-7454517.2665459886</v>
      </c>
      <c r="F211" s="32">
        <f t="shared" si="116"/>
        <v>-7799360.7538306043</v>
      </c>
      <c r="G211" s="32">
        <f t="shared" si="116"/>
        <v>-8337480.7014939561</v>
      </c>
      <c r="H211" s="32">
        <f t="shared" si="116"/>
        <v>-8708448.4644079581</v>
      </c>
      <c r="I211" s="32">
        <f t="shared" si="116"/>
        <v>-9114478.5247176439</v>
      </c>
      <c r="J211" s="32" t="e">
        <f t="shared" si="116"/>
        <v>#DIV/0!</v>
      </c>
      <c r="K211" s="32" t="e">
        <f t="shared" si="116"/>
        <v>#DIV/0!</v>
      </c>
      <c r="L211" s="32" t="e">
        <f t="shared" si="116"/>
        <v>#DIV/0!</v>
      </c>
      <c r="M211" s="32" t="e">
        <f t="shared" si="116"/>
        <v>#DIV/0!</v>
      </c>
      <c r="N211" s="32" t="e">
        <f t="shared" si="116"/>
        <v>#DIV/0!</v>
      </c>
      <c r="O211" s="32" t="e">
        <f t="shared" ref="O211" si="123">O128-O$158</f>
        <v>#DIV/0!</v>
      </c>
      <c r="P211"/>
      <c r="Q211"/>
      <c r="R211"/>
      <c r="S211"/>
      <c r="T211"/>
      <c r="U211"/>
      <c r="V211"/>
      <c r="W211"/>
    </row>
    <row r="212" spans="1:23" s="2" customFormat="1" ht="15" hidden="1">
      <c r="A212" s="13">
        <v>8</v>
      </c>
      <c r="B212" s="9" t="s">
        <v>13</v>
      </c>
      <c r="C212" s="32">
        <f t="shared" si="116"/>
        <v>-7832015.9907335378</v>
      </c>
      <c r="D212" s="32">
        <f t="shared" si="116"/>
        <v>-6944969.4320360553</v>
      </c>
      <c r="E212" s="32">
        <f t="shared" si="116"/>
        <v>-7188275.6165115051</v>
      </c>
      <c r="F212" s="32">
        <f t="shared" si="116"/>
        <v>-7558235.7426372878</v>
      </c>
      <c r="G212" s="32">
        <f t="shared" si="116"/>
        <v>-7902601.405263938</v>
      </c>
      <c r="H212" s="32">
        <f t="shared" si="116"/>
        <v>-8241207.6094987132</v>
      </c>
      <c r="I212" s="32">
        <f t="shared" si="116"/>
        <v>-8670648.8156790063</v>
      </c>
      <c r="J212" s="32" t="e">
        <f t="shared" si="116"/>
        <v>#DIV/0!</v>
      </c>
      <c r="K212" s="32" t="e">
        <f t="shared" si="116"/>
        <v>#DIV/0!</v>
      </c>
      <c r="L212" s="32" t="e">
        <f t="shared" si="116"/>
        <v>#DIV/0!</v>
      </c>
      <c r="M212" s="32" t="e">
        <f t="shared" si="116"/>
        <v>#DIV/0!</v>
      </c>
      <c r="N212" s="32" t="e">
        <f t="shared" si="116"/>
        <v>#DIV/0!</v>
      </c>
      <c r="O212" s="32" t="e">
        <f t="shared" ref="O212" si="124">O129-O$158</f>
        <v>#DIV/0!</v>
      </c>
      <c r="P212"/>
      <c r="Q212"/>
      <c r="R212"/>
      <c r="S212"/>
      <c r="T212"/>
      <c r="U212"/>
      <c r="V212"/>
      <c r="W212"/>
    </row>
    <row r="213" spans="1:23" s="2" customFormat="1" ht="15" hidden="1">
      <c r="A213" s="12">
        <v>9</v>
      </c>
      <c r="B213" s="9" t="s">
        <v>14</v>
      </c>
      <c r="C213" s="32">
        <f t="shared" si="116"/>
        <v>-5245219.4710724261</v>
      </c>
      <c r="D213" s="32">
        <f t="shared" si="116"/>
        <v>-4332589.9408465549</v>
      </c>
      <c r="E213" s="32">
        <f t="shared" si="116"/>
        <v>-4424373.9367304649</v>
      </c>
      <c r="F213" s="32">
        <f t="shared" si="116"/>
        <v>-4565092.9083991442</v>
      </c>
      <c r="G213" s="32">
        <f t="shared" si="116"/>
        <v>-4717915.3683209904</v>
      </c>
      <c r="H213" s="32">
        <f t="shared" si="116"/>
        <v>-4847659.8221935704</v>
      </c>
      <c r="I213" s="32">
        <f t="shared" si="116"/>
        <v>-4920236.62362184</v>
      </c>
      <c r="J213" s="32" t="e">
        <f t="shared" si="116"/>
        <v>#DIV/0!</v>
      </c>
      <c r="K213" s="32" t="e">
        <f t="shared" si="116"/>
        <v>#DIV/0!</v>
      </c>
      <c r="L213" s="32" t="e">
        <f t="shared" si="116"/>
        <v>#DIV/0!</v>
      </c>
      <c r="M213" s="32" t="e">
        <f t="shared" si="116"/>
        <v>#DIV/0!</v>
      </c>
      <c r="N213" s="32" t="e">
        <f t="shared" si="116"/>
        <v>#DIV/0!</v>
      </c>
      <c r="O213" s="32" t="e">
        <f t="shared" ref="O213" si="125">O130-O$158</f>
        <v>#DIV/0!</v>
      </c>
      <c r="P213"/>
      <c r="Q213"/>
      <c r="R213"/>
      <c r="S213"/>
      <c r="T213"/>
      <c r="U213"/>
      <c r="V213"/>
      <c r="W213"/>
    </row>
    <row r="214" spans="1:23" s="2" customFormat="1" ht="15" hidden="1">
      <c r="A214" s="12">
        <v>10</v>
      </c>
      <c r="B214" s="9" t="s">
        <v>15</v>
      </c>
      <c r="C214" s="32">
        <f t="shared" si="116"/>
        <v>-4943300.596763622</v>
      </c>
      <c r="D214" s="32">
        <f t="shared" si="116"/>
        <v>-4004735.14275207</v>
      </c>
      <c r="E214" s="32">
        <f t="shared" si="116"/>
        <v>-4056216.1351715568</v>
      </c>
      <c r="F214" s="32">
        <f t="shared" si="116"/>
        <v>-4088051.0099183843</v>
      </c>
      <c r="G214" s="32">
        <f t="shared" si="116"/>
        <v>-4159293.6841917671</v>
      </c>
      <c r="H214" s="32">
        <f t="shared" si="116"/>
        <v>-4153506.0255356357</v>
      </c>
      <c r="I214" s="32">
        <f t="shared" si="116"/>
        <v>-4262345.4838961363</v>
      </c>
      <c r="J214" s="32" t="e">
        <f t="shared" si="116"/>
        <v>#DIV/0!</v>
      </c>
      <c r="K214" s="32" t="e">
        <f t="shared" si="116"/>
        <v>#DIV/0!</v>
      </c>
      <c r="L214" s="32" t="e">
        <f t="shared" si="116"/>
        <v>#DIV/0!</v>
      </c>
      <c r="M214" s="32" t="e">
        <f t="shared" si="116"/>
        <v>#DIV/0!</v>
      </c>
      <c r="N214" s="32" t="e">
        <f t="shared" si="116"/>
        <v>#DIV/0!</v>
      </c>
      <c r="O214" s="32" t="e">
        <f t="shared" ref="O214" si="126">O131-O$158</f>
        <v>#DIV/0!</v>
      </c>
      <c r="P214"/>
      <c r="Q214"/>
      <c r="R214"/>
      <c r="S214"/>
      <c r="T214"/>
      <c r="U214"/>
      <c r="V214"/>
      <c r="W214"/>
    </row>
    <row r="215" spans="1:23" s="2" customFormat="1" ht="15" hidden="1">
      <c r="A215" s="13">
        <v>11</v>
      </c>
      <c r="B215" s="9" t="s">
        <v>16</v>
      </c>
      <c r="C215" s="32">
        <f t="shared" si="116"/>
        <v>-155004.277461119</v>
      </c>
      <c r="D215" s="32">
        <f t="shared" si="116"/>
        <v>669595.42495146766</v>
      </c>
      <c r="E215" s="32">
        <f t="shared" si="116"/>
        <v>717862.72312809527</v>
      </c>
      <c r="F215" s="32">
        <f t="shared" si="116"/>
        <v>881297.122424867</v>
      </c>
      <c r="G215" s="32">
        <f t="shared" si="116"/>
        <v>943882.23216095194</v>
      </c>
      <c r="H215" s="32">
        <f t="shared" si="116"/>
        <v>1020038.695573546</v>
      </c>
      <c r="I215" s="32">
        <f t="shared" si="116"/>
        <v>1145705.8013922758</v>
      </c>
      <c r="J215" s="32" t="e">
        <f t="shared" si="116"/>
        <v>#DIV/0!</v>
      </c>
      <c r="K215" s="32" t="e">
        <f t="shared" si="116"/>
        <v>#DIV/0!</v>
      </c>
      <c r="L215" s="32" t="e">
        <f t="shared" si="116"/>
        <v>#DIV/0!</v>
      </c>
      <c r="M215" s="32" t="e">
        <f t="shared" si="116"/>
        <v>#DIV/0!</v>
      </c>
      <c r="N215" s="32" t="e">
        <f t="shared" si="116"/>
        <v>#DIV/0!</v>
      </c>
      <c r="O215" s="32" t="e">
        <f t="shared" ref="O215" si="127">O132-O$158</f>
        <v>#DIV/0!</v>
      </c>
      <c r="P215"/>
      <c r="Q215"/>
      <c r="R215"/>
      <c r="S215"/>
      <c r="T215"/>
      <c r="U215"/>
      <c r="V215"/>
      <c r="W215"/>
    </row>
    <row r="216" spans="1:23" s="2" customFormat="1" ht="15" hidden="1">
      <c r="A216" s="12">
        <v>12</v>
      </c>
      <c r="B216" s="9" t="s">
        <v>17</v>
      </c>
      <c r="C216" s="32">
        <f t="shared" si="116"/>
        <v>-5658197.338049233</v>
      </c>
      <c r="D216" s="32">
        <f t="shared" si="116"/>
        <v>-4703625.3689992242</v>
      </c>
      <c r="E216" s="32">
        <f t="shared" si="116"/>
        <v>-5170362.88416484</v>
      </c>
      <c r="F216" s="32">
        <f t="shared" si="116"/>
        <v>-5215997.9519550037</v>
      </c>
      <c r="G216" s="32">
        <f t="shared" si="116"/>
        <v>-5516832.2599903401</v>
      </c>
      <c r="H216" s="32">
        <f t="shared" si="116"/>
        <v>-5668991.1203822456</v>
      </c>
      <c r="I216" s="32">
        <f t="shared" si="116"/>
        <v>-5822278.1283713207</v>
      </c>
      <c r="J216" s="32" t="e">
        <f t="shared" si="116"/>
        <v>#DIV/0!</v>
      </c>
      <c r="K216" s="32" t="e">
        <f t="shared" si="116"/>
        <v>#DIV/0!</v>
      </c>
      <c r="L216" s="32" t="e">
        <f t="shared" si="116"/>
        <v>#DIV/0!</v>
      </c>
      <c r="M216" s="32" t="e">
        <f t="shared" si="116"/>
        <v>#DIV/0!</v>
      </c>
      <c r="N216" s="32" t="e">
        <f t="shared" si="116"/>
        <v>#DIV/0!</v>
      </c>
      <c r="O216" s="32" t="e">
        <f t="shared" ref="O216" si="128">O133-O$158</f>
        <v>#DIV/0!</v>
      </c>
      <c r="P216"/>
      <c r="Q216"/>
      <c r="R216"/>
      <c r="S216"/>
      <c r="T216"/>
      <c r="U216"/>
      <c r="V216"/>
      <c r="W216"/>
    </row>
    <row r="217" spans="1:23" s="2" customFormat="1" ht="15" hidden="1">
      <c r="A217" s="12">
        <v>13</v>
      </c>
      <c r="B217" s="9" t="s">
        <v>18</v>
      </c>
      <c r="C217" s="32">
        <f t="shared" si="116"/>
        <v>156777.65736456215</v>
      </c>
      <c r="D217" s="32">
        <f t="shared" si="116"/>
        <v>961809.21282977983</v>
      </c>
      <c r="E217" s="32">
        <f t="shared" si="116"/>
        <v>824546.50161856413</v>
      </c>
      <c r="F217" s="32">
        <f t="shared" si="116"/>
        <v>971428.38779750466</v>
      </c>
      <c r="G217" s="32">
        <f t="shared" si="116"/>
        <v>1000328.3397008702</v>
      </c>
      <c r="H217" s="32">
        <f t="shared" si="116"/>
        <v>1023478.1713103428</v>
      </c>
      <c r="I217" s="32">
        <f t="shared" si="116"/>
        <v>980369.39233674854</v>
      </c>
      <c r="J217" s="32" t="e">
        <f t="shared" si="116"/>
        <v>#DIV/0!</v>
      </c>
      <c r="K217" s="32" t="e">
        <f t="shared" si="116"/>
        <v>#DIV/0!</v>
      </c>
      <c r="L217" s="32" t="e">
        <f t="shared" si="116"/>
        <v>#DIV/0!</v>
      </c>
      <c r="M217" s="32" t="e">
        <f t="shared" si="116"/>
        <v>#DIV/0!</v>
      </c>
      <c r="N217" s="32" t="e">
        <f t="shared" si="116"/>
        <v>#DIV/0!</v>
      </c>
      <c r="O217" s="32" t="e">
        <f t="shared" ref="O217" si="129">O134-O$158</f>
        <v>#DIV/0!</v>
      </c>
      <c r="P217"/>
      <c r="Q217"/>
      <c r="R217"/>
      <c r="S217"/>
      <c r="T217"/>
      <c r="U217"/>
      <c r="V217"/>
      <c r="W217"/>
    </row>
    <row r="218" spans="1:23" s="2" customFormat="1" ht="15" hidden="1">
      <c r="A218" s="13">
        <v>14</v>
      </c>
      <c r="B218" s="9" t="s">
        <v>19</v>
      </c>
      <c r="C218" s="32">
        <f t="shared" si="116"/>
        <v>-1548502.3809223622</v>
      </c>
      <c r="D218" s="32">
        <f t="shared" si="116"/>
        <v>-620171.96422946453</v>
      </c>
      <c r="E218" s="32">
        <f t="shared" si="116"/>
        <v>-423591.03996713087</v>
      </c>
      <c r="F218" s="32">
        <f t="shared" si="116"/>
        <v>-183115.10534957051</v>
      </c>
      <c r="G218" s="32">
        <f t="shared" si="116"/>
        <v>116630.28239056841</v>
      </c>
      <c r="H218" s="32">
        <f t="shared" si="116"/>
        <v>303498.29159331322</v>
      </c>
      <c r="I218" s="32">
        <f t="shared" si="116"/>
        <v>594275.70391568169</v>
      </c>
      <c r="J218" s="32" t="e">
        <f t="shared" si="116"/>
        <v>#DIV/0!</v>
      </c>
      <c r="K218" s="32" t="e">
        <f t="shared" si="116"/>
        <v>#DIV/0!</v>
      </c>
      <c r="L218" s="32" t="e">
        <f t="shared" si="116"/>
        <v>#DIV/0!</v>
      </c>
      <c r="M218" s="32" t="e">
        <f t="shared" si="116"/>
        <v>#DIV/0!</v>
      </c>
      <c r="N218" s="32" t="e">
        <f t="shared" si="116"/>
        <v>#DIV/0!</v>
      </c>
      <c r="O218" s="32" t="e">
        <f t="shared" ref="O218" si="130">O135-O$158</f>
        <v>#DIV/0!</v>
      </c>
      <c r="P218"/>
      <c r="Q218"/>
      <c r="R218"/>
      <c r="S218"/>
      <c r="T218"/>
      <c r="U218"/>
      <c r="V218"/>
      <c r="W218"/>
    </row>
    <row r="219" spans="1:23" s="2" customFormat="1" ht="15" hidden="1">
      <c r="A219" s="12">
        <v>15</v>
      </c>
      <c r="B219" s="9" t="s">
        <v>20</v>
      </c>
      <c r="C219" s="32">
        <f t="shared" si="116"/>
        <v>-10226337.104369575</v>
      </c>
      <c r="D219" s="32">
        <f t="shared" si="116"/>
        <v>-9272846.3863466606</v>
      </c>
      <c r="E219" s="32">
        <f t="shared" si="116"/>
        <v>-9939482.2153879069</v>
      </c>
      <c r="F219" s="32">
        <f t="shared" si="116"/>
        <v>-10354907.820498643</v>
      </c>
      <c r="G219" s="32">
        <f t="shared" si="116"/>
        <v>-10929093.417942414</v>
      </c>
      <c r="H219" s="32">
        <f t="shared" si="116"/>
        <v>-11495070.290853752</v>
      </c>
      <c r="I219" s="32">
        <f t="shared" si="116"/>
        <v>-11904927.894281439</v>
      </c>
      <c r="J219" s="32" t="e">
        <f t="shared" si="116"/>
        <v>#DIV/0!</v>
      </c>
      <c r="K219" s="32" t="e">
        <f t="shared" si="116"/>
        <v>#DIV/0!</v>
      </c>
      <c r="L219" s="32" t="e">
        <f t="shared" si="116"/>
        <v>#DIV/0!</v>
      </c>
      <c r="M219" s="32" t="e">
        <f t="shared" si="116"/>
        <v>#DIV/0!</v>
      </c>
      <c r="N219" s="32" t="e">
        <f t="shared" si="116"/>
        <v>#DIV/0!</v>
      </c>
      <c r="O219" s="32" t="e">
        <f t="shared" ref="O219" si="131">O136-O$158</f>
        <v>#DIV/0!</v>
      </c>
      <c r="P219"/>
      <c r="Q219"/>
      <c r="R219"/>
      <c r="S219"/>
      <c r="T219"/>
      <c r="U219"/>
      <c r="V219"/>
      <c r="W219"/>
    </row>
    <row r="220" spans="1:23" s="2" customFormat="1" ht="15" hidden="1">
      <c r="A220" s="12">
        <v>16</v>
      </c>
      <c r="B220" s="9" t="s">
        <v>21</v>
      </c>
      <c r="C220" s="32">
        <f t="shared" si="116"/>
        <v>-7753421.6300296411</v>
      </c>
      <c r="D220" s="32">
        <f t="shared" si="116"/>
        <v>-8433039.2788604591</v>
      </c>
      <c r="E220" s="32">
        <f t="shared" si="116"/>
        <v>-8954935.7863639519</v>
      </c>
      <c r="F220" s="32">
        <f t="shared" si="116"/>
        <v>-9339313.6228720043</v>
      </c>
      <c r="G220" s="32">
        <f t="shared" si="116"/>
        <v>-9802388.6130156759</v>
      </c>
      <c r="H220" s="32">
        <f t="shared" si="116"/>
        <v>-10300714.631556399</v>
      </c>
      <c r="I220" s="32">
        <f t="shared" si="116"/>
        <v>-10739747.200816626</v>
      </c>
      <c r="J220" s="32" t="e">
        <f t="shared" si="116"/>
        <v>#DIV/0!</v>
      </c>
      <c r="K220" s="32" t="e">
        <f t="shared" si="116"/>
        <v>#DIV/0!</v>
      </c>
      <c r="L220" s="32" t="e">
        <f t="shared" si="116"/>
        <v>#DIV/0!</v>
      </c>
      <c r="M220" s="32" t="e">
        <f t="shared" si="116"/>
        <v>#DIV/0!</v>
      </c>
      <c r="N220" s="32" t="e">
        <f t="shared" si="116"/>
        <v>#DIV/0!</v>
      </c>
      <c r="O220" s="32" t="e">
        <f t="shared" ref="O220" si="132">O137-O$158</f>
        <v>#DIV/0!</v>
      </c>
      <c r="P220"/>
      <c r="Q220"/>
      <c r="R220"/>
      <c r="S220"/>
      <c r="T220"/>
      <c r="U220"/>
      <c r="V220"/>
      <c r="W220"/>
    </row>
    <row r="221" spans="1:23" s="2" customFormat="1" ht="15" hidden="1">
      <c r="A221" s="13">
        <v>17</v>
      </c>
      <c r="B221" s="9" t="s">
        <v>22</v>
      </c>
      <c r="C221" s="32">
        <f t="shared" ref="C221:N236" si="133">C138-C$158</f>
        <v>-5830142.1042512357</v>
      </c>
      <c r="D221" s="32">
        <f t="shared" si="133"/>
        <v>-4944829.4284490217</v>
      </c>
      <c r="E221" s="32">
        <f t="shared" si="133"/>
        <v>-5263726.5956304912</v>
      </c>
      <c r="F221" s="32">
        <f t="shared" si="133"/>
        <v>-5477099.6010635383</v>
      </c>
      <c r="G221" s="32">
        <f t="shared" si="133"/>
        <v>-5771226.490089098</v>
      </c>
      <c r="H221" s="32">
        <f t="shared" si="133"/>
        <v>-6032433.2342067864</v>
      </c>
      <c r="I221" s="32">
        <f t="shared" si="133"/>
        <v>-6270360.9994434007</v>
      </c>
      <c r="J221" s="32" t="e">
        <f t="shared" si="133"/>
        <v>#DIV/0!</v>
      </c>
      <c r="K221" s="32" t="e">
        <f t="shared" si="133"/>
        <v>#DIV/0!</v>
      </c>
      <c r="L221" s="32" t="e">
        <f t="shared" si="133"/>
        <v>#DIV/0!</v>
      </c>
      <c r="M221" s="32" t="e">
        <f t="shared" si="133"/>
        <v>#DIV/0!</v>
      </c>
      <c r="N221" s="32" t="e">
        <f t="shared" si="133"/>
        <v>#DIV/0!</v>
      </c>
      <c r="O221" s="32" t="e">
        <f t="shared" ref="O221" si="134">O138-O$158</f>
        <v>#DIV/0!</v>
      </c>
      <c r="P221"/>
      <c r="Q221"/>
      <c r="R221"/>
      <c r="S221"/>
      <c r="T221"/>
      <c r="U221"/>
      <c r="V221"/>
      <c r="W221"/>
    </row>
    <row r="222" spans="1:23" s="2" customFormat="1" ht="15" hidden="1">
      <c r="A222" s="12">
        <v>18</v>
      </c>
      <c r="B222" s="9" t="s">
        <v>23</v>
      </c>
      <c r="C222" s="32">
        <f t="shared" si="133"/>
        <v>-4221867.2340717409</v>
      </c>
      <c r="D222" s="32">
        <f t="shared" si="133"/>
        <v>-3316713.1289013196</v>
      </c>
      <c r="E222" s="32">
        <f t="shared" si="133"/>
        <v>-3416575.2632588446</v>
      </c>
      <c r="F222" s="32">
        <f t="shared" si="133"/>
        <v>-3411506.9308799207</v>
      </c>
      <c r="G222" s="32">
        <f t="shared" si="133"/>
        <v>-3479747.9834595695</v>
      </c>
      <c r="H222" s="32">
        <f t="shared" si="133"/>
        <v>-3690531.9121512026</v>
      </c>
      <c r="I222" s="32">
        <f t="shared" si="133"/>
        <v>-3694208.6582793221</v>
      </c>
      <c r="J222" s="32" t="e">
        <f t="shared" si="133"/>
        <v>#DIV/0!</v>
      </c>
      <c r="K222" s="32" t="e">
        <f t="shared" si="133"/>
        <v>#DIV/0!</v>
      </c>
      <c r="L222" s="32" t="e">
        <f t="shared" si="133"/>
        <v>#DIV/0!</v>
      </c>
      <c r="M222" s="32" t="e">
        <f t="shared" si="133"/>
        <v>#DIV/0!</v>
      </c>
      <c r="N222" s="32" t="e">
        <f t="shared" si="133"/>
        <v>#DIV/0!</v>
      </c>
      <c r="O222" s="32" t="e">
        <f t="shared" ref="O222" si="135">O139-O$158</f>
        <v>#DIV/0!</v>
      </c>
      <c r="P222"/>
      <c r="Q222"/>
      <c r="R222"/>
      <c r="S222"/>
      <c r="T222"/>
      <c r="U222"/>
      <c r="V222"/>
      <c r="W222"/>
    </row>
    <row r="223" spans="1:23" s="2" customFormat="1" ht="15" hidden="1">
      <c r="A223" s="12">
        <v>19</v>
      </c>
      <c r="B223" s="9" t="s">
        <v>24</v>
      </c>
      <c r="C223" s="32">
        <f t="shared" si="133"/>
        <v>47980780.367460072</v>
      </c>
      <c r="D223" s="32">
        <f t="shared" si="133"/>
        <v>48069650.044727176</v>
      </c>
      <c r="E223" s="32">
        <f t="shared" si="133"/>
        <v>49077691.263442293</v>
      </c>
      <c r="F223" s="32">
        <f t="shared" si="133"/>
        <v>50123222.06555663</v>
      </c>
      <c r="G223" s="32">
        <f t="shared" si="133"/>
        <v>51305282.513797343</v>
      </c>
      <c r="H223" s="32">
        <f t="shared" si="133"/>
        <v>52652950.313356474</v>
      </c>
      <c r="I223" s="32">
        <f t="shared" si="133"/>
        <v>53626254.332611218</v>
      </c>
      <c r="J223" s="32" t="e">
        <f t="shared" si="133"/>
        <v>#DIV/0!</v>
      </c>
      <c r="K223" s="32" t="e">
        <f t="shared" si="133"/>
        <v>#DIV/0!</v>
      </c>
      <c r="L223" s="32" t="e">
        <f t="shared" si="133"/>
        <v>#DIV/0!</v>
      </c>
      <c r="M223" s="32" t="e">
        <f t="shared" si="133"/>
        <v>#DIV/0!</v>
      </c>
      <c r="N223" s="32" t="e">
        <f t="shared" si="133"/>
        <v>#DIV/0!</v>
      </c>
      <c r="O223" s="32" t="e">
        <f t="shared" ref="O223" si="136">O140-O$158</f>
        <v>#DIV/0!</v>
      </c>
      <c r="P223"/>
      <c r="Q223"/>
      <c r="R223"/>
      <c r="S223"/>
      <c r="T223"/>
      <c r="U223"/>
      <c r="V223"/>
      <c r="W223"/>
    </row>
    <row r="224" spans="1:23" s="2" customFormat="1" ht="15" hidden="1">
      <c r="A224" s="13">
        <v>20</v>
      </c>
      <c r="B224" s="9" t="s">
        <v>25</v>
      </c>
      <c r="C224" s="32">
        <f t="shared" si="133"/>
        <v>-7826035.6754333843</v>
      </c>
      <c r="D224" s="32">
        <f t="shared" si="133"/>
        <v>-7004502.305016201</v>
      </c>
      <c r="E224" s="32">
        <f t="shared" si="133"/>
        <v>-7525537.2021378223</v>
      </c>
      <c r="F224" s="32">
        <f t="shared" si="133"/>
        <v>-7859083.6427117679</v>
      </c>
      <c r="G224" s="32">
        <f t="shared" si="133"/>
        <v>-8354431.7225117981</v>
      </c>
      <c r="H224" s="32">
        <f t="shared" si="133"/>
        <v>-8862049.617599519</v>
      </c>
      <c r="I224" s="32">
        <f t="shared" si="133"/>
        <v>-9391245.9637425672</v>
      </c>
      <c r="J224" s="32" t="e">
        <f t="shared" si="133"/>
        <v>#DIV/0!</v>
      </c>
      <c r="K224" s="32" t="e">
        <f t="shared" si="133"/>
        <v>#DIV/0!</v>
      </c>
      <c r="L224" s="32" t="e">
        <f t="shared" si="133"/>
        <v>#DIV/0!</v>
      </c>
      <c r="M224" s="32" t="e">
        <f t="shared" si="133"/>
        <v>#DIV/0!</v>
      </c>
      <c r="N224" s="32" t="e">
        <f t="shared" si="133"/>
        <v>#DIV/0!</v>
      </c>
      <c r="O224" s="32" t="e">
        <f t="shared" ref="O224" si="137">O141-O$158</f>
        <v>#DIV/0!</v>
      </c>
      <c r="P224"/>
      <c r="Q224"/>
      <c r="R224"/>
      <c r="S224"/>
      <c r="T224"/>
      <c r="U224"/>
      <c r="V224"/>
      <c r="W224"/>
    </row>
    <row r="225" spans="1:23" s="2" customFormat="1" ht="15" hidden="1">
      <c r="A225" s="12">
        <v>21</v>
      </c>
      <c r="B225" s="9" t="s">
        <v>26</v>
      </c>
      <c r="C225" s="32">
        <f t="shared" si="133"/>
        <v>-8950787.295947561</v>
      </c>
      <c r="D225" s="32">
        <f t="shared" si="133"/>
        <v>-8062767.4470744524</v>
      </c>
      <c r="E225" s="32">
        <f t="shared" si="133"/>
        <v>-8517164.3304013796</v>
      </c>
      <c r="F225" s="32">
        <f t="shared" si="133"/>
        <v>-8997150.8153556343</v>
      </c>
      <c r="G225" s="32">
        <f t="shared" si="133"/>
        <v>-9495958.3431282975</v>
      </c>
      <c r="H225" s="32">
        <f t="shared" si="133"/>
        <v>-10048553.302756723</v>
      </c>
      <c r="I225" s="32">
        <f t="shared" si="133"/>
        <v>-10449647.665457202</v>
      </c>
      <c r="J225" s="32" t="e">
        <f t="shared" si="133"/>
        <v>#DIV/0!</v>
      </c>
      <c r="K225" s="32" t="e">
        <f t="shared" si="133"/>
        <v>#DIV/0!</v>
      </c>
      <c r="L225" s="32" t="e">
        <f t="shared" si="133"/>
        <v>#DIV/0!</v>
      </c>
      <c r="M225" s="32" t="e">
        <f t="shared" si="133"/>
        <v>#DIV/0!</v>
      </c>
      <c r="N225" s="32" t="e">
        <f t="shared" si="133"/>
        <v>#DIV/0!</v>
      </c>
      <c r="O225" s="32" t="e">
        <f t="shared" ref="O225" si="138">O142-O$158</f>
        <v>#DIV/0!</v>
      </c>
      <c r="P225"/>
      <c r="Q225"/>
      <c r="R225"/>
      <c r="S225"/>
      <c r="T225"/>
      <c r="U225"/>
      <c r="V225"/>
      <c r="W225"/>
    </row>
    <row r="226" spans="1:23" s="2" customFormat="1" ht="15" hidden="1">
      <c r="A226" s="12">
        <v>22</v>
      </c>
      <c r="B226" s="9" t="s">
        <v>27</v>
      </c>
      <c r="C226" s="32">
        <f t="shared" si="133"/>
        <v>3165484.7864242084</v>
      </c>
      <c r="D226" s="32">
        <f t="shared" si="133"/>
        <v>3839505.8601741567</v>
      </c>
      <c r="E226" s="32">
        <f t="shared" si="133"/>
        <v>4011001.0001201443</v>
      </c>
      <c r="F226" s="32">
        <f t="shared" si="133"/>
        <v>4239353.0703062937</v>
      </c>
      <c r="G226" s="32">
        <f t="shared" si="133"/>
        <v>4382510.0855004005</v>
      </c>
      <c r="H226" s="32">
        <f t="shared" si="133"/>
        <v>4597823.4117870182</v>
      </c>
      <c r="I226" s="32">
        <f t="shared" si="133"/>
        <v>4710986.1411559768</v>
      </c>
      <c r="J226" s="32" t="e">
        <f t="shared" si="133"/>
        <v>#DIV/0!</v>
      </c>
      <c r="K226" s="32" t="e">
        <f t="shared" si="133"/>
        <v>#DIV/0!</v>
      </c>
      <c r="L226" s="32" t="e">
        <f t="shared" si="133"/>
        <v>#DIV/0!</v>
      </c>
      <c r="M226" s="32" t="e">
        <f t="shared" si="133"/>
        <v>#DIV/0!</v>
      </c>
      <c r="N226" s="32" t="e">
        <f t="shared" si="133"/>
        <v>#DIV/0!</v>
      </c>
      <c r="O226" s="32" t="e">
        <f t="shared" ref="O226" si="139">O143-O$158</f>
        <v>#DIV/0!</v>
      </c>
      <c r="P226"/>
      <c r="Q226"/>
      <c r="R226"/>
      <c r="S226"/>
      <c r="T226"/>
      <c r="U226"/>
      <c r="V226"/>
      <c r="W226"/>
    </row>
    <row r="227" spans="1:23" s="2" customFormat="1" ht="15" hidden="1">
      <c r="A227" s="13">
        <v>23</v>
      </c>
      <c r="B227" s="9" t="s">
        <v>28</v>
      </c>
      <c r="C227" s="32">
        <f t="shared" si="133"/>
        <v>-6285150.843270909</v>
      </c>
      <c r="D227" s="32">
        <f t="shared" si="133"/>
        <v>-5410151.8201246075</v>
      </c>
      <c r="E227" s="32">
        <f t="shared" si="133"/>
        <v>-5642147.1306022014</v>
      </c>
      <c r="F227" s="32">
        <f t="shared" si="133"/>
        <v>-6038326.2139291447</v>
      </c>
      <c r="G227" s="32">
        <f t="shared" si="133"/>
        <v>-6406594.0752597693</v>
      </c>
      <c r="H227" s="32">
        <f t="shared" si="133"/>
        <v>-6729977.2780233417</v>
      </c>
      <c r="I227" s="32">
        <f t="shared" si="133"/>
        <v>-7062281.2717436329</v>
      </c>
      <c r="J227" s="32" t="e">
        <f t="shared" si="133"/>
        <v>#DIV/0!</v>
      </c>
      <c r="K227" s="32" t="e">
        <f t="shared" si="133"/>
        <v>#DIV/0!</v>
      </c>
      <c r="L227" s="32" t="e">
        <f t="shared" si="133"/>
        <v>#DIV/0!</v>
      </c>
      <c r="M227" s="32" t="e">
        <f t="shared" si="133"/>
        <v>#DIV/0!</v>
      </c>
      <c r="N227" s="32" t="e">
        <f t="shared" si="133"/>
        <v>#DIV/0!</v>
      </c>
      <c r="O227" s="32" t="e">
        <f t="shared" ref="O227" si="140">O144-O$158</f>
        <v>#DIV/0!</v>
      </c>
      <c r="P227"/>
      <c r="Q227"/>
      <c r="R227"/>
      <c r="S227"/>
      <c r="T227"/>
      <c r="U227"/>
      <c r="V227"/>
      <c r="W227"/>
    </row>
    <row r="228" spans="1:23" s="2" customFormat="1" ht="15" hidden="1">
      <c r="A228" s="12">
        <v>24</v>
      </c>
      <c r="B228" s="9" t="s">
        <v>29</v>
      </c>
      <c r="C228" s="32">
        <f t="shared" si="133"/>
        <v>877846.08147685602</v>
      </c>
      <c r="D228" s="32">
        <f t="shared" si="133"/>
        <v>1700861.4928921424</v>
      </c>
      <c r="E228" s="32">
        <f t="shared" si="133"/>
        <v>1945544.7195449322</v>
      </c>
      <c r="F228" s="32">
        <f t="shared" si="133"/>
        <v>2027264.931889385</v>
      </c>
      <c r="G228" s="32">
        <f t="shared" si="133"/>
        <v>2252832.0209553242</v>
      </c>
      <c r="H228" s="32">
        <f t="shared" si="133"/>
        <v>2336391.8989556246</v>
      </c>
      <c r="I228" s="32">
        <f t="shared" si="133"/>
        <v>2428102.0149394944</v>
      </c>
      <c r="J228" s="32" t="e">
        <f t="shared" si="133"/>
        <v>#DIV/0!</v>
      </c>
      <c r="K228" s="32" t="e">
        <f t="shared" si="133"/>
        <v>#DIV/0!</v>
      </c>
      <c r="L228" s="32" t="e">
        <f t="shared" si="133"/>
        <v>#DIV/0!</v>
      </c>
      <c r="M228" s="32" t="e">
        <f t="shared" si="133"/>
        <v>#DIV/0!</v>
      </c>
      <c r="N228" s="32" t="e">
        <f t="shared" si="133"/>
        <v>#DIV/0!</v>
      </c>
      <c r="O228" s="32" t="e">
        <f t="shared" ref="O228" si="141">O145-O$158</f>
        <v>#DIV/0!</v>
      </c>
      <c r="P228"/>
      <c r="Q228"/>
      <c r="R228"/>
      <c r="S228"/>
      <c r="T228"/>
      <c r="U228"/>
      <c r="V228"/>
      <c r="W228"/>
    </row>
    <row r="229" spans="1:23" s="2" customFormat="1" ht="15" hidden="1">
      <c r="A229" s="12">
        <v>25</v>
      </c>
      <c r="B229" s="9" t="s">
        <v>30</v>
      </c>
      <c r="C229" s="32">
        <f t="shared" si="133"/>
        <v>-6621138.0502790399</v>
      </c>
      <c r="D229" s="32">
        <f t="shared" si="133"/>
        <v>-5741676.7715779394</v>
      </c>
      <c r="E229" s="32">
        <f t="shared" si="133"/>
        <v>-5983675.4301165547</v>
      </c>
      <c r="F229" s="32">
        <f t="shared" si="133"/>
        <v>-6337460.5730770919</v>
      </c>
      <c r="G229" s="32">
        <f t="shared" si="133"/>
        <v>-6621379.5384056754</v>
      </c>
      <c r="H229" s="32">
        <f t="shared" si="133"/>
        <v>-6905276.1036449224</v>
      </c>
      <c r="I229" s="32">
        <f t="shared" si="133"/>
        <v>-7212813.8069366347</v>
      </c>
      <c r="J229" s="32" t="e">
        <f t="shared" si="133"/>
        <v>#DIV/0!</v>
      </c>
      <c r="K229" s="32" t="e">
        <f t="shared" si="133"/>
        <v>#DIV/0!</v>
      </c>
      <c r="L229" s="32" t="e">
        <f t="shared" si="133"/>
        <v>#DIV/0!</v>
      </c>
      <c r="M229" s="32" t="e">
        <f t="shared" si="133"/>
        <v>#DIV/0!</v>
      </c>
      <c r="N229" s="32" t="e">
        <f t="shared" si="133"/>
        <v>#DIV/0!</v>
      </c>
      <c r="O229" s="32" t="e">
        <f t="shared" ref="O229" si="142">O146-O$158</f>
        <v>#DIV/0!</v>
      </c>
      <c r="P229"/>
      <c r="Q229"/>
      <c r="R229"/>
      <c r="S229"/>
      <c r="T229"/>
      <c r="U229"/>
      <c r="V229"/>
      <c r="W229"/>
    </row>
    <row r="230" spans="1:23" s="2" customFormat="1" ht="15" hidden="1">
      <c r="A230" s="13">
        <v>26</v>
      </c>
      <c r="B230" s="9" t="s">
        <v>31</v>
      </c>
      <c r="C230" s="32">
        <f t="shared" si="133"/>
        <v>-7758725.7718732767</v>
      </c>
      <c r="D230" s="32">
        <f t="shared" si="133"/>
        <v>-6844321.5267501958</v>
      </c>
      <c r="E230" s="32">
        <f t="shared" si="133"/>
        <v>-7176788.1659329422</v>
      </c>
      <c r="F230" s="32">
        <f t="shared" si="133"/>
        <v>-7527199.141929131</v>
      </c>
      <c r="G230" s="32">
        <f t="shared" si="133"/>
        <v>-7829339.7496927343</v>
      </c>
      <c r="H230" s="32">
        <f t="shared" si="133"/>
        <v>-8190673.3138210997</v>
      </c>
      <c r="I230" s="32">
        <f t="shared" si="133"/>
        <v>-8618233.020688802</v>
      </c>
      <c r="J230" s="32" t="e">
        <f t="shared" si="133"/>
        <v>#DIV/0!</v>
      </c>
      <c r="K230" s="32" t="e">
        <f t="shared" si="133"/>
        <v>#DIV/0!</v>
      </c>
      <c r="L230" s="32" t="e">
        <f t="shared" si="133"/>
        <v>#DIV/0!</v>
      </c>
      <c r="M230" s="32" t="e">
        <f t="shared" si="133"/>
        <v>#DIV/0!</v>
      </c>
      <c r="N230" s="32" t="e">
        <f t="shared" si="133"/>
        <v>#DIV/0!</v>
      </c>
      <c r="O230" s="32" t="e">
        <f t="shared" ref="O230" si="143">O147-O$158</f>
        <v>#DIV/0!</v>
      </c>
      <c r="P230"/>
      <c r="Q230"/>
      <c r="R230"/>
      <c r="S230"/>
      <c r="T230"/>
      <c r="U230"/>
      <c r="V230"/>
      <c r="W230"/>
    </row>
    <row r="231" spans="1:23" s="2" customFormat="1" ht="15" hidden="1">
      <c r="A231" s="12">
        <v>27</v>
      </c>
      <c r="B231" s="9" t="s">
        <v>32</v>
      </c>
      <c r="C231" s="32">
        <f t="shared" si="133"/>
        <v>-11034437.254579412</v>
      </c>
      <c r="D231" s="32">
        <f t="shared" si="133"/>
        <v>-10056293.888885168</v>
      </c>
      <c r="E231" s="32">
        <f t="shared" si="133"/>
        <v>-10562533.227698736</v>
      </c>
      <c r="F231" s="32">
        <f t="shared" si="133"/>
        <v>-10962231.787792489</v>
      </c>
      <c r="G231" s="32">
        <f t="shared" si="133"/>
        <v>-11441850.732918845</v>
      </c>
      <c r="H231" s="32">
        <f t="shared" si="133"/>
        <v>-11856067.253176711</v>
      </c>
      <c r="I231" s="32">
        <f t="shared" si="133"/>
        <v>-12303939.096099388</v>
      </c>
      <c r="J231" s="32" t="e">
        <f t="shared" si="133"/>
        <v>#DIV/0!</v>
      </c>
      <c r="K231" s="32" t="e">
        <f t="shared" si="133"/>
        <v>#DIV/0!</v>
      </c>
      <c r="L231" s="32" t="e">
        <f t="shared" si="133"/>
        <v>#DIV/0!</v>
      </c>
      <c r="M231" s="32" t="e">
        <f t="shared" si="133"/>
        <v>#DIV/0!</v>
      </c>
      <c r="N231" s="32" t="e">
        <f t="shared" si="133"/>
        <v>#DIV/0!</v>
      </c>
      <c r="O231" s="32" t="e">
        <f t="shared" ref="O231" si="144">O148-O$158</f>
        <v>#DIV/0!</v>
      </c>
      <c r="P231"/>
      <c r="Q231"/>
      <c r="R231"/>
      <c r="S231"/>
      <c r="T231"/>
      <c r="U231"/>
      <c r="V231"/>
      <c r="W231"/>
    </row>
    <row r="232" spans="1:23" s="2" customFormat="1" ht="15" hidden="1">
      <c r="A232" s="12">
        <v>28</v>
      </c>
      <c r="B232" s="9" t="s">
        <v>33</v>
      </c>
      <c r="C232" s="32">
        <f t="shared" si="133"/>
        <v>-9151121.5102134757</v>
      </c>
      <c r="D232" s="32">
        <f t="shared" si="133"/>
        <v>-8181363.8534581792</v>
      </c>
      <c r="E232" s="32">
        <f t="shared" si="133"/>
        <v>-8454213.8486649841</v>
      </c>
      <c r="F232" s="32">
        <f t="shared" si="133"/>
        <v>-8761000.2138784919</v>
      </c>
      <c r="G232" s="32">
        <f t="shared" si="133"/>
        <v>-8988576.8116639368</v>
      </c>
      <c r="H232" s="32">
        <f t="shared" si="133"/>
        <v>-9336660.1042966265</v>
      </c>
      <c r="I232" s="32">
        <f t="shared" si="133"/>
        <v>-9669040.7265150771</v>
      </c>
      <c r="J232" s="32" t="e">
        <f t="shared" si="133"/>
        <v>#DIV/0!</v>
      </c>
      <c r="K232" s="32" t="e">
        <f t="shared" si="133"/>
        <v>#DIV/0!</v>
      </c>
      <c r="L232" s="32" t="e">
        <f t="shared" si="133"/>
        <v>#DIV/0!</v>
      </c>
      <c r="M232" s="32" t="e">
        <f t="shared" si="133"/>
        <v>#DIV/0!</v>
      </c>
      <c r="N232" s="32" t="e">
        <f t="shared" si="133"/>
        <v>#DIV/0!</v>
      </c>
      <c r="O232" s="32" t="e">
        <f t="shared" ref="O232" si="145">O149-O$158</f>
        <v>#DIV/0!</v>
      </c>
      <c r="P232"/>
      <c r="Q232"/>
      <c r="R232"/>
      <c r="S232"/>
      <c r="T232"/>
      <c r="U232"/>
      <c r="V232"/>
      <c r="W232"/>
    </row>
    <row r="233" spans="1:23" s="2" customFormat="1" ht="15" hidden="1">
      <c r="A233" s="13">
        <v>29</v>
      </c>
      <c r="B233" s="9" t="s">
        <v>34</v>
      </c>
      <c r="C233" s="32">
        <f t="shared" si="133"/>
        <v>-8356578.9579496142</v>
      </c>
      <c r="D233" s="32">
        <f t="shared" si="133"/>
        <v>-7404123.3015069067</v>
      </c>
      <c r="E233" s="32">
        <f t="shared" si="133"/>
        <v>-7614614.426054284</v>
      </c>
      <c r="F233" s="32">
        <f t="shared" si="133"/>
        <v>-7975307.9842567798</v>
      </c>
      <c r="G233" s="32">
        <f t="shared" si="133"/>
        <v>-8271549.9198400714</v>
      </c>
      <c r="H233" s="32">
        <f t="shared" si="133"/>
        <v>-8566419.2233873643</v>
      </c>
      <c r="I233" s="32">
        <f t="shared" si="133"/>
        <v>-8801484.6515407898</v>
      </c>
      <c r="J233" s="32" t="e">
        <f t="shared" si="133"/>
        <v>#DIV/0!</v>
      </c>
      <c r="K233" s="32" t="e">
        <f t="shared" si="133"/>
        <v>#DIV/0!</v>
      </c>
      <c r="L233" s="32" t="e">
        <f t="shared" si="133"/>
        <v>#DIV/0!</v>
      </c>
      <c r="M233" s="32" t="e">
        <f t="shared" si="133"/>
        <v>#DIV/0!</v>
      </c>
      <c r="N233" s="32" t="e">
        <f t="shared" si="133"/>
        <v>#DIV/0!</v>
      </c>
      <c r="O233" s="32" t="e">
        <f t="shared" ref="O233" si="146">O150-O$158</f>
        <v>#DIV/0!</v>
      </c>
      <c r="P233"/>
      <c r="Q233"/>
      <c r="R233"/>
      <c r="S233"/>
      <c r="T233"/>
      <c r="U233"/>
      <c r="V233"/>
      <c r="W233"/>
    </row>
    <row r="234" spans="1:23" s="2" customFormat="1" ht="15" hidden="1">
      <c r="A234" s="12">
        <v>30</v>
      </c>
      <c r="B234" s="9" t="s">
        <v>35</v>
      </c>
      <c r="C234" s="32">
        <f t="shared" si="133"/>
        <v>13904280.042095732</v>
      </c>
      <c r="D234" s="32">
        <f t="shared" si="133"/>
        <v>14757285.156314123</v>
      </c>
      <c r="E234" s="32">
        <f t="shared" si="133"/>
        <v>15779960.173348587</v>
      </c>
      <c r="F234" s="32">
        <f t="shared" si="133"/>
        <v>16693355.246486034</v>
      </c>
      <c r="G234" s="32">
        <f t="shared" si="133"/>
        <v>17782559.083373826</v>
      </c>
      <c r="H234" s="32">
        <f t="shared" si="133"/>
        <v>18686046.525041908</v>
      </c>
      <c r="I234" s="32">
        <f t="shared" si="133"/>
        <v>19670414.80440633</v>
      </c>
      <c r="J234" s="32" t="e">
        <f t="shared" si="133"/>
        <v>#DIV/0!</v>
      </c>
      <c r="K234" s="32" t="e">
        <f t="shared" si="133"/>
        <v>#DIV/0!</v>
      </c>
      <c r="L234" s="32" t="e">
        <f t="shared" si="133"/>
        <v>#DIV/0!</v>
      </c>
      <c r="M234" s="32" t="e">
        <f t="shared" si="133"/>
        <v>#DIV/0!</v>
      </c>
      <c r="N234" s="32" t="e">
        <f t="shared" si="133"/>
        <v>#DIV/0!</v>
      </c>
      <c r="O234" s="32" t="e">
        <f t="shared" ref="O234" si="147">O151-O$158</f>
        <v>#DIV/0!</v>
      </c>
      <c r="P234"/>
      <c r="Q234"/>
      <c r="R234"/>
      <c r="S234"/>
      <c r="T234"/>
      <c r="U234"/>
      <c r="V234"/>
      <c r="W234"/>
    </row>
    <row r="235" spans="1:23" s="2" customFormat="1" ht="15" hidden="1">
      <c r="A235" s="12">
        <v>31</v>
      </c>
      <c r="B235" s="9" t="s">
        <v>36</v>
      </c>
      <c r="C235" s="32">
        <f t="shared" si="133"/>
        <v>22957826.055079069</v>
      </c>
      <c r="D235" s="32">
        <f t="shared" si="133"/>
        <v>23748404.803159628</v>
      </c>
      <c r="E235" s="32">
        <f t="shared" si="133"/>
        <v>25351209.892856274</v>
      </c>
      <c r="F235" s="32">
        <f t="shared" si="133"/>
        <v>26793385.706516918</v>
      </c>
      <c r="G235" s="32">
        <f t="shared" si="133"/>
        <v>28548752.296425518</v>
      </c>
      <c r="H235" s="32">
        <f t="shared" si="133"/>
        <v>30038444.169883884</v>
      </c>
      <c r="I235" s="32">
        <f t="shared" si="133"/>
        <v>31682643.435843639</v>
      </c>
      <c r="J235" s="32" t="e">
        <f t="shared" si="133"/>
        <v>#DIV/0!</v>
      </c>
      <c r="K235" s="32" t="e">
        <f t="shared" si="133"/>
        <v>#DIV/0!</v>
      </c>
      <c r="L235" s="32" t="e">
        <f t="shared" si="133"/>
        <v>#DIV/0!</v>
      </c>
      <c r="M235" s="32" t="e">
        <f t="shared" si="133"/>
        <v>#DIV/0!</v>
      </c>
      <c r="N235" s="32" t="e">
        <f t="shared" si="133"/>
        <v>#DIV/0!</v>
      </c>
      <c r="O235" s="32" t="e">
        <f t="shared" ref="O235" si="148">O152-O$158</f>
        <v>#DIV/0!</v>
      </c>
      <c r="P235"/>
      <c r="Q235"/>
      <c r="R235"/>
      <c r="S235"/>
      <c r="T235"/>
      <c r="U235"/>
      <c r="V235"/>
      <c r="W235"/>
    </row>
    <row r="236" spans="1:23" s="2" customFormat="1" ht="15" hidden="1">
      <c r="A236" s="13">
        <v>32</v>
      </c>
      <c r="B236" s="9" t="s">
        <v>37</v>
      </c>
      <c r="C236" s="32">
        <f t="shared" si="133"/>
        <v>14282587.573294889</v>
      </c>
      <c r="D236" s="32">
        <f t="shared" si="133"/>
        <v>14770025.892141785</v>
      </c>
      <c r="E236" s="32">
        <f t="shared" si="133"/>
        <v>15543860.629089605</v>
      </c>
      <c r="F236" s="32">
        <f t="shared" si="133"/>
        <v>16075814.386775505</v>
      </c>
      <c r="G236" s="32">
        <f t="shared" si="133"/>
        <v>16849664.94130196</v>
      </c>
      <c r="H236" s="32">
        <f t="shared" si="133"/>
        <v>17496287.633681327</v>
      </c>
      <c r="I236" s="32">
        <f t="shared" si="133"/>
        <v>17966106.725534007</v>
      </c>
      <c r="J236" s="32" t="e">
        <f t="shared" si="133"/>
        <v>#DIV/0!</v>
      </c>
      <c r="K236" s="32" t="e">
        <f t="shared" si="133"/>
        <v>#DIV/0!</v>
      </c>
      <c r="L236" s="32" t="e">
        <f t="shared" si="133"/>
        <v>#DIV/0!</v>
      </c>
      <c r="M236" s="32" t="e">
        <f t="shared" si="133"/>
        <v>#DIV/0!</v>
      </c>
      <c r="N236" s="32" t="e">
        <f t="shared" si="133"/>
        <v>#DIV/0!</v>
      </c>
      <c r="O236" s="32" t="e">
        <f t="shared" ref="O236" si="149">O153-O$158</f>
        <v>#DIV/0!</v>
      </c>
      <c r="P236"/>
      <c r="Q236"/>
      <c r="R236"/>
      <c r="S236"/>
      <c r="T236"/>
      <c r="U236"/>
      <c r="V236"/>
      <c r="W236"/>
    </row>
    <row r="237" spans="1:23" s="2" customFormat="1" ht="15" hidden="1">
      <c r="A237" s="12">
        <v>33</v>
      </c>
      <c r="B237" s="9" t="s">
        <v>38</v>
      </c>
      <c r="C237" s="32">
        <f t="shared" ref="C237:N239" si="150">C154-C$158</f>
        <v>31846724.864626128</v>
      </c>
      <c r="D237" s="32">
        <f t="shared" si="150"/>
        <v>31935036.359944794</v>
      </c>
      <c r="E237" s="32">
        <f t="shared" si="150"/>
        <v>33432674.555772122</v>
      </c>
      <c r="F237" s="32">
        <f t="shared" si="150"/>
        <v>34798456.23683615</v>
      </c>
      <c r="G237" s="32">
        <f t="shared" si="150"/>
        <v>36272058.299761117</v>
      </c>
      <c r="H237" s="32">
        <f t="shared" si="150"/>
        <v>37971020.443944626</v>
      </c>
      <c r="I237" s="32">
        <f t="shared" si="150"/>
        <v>39434549.403963283</v>
      </c>
      <c r="J237" s="32" t="e">
        <f t="shared" si="150"/>
        <v>#DIV/0!</v>
      </c>
      <c r="K237" s="32" t="e">
        <f t="shared" si="150"/>
        <v>#DIV/0!</v>
      </c>
      <c r="L237" s="32" t="e">
        <f t="shared" si="150"/>
        <v>#DIV/0!</v>
      </c>
      <c r="M237" s="32" t="e">
        <f t="shared" si="150"/>
        <v>#DIV/0!</v>
      </c>
      <c r="N237" s="32" t="e">
        <f t="shared" si="150"/>
        <v>#DIV/0!</v>
      </c>
      <c r="O237" s="32" t="e">
        <f t="shared" ref="O237" si="151">O154-O$158</f>
        <v>#DIV/0!</v>
      </c>
      <c r="P237"/>
      <c r="Q237"/>
      <c r="R237"/>
      <c r="S237"/>
      <c r="T237"/>
      <c r="U237"/>
      <c r="V237"/>
      <c r="W237"/>
    </row>
    <row r="238" spans="1:23" s="2" customFormat="1" ht="15" hidden="1">
      <c r="A238" s="12">
        <v>34</v>
      </c>
      <c r="B238" s="9" t="s">
        <v>39</v>
      </c>
      <c r="C238" s="32">
        <f t="shared" si="150"/>
        <v>-3566125.1039846186</v>
      </c>
      <c r="D238" s="32">
        <f t="shared" si="150"/>
        <v>-2719905.3358734753</v>
      </c>
      <c r="E238" s="32">
        <f t="shared" si="150"/>
        <v>-2918731.6133130305</v>
      </c>
      <c r="F238" s="32">
        <f t="shared" si="150"/>
        <v>-3003533.9798297919</v>
      </c>
      <c r="G238" s="32">
        <f t="shared" si="150"/>
        <v>-3122790.3336855471</v>
      </c>
      <c r="H238" s="32">
        <f t="shared" si="150"/>
        <v>-3225108.1508837081</v>
      </c>
      <c r="I238" s="32">
        <f t="shared" si="150"/>
        <v>-3459910.7672364451</v>
      </c>
      <c r="J238" s="32" t="e">
        <f t="shared" si="150"/>
        <v>#DIV/0!</v>
      </c>
      <c r="K238" s="32" t="e">
        <f t="shared" si="150"/>
        <v>#DIV/0!</v>
      </c>
      <c r="L238" s="32" t="e">
        <f t="shared" si="150"/>
        <v>#DIV/0!</v>
      </c>
      <c r="M238" s="32" t="e">
        <f t="shared" si="150"/>
        <v>#DIV/0!</v>
      </c>
      <c r="N238" s="32" t="e">
        <f t="shared" si="150"/>
        <v>#DIV/0!</v>
      </c>
      <c r="O238" s="32" t="e">
        <f t="shared" ref="O238" si="152">O155-O$158</f>
        <v>#DIV/0!</v>
      </c>
      <c r="P238"/>
      <c r="Q238"/>
      <c r="R238"/>
      <c r="S238"/>
      <c r="T238"/>
      <c r="U238"/>
      <c r="V238"/>
      <c r="W238"/>
    </row>
    <row r="239" spans="1:23" s="2" customFormat="1" ht="15" hidden="1">
      <c r="A239" s="13">
        <v>35</v>
      </c>
      <c r="B239" s="9" t="s">
        <v>40</v>
      </c>
      <c r="C239" s="32">
        <f t="shared" si="150"/>
        <v>8768376.4414864443</v>
      </c>
      <c r="D239" s="32">
        <f t="shared" si="150"/>
        <v>9628886.7689983733</v>
      </c>
      <c r="E239" s="32">
        <f t="shared" si="150"/>
        <v>10390373.276523944</v>
      </c>
      <c r="F239" s="32">
        <f t="shared" si="150"/>
        <v>10653887.51204288</v>
      </c>
      <c r="G239" s="32">
        <f t="shared" si="150"/>
        <v>11300497.628401749</v>
      </c>
      <c r="H239" s="32">
        <f t="shared" si="150"/>
        <v>11858765.622680232</v>
      </c>
      <c r="I239" s="32">
        <f t="shared" si="150"/>
        <v>12563499.173698656</v>
      </c>
      <c r="J239" s="32" t="e">
        <f t="shared" si="150"/>
        <v>#DIV/0!</v>
      </c>
      <c r="K239" s="32" t="e">
        <f t="shared" si="150"/>
        <v>#DIV/0!</v>
      </c>
      <c r="L239" s="32" t="e">
        <f t="shared" si="150"/>
        <v>#DIV/0!</v>
      </c>
      <c r="M239" s="32" t="e">
        <f t="shared" si="150"/>
        <v>#DIV/0!</v>
      </c>
      <c r="N239" s="32" t="e">
        <f t="shared" si="150"/>
        <v>#DIV/0!</v>
      </c>
      <c r="O239" s="32" t="e">
        <f t="shared" ref="O239" si="153">O156-O$158</f>
        <v>#DIV/0!</v>
      </c>
      <c r="P239"/>
      <c r="Q239"/>
      <c r="R239"/>
      <c r="S239"/>
      <c r="T239"/>
      <c r="U239"/>
      <c r="V239"/>
      <c r="W239"/>
    </row>
    <row r="240" spans="1:23" s="2" customFormat="1" ht="15" hidden="1">
      <c r="A240" s="14"/>
      <c r="B240" s="7" t="s">
        <v>50</v>
      </c>
      <c r="C240" s="32">
        <f t="shared" ref="C240:N240" si="154">SUM(C205:C239)</f>
        <v>-2.4214386940002441E-8</v>
      </c>
      <c r="D240" s="32">
        <f t="shared" si="154"/>
        <v>1.3597309589385986E-7</v>
      </c>
      <c r="E240" s="32">
        <f t="shared" si="154"/>
        <v>0</v>
      </c>
      <c r="F240" s="32">
        <f t="shared" si="154"/>
        <v>5.5879354476928711E-8</v>
      </c>
      <c r="G240" s="32">
        <f t="shared" si="154"/>
        <v>0</v>
      </c>
      <c r="H240" s="32">
        <f t="shared" si="154"/>
        <v>1.3038516044616699E-7</v>
      </c>
      <c r="I240" s="32">
        <f t="shared" si="154"/>
        <v>-3.3527612686157227E-8</v>
      </c>
      <c r="J240" s="32" t="e">
        <f t="shared" si="154"/>
        <v>#DIV/0!</v>
      </c>
      <c r="K240" s="32" t="e">
        <f t="shared" si="154"/>
        <v>#DIV/0!</v>
      </c>
      <c r="L240" s="32" t="e">
        <f t="shared" si="154"/>
        <v>#DIV/0!</v>
      </c>
      <c r="M240" s="32" t="e">
        <f t="shared" si="154"/>
        <v>#DIV/0!</v>
      </c>
      <c r="N240" s="32" t="e">
        <f t="shared" si="154"/>
        <v>#DIV/0!</v>
      </c>
      <c r="O240" s="32" t="e">
        <f t="shared" ref="O240" si="155">SUM(O205:O239)</f>
        <v>#DIV/0!</v>
      </c>
      <c r="P240"/>
      <c r="Q240"/>
      <c r="R240"/>
      <c r="S240"/>
      <c r="T240"/>
      <c r="U240"/>
      <c r="V240"/>
      <c r="W240"/>
    </row>
    <row r="241" spans="1:23" s="2" customFormat="1" ht="15" hidden="1">
      <c r="A241" s="1"/>
      <c r="B241" s="1"/>
      <c r="C241" s="1"/>
      <c r="D241" s="1"/>
      <c r="E241" s="1"/>
      <c r="F241" s="1"/>
      <c r="G241" s="1"/>
      <c r="H241" s="1"/>
      <c r="P241"/>
      <c r="Q241"/>
      <c r="R241"/>
      <c r="S241"/>
      <c r="T241"/>
      <c r="U241"/>
      <c r="V241"/>
      <c r="W241"/>
    </row>
    <row r="242" spans="1:23" s="2" customFormat="1" ht="15" hidden="1">
      <c r="A242" s="5" t="s">
        <v>48</v>
      </c>
      <c r="B242" s="1"/>
      <c r="C242" s="1"/>
      <c r="D242" s="1"/>
      <c r="E242" s="1"/>
      <c r="F242" s="1"/>
      <c r="G242" s="1"/>
      <c r="H242" s="1"/>
      <c r="P242"/>
      <c r="Q242"/>
      <c r="R242"/>
      <c r="S242"/>
      <c r="T242"/>
      <c r="U242"/>
      <c r="V242"/>
      <c r="W242"/>
    </row>
    <row r="243" spans="1:23" s="2" customFormat="1" ht="15" hidden="1">
      <c r="A243" s="49" t="s">
        <v>51</v>
      </c>
      <c r="B243" s="49"/>
      <c r="C243" s="49"/>
      <c r="D243" s="49"/>
      <c r="E243" s="49"/>
      <c r="F243" s="49"/>
      <c r="G243" s="49"/>
      <c r="H243" s="49"/>
      <c r="P243"/>
      <c r="Q243"/>
      <c r="R243"/>
      <c r="S243"/>
      <c r="T243"/>
      <c r="U243"/>
      <c r="V243"/>
      <c r="W243"/>
    </row>
    <row r="244" spans="1:23" s="2" customFormat="1" ht="15" hidden="1">
      <c r="A244" s="1"/>
      <c r="B244" s="1"/>
      <c r="C244" s="1"/>
      <c r="D244" s="1"/>
      <c r="E244" s="1"/>
      <c r="F244" s="1"/>
      <c r="G244" s="1"/>
      <c r="H244" s="1"/>
      <c r="P244"/>
      <c r="Q244"/>
      <c r="R244"/>
      <c r="S244"/>
      <c r="T244"/>
      <c r="U244"/>
      <c r="V244"/>
      <c r="W244"/>
    </row>
    <row r="245" spans="1:23" s="2" customFormat="1" ht="15" hidden="1">
      <c r="A245" s="6" t="s">
        <v>4</v>
      </c>
      <c r="B245" s="7" t="s">
        <v>5</v>
      </c>
      <c r="C245" s="7">
        <f>C204</f>
        <v>2010</v>
      </c>
      <c r="D245" s="7">
        <f t="shared" ref="D245:N245" si="156">D204</f>
        <v>2011</v>
      </c>
      <c r="E245" s="7">
        <f t="shared" si="156"/>
        <v>2012</v>
      </c>
      <c r="F245" s="7">
        <f t="shared" si="156"/>
        <v>2013</v>
      </c>
      <c r="G245" s="7">
        <f t="shared" si="156"/>
        <v>2014</v>
      </c>
      <c r="H245" s="7">
        <f t="shared" si="156"/>
        <v>2015</v>
      </c>
      <c r="I245" s="7">
        <f t="shared" si="156"/>
        <v>2016</v>
      </c>
      <c r="J245" s="7">
        <f t="shared" si="156"/>
        <v>2017</v>
      </c>
      <c r="K245" s="7">
        <f t="shared" si="156"/>
        <v>2018</v>
      </c>
      <c r="L245" s="7">
        <f t="shared" si="156"/>
        <v>2019</v>
      </c>
      <c r="M245" s="7">
        <f t="shared" si="156"/>
        <v>2020</v>
      </c>
      <c r="N245" s="7">
        <f t="shared" si="156"/>
        <v>2021</v>
      </c>
      <c r="O245" s="7">
        <f t="shared" ref="O245" si="157">O204</f>
        <v>2022</v>
      </c>
      <c r="P245"/>
      <c r="Q245"/>
      <c r="R245"/>
      <c r="S245"/>
      <c r="T245"/>
      <c r="U245"/>
      <c r="V245"/>
      <c r="W245"/>
    </row>
    <row r="246" spans="1:23" s="2" customFormat="1" ht="15" hidden="1">
      <c r="A246" s="8">
        <v>1</v>
      </c>
      <c r="B246" s="9" t="s">
        <v>6</v>
      </c>
      <c r="C246" s="32">
        <f t="shared" ref="C246:N261" si="158">C205^2</f>
        <v>659978968619981.5</v>
      </c>
      <c r="D246" s="32">
        <f t="shared" si="158"/>
        <v>929689185074.03101</v>
      </c>
      <c r="E246" s="32">
        <f t="shared" si="158"/>
        <v>863375372182.3667</v>
      </c>
      <c r="F246" s="32">
        <f t="shared" si="158"/>
        <v>933250884138.22839</v>
      </c>
      <c r="G246" s="32">
        <f t="shared" si="158"/>
        <v>1068170758596.4275</v>
      </c>
      <c r="H246" s="32">
        <f t="shared" si="158"/>
        <v>980724918061.61609</v>
      </c>
      <c r="I246" s="32">
        <f t="shared" si="158"/>
        <v>855715391075.5332</v>
      </c>
      <c r="J246" s="32" t="e">
        <f t="shared" si="158"/>
        <v>#DIV/0!</v>
      </c>
      <c r="K246" s="32" t="e">
        <f t="shared" si="158"/>
        <v>#DIV/0!</v>
      </c>
      <c r="L246" s="32" t="e">
        <f t="shared" si="158"/>
        <v>#DIV/0!</v>
      </c>
      <c r="M246" s="32" t="e">
        <f t="shared" si="158"/>
        <v>#DIV/0!</v>
      </c>
      <c r="N246" s="32" t="e">
        <f t="shared" si="158"/>
        <v>#DIV/0!</v>
      </c>
      <c r="O246" s="32" t="e">
        <f t="shared" ref="O246" si="159">O205^2</f>
        <v>#DIV/0!</v>
      </c>
      <c r="P246"/>
      <c r="Q246"/>
      <c r="R246"/>
      <c r="S246"/>
      <c r="T246"/>
      <c r="U246"/>
      <c r="V246"/>
      <c r="W246"/>
    </row>
    <row r="247" spans="1:23" s="2" customFormat="1" ht="15" hidden="1">
      <c r="A247" s="12">
        <v>2</v>
      </c>
      <c r="B247" s="9" t="s">
        <v>7</v>
      </c>
      <c r="C247" s="32">
        <f t="shared" si="158"/>
        <v>26882569064049.293</v>
      </c>
      <c r="D247" s="32">
        <f t="shared" si="158"/>
        <v>18681248542309.742</v>
      </c>
      <c r="E247" s="32">
        <f t="shared" si="158"/>
        <v>19567952515740.18</v>
      </c>
      <c r="F247" s="32">
        <f t="shared" si="158"/>
        <v>20529067814998.414</v>
      </c>
      <c r="G247" s="32">
        <f t="shared" si="158"/>
        <v>20711734860321.617</v>
      </c>
      <c r="H247" s="32">
        <f t="shared" si="158"/>
        <v>21998163569730.102</v>
      </c>
      <c r="I247" s="32">
        <f t="shared" si="158"/>
        <v>22803357342411.465</v>
      </c>
      <c r="J247" s="32" t="e">
        <f t="shared" si="158"/>
        <v>#DIV/0!</v>
      </c>
      <c r="K247" s="32" t="e">
        <f t="shared" si="158"/>
        <v>#DIV/0!</v>
      </c>
      <c r="L247" s="32" t="e">
        <f t="shared" si="158"/>
        <v>#DIV/0!</v>
      </c>
      <c r="M247" s="32" t="e">
        <f t="shared" si="158"/>
        <v>#DIV/0!</v>
      </c>
      <c r="N247" s="32" t="e">
        <f t="shared" si="158"/>
        <v>#DIV/0!</v>
      </c>
      <c r="O247" s="32" t="e">
        <f t="shared" ref="O247" si="160">O206^2</f>
        <v>#DIV/0!</v>
      </c>
      <c r="P247"/>
      <c r="Q247"/>
      <c r="R247"/>
      <c r="S247"/>
      <c r="T247"/>
      <c r="U247"/>
      <c r="V247"/>
      <c r="W247"/>
    </row>
    <row r="248" spans="1:23" s="2" customFormat="1" ht="15" hidden="1">
      <c r="A248" s="12">
        <v>3</v>
      </c>
      <c r="B248" s="9" t="s">
        <v>8</v>
      </c>
      <c r="C248" s="32">
        <f t="shared" si="158"/>
        <v>51829203507092.781</v>
      </c>
      <c r="D248" s="32">
        <f t="shared" si="158"/>
        <v>40065088169948.477</v>
      </c>
      <c r="E248" s="32">
        <f t="shared" si="158"/>
        <v>44555300022113.281</v>
      </c>
      <c r="F248" s="32">
        <f t="shared" si="158"/>
        <v>47854499445106.57</v>
      </c>
      <c r="G248" s="32">
        <f t="shared" si="158"/>
        <v>53700730836051.625</v>
      </c>
      <c r="H248" s="32">
        <f t="shared" si="158"/>
        <v>59735431934130.75</v>
      </c>
      <c r="I248" s="32">
        <f t="shared" si="158"/>
        <v>65454975607504.883</v>
      </c>
      <c r="J248" s="32" t="e">
        <f t="shared" si="158"/>
        <v>#DIV/0!</v>
      </c>
      <c r="K248" s="32" t="e">
        <f t="shared" si="158"/>
        <v>#DIV/0!</v>
      </c>
      <c r="L248" s="32" t="e">
        <f t="shared" si="158"/>
        <v>#DIV/0!</v>
      </c>
      <c r="M248" s="32" t="e">
        <f t="shared" si="158"/>
        <v>#DIV/0!</v>
      </c>
      <c r="N248" s="32" t="e">
        <f t="shared" si="158"/>
        <v>#DIV/0!</v>
      </c>
      <c r="O248" s="32" t="e">
        <f t="shared" ref="O248" si="161">O207^2</f>
        <v>#DIV/0!</v>
      </c>
      <c r="P248"/>
      <c r="Q248"/>
      <c r="R248"/>
      <c r="S248"/>
      <c r="T248"/>
      <c r="U248"/>
      <c r="V248"/>
      <c r="W248"/>
    </row>
    <row r="249" spans="1:23" s="2" customFormat="1" ht="15" hidden="1">
      <c r="A249" s="12">
        <v>4</v>
      </c>
      <c r="B249" s="9" t="s">
        <v>9</v>
      </c>
      <c r="C249" s="32">
        <f t="shared" si="158"/>
        <v>83172697859356.391</v>
      </c>
      <c r="D249" s="32">
        <f t="shared" si="158"/>
        <v>66987814590841.828</v>
      </c>
      <c r="E249" s="32">
        <f t="shared" si="158"/>
        <v>73878435687879.609</v>
      </c>
      <c r="F249" s="32">
        <f t="shared" si="158"/>
        <v>79995814999197.672</v>
      </c>
      <c r="G249" s="32">
        <f t="shared" si="158"/>
        <v>87886021302119.781</v>
      </c>
      <c r="H249" s="32">
        <f t="shared" si="158"/>
        <v>94989215182269.359</v>
      </c>
      <c r="I249" s="32">
        <f t="shared" si="158"/>
        <v>102784987146103.03</v>
      </c>
      <c r="J249" s="32" t="e">
        <f t="shared" si="158"/>
        <v>#DIV/0!</v>
      </c>
      <c r="K249" s="32" t="e">
        <f t="shared" si="158"/>
        <v>#DIV/0!</v>
      </c>
      <c r="L249" s="32" t="e">
        <f t="shared" si="158"/>
        <v>#DIV/0!</v>
      </c>
      <c r="M249" s="32" t="e">
        <f t="shared" si="158"/>
        <v>#DIV/0!</v>
      </c>
      <c r="N249" s="32" t="e">
        <f t="shared" si="158"/>
        <v>#DIV/0!</v>
      </c>
      <c r="O249" s="32" t="e">
        <f t="shared" ref="O249" si="162">O208^2</f>
        <v>#DIV/0!</v>
      </c>
      <c r="P249"/>
      <c r="Q249"/>
      <c r="R249"/>
      <c r="S249"/>
      <c r="T249"/>
      <c r="U249"/>
      <c r="V249"/>
      <c r="W249"/>
    </row>
    <row r="250" spans="1:23" s="2" customFormat="1" ht="15" hidden="1">
      <c r="A250" s="13">
        <v>5</v>
      </c>
      <c r="B250" s="9" t="s">
        <v>10</v>
      </c>
      <c r="C250" s="32">
        <f t="shared" si="158"/>
        <v>87748314008809.453</v>
      </c>
      <c r="D250" s="32">
        <f t="shared" si="158"/>
        <v>70486884617237.453</v>
      </c>
      <c r="E250" s="32">
        <f t="shared" si="158"/>
        <v>75799586299348.5</v>
      </c>
      <c r="F250" s="32">
        <f t="shared" si="158"/>
        <v>82151825232943.875</v>
      </c>
      <c r="G250" s="32">
        <f t="shared" si="158"/>
        <v>91420451621911.234</v>
      </c>
      <c r="H250" s="32">
        <f t="shared" si="158"/>
        <v>96923932425435.609</v>
      </c>
      <c r="I250" s="32">
        <f t="shared" si="158"/>
        <v>101960293370972.38</v>
      </c>
      <c r="J250" s="32" t="e">
        <f t="shared" si="158"/>
        <v>#DIV/0!</v>
      </c>
      <c r="K250" s="32" t="e">
        <f t="shared" si="158"/>
        <v>#DIV/0!</v>
      </c>
      <c r="L250" s="32" t="e">
        <f t="shared" si="158"/>
        <v>#DIV/0!</v>
      </c>
      <c r="M250" s="32" t="e">
        <f t="shared" si="158"/>
        <v>#DIV/0!</v>
      </c>
      <c r="N250" s="32" t="e">
        <f t="shared" si="158"/>
        <v>#DIV/0!</v>
      </c>
      <c r="O250" s="32" t="e">
        <f t="shared" ref="O250" si="163">O209^2</f>
        <v>#DIV/0!</v>
      </c>
      <c r="P250"/>
      <c r="Q250"/>
      <c r="R250"/>
      <c r="S250"/>
      <c r="T250"/>
      <c r="U250"/>
      <c r="V250"/>
      <c r="W250"/>
    </row>
    <row r="251" spans="1:23" s="2" customFormat="1" ht="15" hidden="1">
      <c r="A251" s="12">
        <v>6</v>
      </c>
      <c r="B251" s="9" t="s">
        <v>11</v>
      </c>
      <c r="C251" s="37">
        <f t="shared" si="158"/>
        <v>59935402046238.539</v>
      </c>
      <c r="D251" s="37">
        <f t="shared" si="158"/>
        <v>45937520117927.43</v>
      </c>
      <c r="E251" s="37">
        <f t="shared" si="158"/>
        <v>49815177706687.398</v>
      </c>
      <c r="F251" s="37">
        <f t="shared" si="158"/>
        <v>54479770560121.023</v>
      </c>
      <c r="G251" s="37">
        <f t="shared" si="158"/>
        <v>60173708313474.531</v>
      </c>
      <c r="H251" s="37">
        <f t="shared" si="158"/>
        <v>66011656083671.617</v>
      </c>
      <c r="I251" s="37">
        <f t="shared" si="158"/>
        <v>70702630987527.156</v>
      </c>
      <c r="J251" s="37" t="e">
        <f t="shared" si="158"/>
        <v>#DIV/0!</v>
      </c>
      <c r="K251" s="37" t="e">
        <f t="shared" si="158"/>
        <v>#DIV/0!</v>
      </c>
      <c r="L251" s="37" t="e">
        <f t="shared" si="158"/>
        <v>#DIV/0!</v>
      </c>
      <c r="M251" s="37" t="e">
        <f t="shared" si="158"/>
        <v>#DIV/0!</v>
      </c>
      <c r="N251" s="37" t="e">
        <f t="shared" si="158"/>
        <v>#DIV/0!</v>
      </c>
      <c r="O251" s="37" t="e">
        <f t="shared" ref="O251" si="164">O210^2</f>
        <v>#DIV/0!</v>
      </c>
      <c r="P251"/>
      <c r="Q251"/>
      <c r="R251"/>
      <c r="S251"/>
      <c r="T251"/>
      <c r="U251"/>
      <c r="V251"/>
      <c r="W251"/>
    </row>
    <row r="252" spans="1:23" s="2" customFormat="1" ht="15" hidden="1">
      <c r="A252" s="12">
        <v>7</v>
      </c>
      <c r="B252" s="9" t="s">
        <v>12</v>
      </c>
      <c r="C252" s="37">
        <f t="shared" si="158"/>
        <v>64857752758200.281</v>
      </c>
      <c r="D252" s="37">
        <f t="shared" si="158"/>
        <v>50528972197359.25</v>
      </c>
      <c r="E252" s="37">
        <f t="shared" si="158"/>
        <v>55569827677232.281</v>
      </c>
      <c r="F252" s="37">
        <f t="shared" si="158"/>
        <v>60830028168393.094</v>
      </c>
      <c r="G252" s="37">
        <f t="shared" si="158"/>
        <v>69513584447784.148</v>
      </c>
      <c r="H252" s="37">
        <f t="shared" si="158"/>
        <v>75837074657249.328</v>
      </c>
      <c r="I252" s="37">
        <f t="shared" si="158"/>
        <v>83073718777539.125</v>
      </c>
      <c r="J252" s="37" t="e">
        <f t="shared" si="158"/>
        <v>#DIV/0!</v>
      </c>
      <c r="K252" s="37" t="e">
        <f t="shared" si="158"/>
        <v>#DIV/0!</v>
      </c>
      <c r="L252" s="37" t="e">
        <f t="shared" si="158"/>
        <v>#DIV/0!</v>
      </c>
      <c r="M252" s="37" t="e">
        <f t="shared" si="158"/>
        <v>#DIV/0!</v>
      </c>
      <c r="N252" s="37" t="e">
        <f t="shared" si="158"/>
        <v>#DIV/0!</v>
      </c>
      <c r="O252" s="37" t="e">
        <f t="shared" ref="O252" si="165">O211^2</f>
        <v>#DIV/0!</v>
      </c>
      <c r="P252"/>
      <c r="Q252"/>
      <c r="R252"/>
      <c r="S252"/>
      <c r="T252"/>
      <c r="U252"/>
      <c r="V252"/>
      <c r="W252"/>
    </row>
    <row r="253" spans="1:23" s="2" customFormat="1" ht="15" hidden="1">
      <c r="A253" s="13">
        <v>8</v>
      </c>
      <c r="B253" s="9" t="s">
        <v>13</v>
      </c>
      <c r="C253" s="37">
        <f t="shared" si="158"/>
        <v>61340474479105.844</v>
      </c>
      <c r="D253" s="37">
        <f t="shared" si="158"/>
        <v>48232600411915.211</v>
      </c>
      <c r="E253" s="37">
        <f t="shared" si="158"/>
        <v>51671306338933.859</v>
      </c>
      <c r="F253" s="37">
        <f t="shared" si="158"/>
        <v>57126927541279.836</v>
      </c>
      <c r="G253" s="37">
        <f t="shared" si="158"/>
        <v>62451108970479.57</v>
      </c>
      <c r="H253" s="37">
        <f t="shared" si="158"/>
        <v>67917502862859.492</v>
      </c>
      <c r="I253" s="37">
        <f t="shared" si="158"/>
        <v>75180150884835.75</v>
      </c>
      <c r="J253" s="37" t="e">
        <f t="shared" si="158"/>
        <v>#DIV/0!</v>
      </c>
      <c r="K253" s="37" t="e">
        <f t="shared" si="158"/>
        <v>#DIV/0!</v>
      </c>
      <c r="L253" s="37" t="e">
        <f t="shared" si="158"/>
        <v>#DIV/0!</v>
      </c>
      <c r="M253" s="37" t="e">
        <f t="shared" si="158"/>
        <v>#DIV/0!</v>
      </c>
      <c r="N253" s="37" t="e">
        <f t="shared" si="158"/>
        <v>#DIV/0!</v>
      </c>
      <c r="O253" s="37" t="e">
        <f t="shared" ref="O253" si="166">O212^2</f>
        <v>#DIV/0!</v>
      </c>
      <c r="P253"/>
      <c r="Q253"/>
      <c r="R253"/>
      <c r="S253"/>
      <c r="T253"/>
      <c r="U253"/>
      <c r="V253"/>
      <c r="W253"/>
    </row>
    <row r="254" spans="1:23" s="2" customFormat="1" ht="15" hidden="1">
      <c r="A254" s="12">
        <v>9</v>
      </c>
      <c r="B254" s="9" t="s">
        <v>14</v>
      </c>
      <c r="C254" s="37">
        <f t="shared" si="158"/>
        <v>27512327299717.301</v>
      </c>
      <c r="D254" s="37">
        <f t="shared" si="158"/>
        <v>18771335595524.754</v>
      </c>
      <c r="E254" s="37">
        <f t="shared" si="158"/>
        <v>19575084732019.832</v>
      </c>
      <c r="F254" s="37">
        <f t="shared" si="158"/>
        <v>20840073262316.156</v>
      </c>
      <c r="G254" s="37">
        <f t="shared" si="158"/>
        <v>22258725422639.387</v>
      </c>
      <c r="H254" s="37">
        <f t="shared" si="158"/>
        <v>23499805751709.801</v>
      </c>
      <c r="I254" s="37">
        <f t="shared" si="158"/>
        <v>24208728432429.645</v>
      </c>
      <c r="J254" s="37" t="e">
        <f t="shared" si="158"/>
        <v>#DIV/0!</v>
      </c>
      <c r="K254" s="37" t="e">
        <f t="shared" si="158"/>
        <v>#DIV/0!</v>
      </c>
      <c r="L254" s="37" t="e">
        <f t="shared" si="158"/>
        <v>#DIV/0!</v>
      </c>
      <c r="M254" s="37" t="e">
        <f t="shared" si="158"/>
        <v>#DIV/0!</v>
      </c>
      <c r="N254" s="37" t="e">
        <f t="shared" si="158"/>
        <v>#DIV/0!</v>
      </c>
      <c r="O254" s="37" t="e">
        <f t="shared" ref="O254" si="167">O213^2</f>
        <v>#DIV/0!</v>
      </c>
      <c r="P254"/>
      <c r="Q254"/>
      <c r="R254"/>
      <c r="S254"/>
      <c r="T254"/>
      <c r="U254"/>
      <c r="V254"/>
      <c r="W254"/>
    </row>
    <row r="255" spans="1:23" s="2" customFormat="1" ht="15" hidden="1">
      <c r="A255" s="12">
        <v>10</v>
      </c>
      <c r="B255" s="9" t="s">
        <v>15</v>
      </c>
      <c r="C255" s="37">
        <f t="shared" si="158"/>
        <v>24436220789963.582</v>
      </c>
      <c r="D255" s="37">
        <f t="shared" si="158"/>
        <v>16037903563593.441</v>
      </c>
      <c r="E255" s="37">
        <f t="shared" si="158"/>
        <v>16452889335226.082</v>
      </c>
      <c r="F255" s="37">
        <f t="shared" si="158"/>
        <v>16712161059694.721</v>
      </c>
      <c r="G255" s="37">
        <f t="shared" si="158"/>
        <v>17299723951357.523</v>
      </c>
      <c r="H255" s="37">
        <f t="shared" si="158"/>
        <v>17251612304160.832</v>
      </c>
      <c r="I255" s="37">
        <f t="shared" si="158"/>
        <v>18167589024089.789</v>
      </c>
      <c r="J255" s="37" t="e">
        <f t="shared" si="158"/>
        <v>#DIV/0!</v>
      </c>
      <c r="K255" s="37" t="e">
        <f t="shared" si="158"/>
        <v>#DIV/0!</v>
      </c>
      <c r="L255" s="37" t="e">
        <f t="shared" si="158"/>
        <v>#DIV/0!</v>
      </c>
      <c r="M255" s="37" t="e">
        <f t="shared" si="158"/>
        <v>#DIV/0!</v>
      </c>
      <c r="N255" s="37" t="e">
        <f t="shared" si="158"/>
        <v>#DIV/0!</v>
      </c>
      <c r="O255" s="37" t="e">
        <f t="shared" ref="O255" si="168">O214^2</f>
        <v>#DIV/0!</v>
      </c>
      <c r="P255"/>
      <c r="Q255"/>
      <c r="R255"/>
      <c r="S255"/>
      <c r="T255"/>
      <c r="U255"/>
      <c r="V255"/>
      <c r="W255"/>
    </row>
    <row r="256" spans="1:23" s="2" customFormat="1" ht="15" hidden="1">
      <c r="A256" s="13">
        <v>11</v>
      </c>
      <c r="B256" s="9" t="s">
        <v>16</v>
      </c>
      <c r="C256" s="37">
        <f t="shared" si="158"/>
        <v>24026326031.243561</v>
      </c>
      <c r="D256" s="37">
        <f t="shared" si="158"/>
        <v>448358033115.93658</v>
      </c>
      <c r="E256" s="37">
        <f t="shared" si="158"/>
        <v>515326889256.88434</v>
      </c>
      <c r="F256" s="37">
        <f t="shared" si="158"/>
        <v>776684617994.35107</v>
      </c>
      <c r="G256" s="37">
        <f t="shared" si="158"/>
        <v>890913668189.14124</v>
      </c>
      <c r="H256" s="37">
        <f t="shared" si="158"/>
        <v>1040478940467.3812</v>
      </c>
      <c r="I256" s="37">
        <f t="shared" si="158"/>
        <v>1312641783343.917</v>
      </c>
      <c r="J256" s="37" t="e">
        <f t="shared" si="158"/>
        <v>#DIV/0!</v>
      </c>
      <c r="K256" s="37" t="e">
        <f t="shared" si="158"/>
        <v>#DIV/0!</v>
      </c>
      <c r="L256" s="37" t="e">
        <f t="shared" si="158"/>
        <v>#DIV/0!</v>
      </c>
      <c r="M256" s="37" t="e">
        <f t="shared" si="158"/>
        <v>#DIV/0!</v>
      </c>
      <c r="N256" s="37" t="e">
        <f t="shared" si="158"/>
        <v>#DIV/0!</v>
      </c>
      <c r="O256" s="37" t="e">
        <f t="shared" ref="O256" si="169">O215^2</f>
        <v>#DIV/0!</v>
      </c>
      <c r="P256"/>
      <c r="Q256"/>
      <c r="R256"/>
      <c r="S256"/>
      <c r="T256"/>
      <c r="U256"/>
      <c r="V256"/>
      <c r="W256"/>
    </row>
    <row r="257" spans="1:23" s="2" customFormat="1" ht="15" hidden="1">
      <c r="A257" s="12">
        <v>12</v>
      </c>
      <c r="B257" s="9" t="s">
        <v>17</v>
      </c>
      <c r="C257" s="37">
        <f t="shared" si="158"/>
        <v>32015197116307.426</v>
      </c>
      <c r="D257" s="37">
        <f t="shared" si="158"/>
        <v>22124091611893.086</v>
      </c>
      <c r="E257" s="37">
        <f t="shared" si="158"/>
        <v>26732652353949.363</v>
      </c>
      <c r="F257" s="37">
        <f t="shared" si="158"/>
        <v>27206634634798.793</v>
      </c>
      <c r="G257" s="37">
        <f t="shared" si="158"/>
        <v>30435438184870.125</v>
      </c>
      <c r="H257" s="37">
        <f t="shared" si="158"/>
        <v>32137460322972.75</v>
      </c>
      <c r="I257" s="37">
        <f t="shared" si="158"/>
        <v>33898922604111.047</v>
      </c>
      <c r="J257" s="37" t="e">
        <f t="shared" si="158"/>
        <v>#DIV/0!</v>
      </c>
      <c r="K257" s="37" t="e">
        <f t="shared" si="158"/>
        <v>#DIV/0!</v>
      </c>
      <c r="L257" s="37" t="e">
        <f t="shared" si="158"/>
        <v>#DIV/0!</v>
      </c>
      <c r="M257" s="37" t="e">
        <f t="shared" si="158"/>
        <v>#DIV/0!</v>
      </c>
      <c r="N257" s="37" t="e">
        <f t="shared" si="158"/>
        <v>#DIV/0!</v>
      </c>
      <c r="O257" s="37" t="e">
        <f t="shared" ref="O257" si="170">O216^2</f>
        <v>#DIV/0!</v>
      </c>
      <c r="P257"/>
      <c r="Q257"/>
      <c r="R257"/>
      <c r="S257"/>
      <c r="T257"/>
      <c r="U257"/>
      <c r="V257"/>
      <c r="W257"/>
    </row>
    <row r="258" spans="1:23" s="2" customFormat="1" ht="15" hidden="1">
      <c r="A258" s="12">
        <v>13</v>
      </c>
      <c r="B258" s="9" t="s">
        <v>18</v>
      </c>
      <c r="C258" s="37">
        <f t="shared" si="158"/>
        <v>24579233848.720051</v>
      </c>
      <c r="D258" s="37">
        <f t="shared" si="158"/>
        <v>925076961884.24072</v>
      </c>
      <c r="E258" s="37">
        <f t="shared" si="158"/>
        <v>679876933331.41272</v>
      </c>
      <c r="F258" s="37">
        <f t="shared" si="158"/>
        <v>943673112618.85913</v>
      </c>
      <c r="G258" s="37">
        <f t="shared" si="158"/>
        <v>1000656787208.6996</v>
      </c>
      <c r="H258" s="37">
        <f t="shared" si="158"/>
        <v>1047507567148.7635</v>
      </c>
      <c r="I258" s="37">
        <f t="shared" si="158"/>
        <v>961124145430.72559</v>
      </c>
      <c r="J258" s="37" t="e">
        <f t="shared" si="158"/>
        <v>#DIV/0!</v>
      </c>
      <c r="K258" s="37" t="e">
        <f t="shared" si="158"/>
        <v>#DIV/0!</v>
      </c>
      <c r="L258" s="37" t="e">
        <f t="shared" si="158"/>
        <v>#DIV/0!</v>
      </c>
      <c r="M258" s="37" t="e">
        <f t="shared" si="158"/>
        <v>#DIV/0!</v>
      </c>
      <c r="N258" s="37" t="e">
        <f t="shared" si="158"/>
        <v>#DIV/0!</v>
      </c>
      <c r="O258" s="37" t="e">
        <f t="shared" ref="O258" si="171">O217^2</f>
        <v>#DIV/0!</v>
      </c>
      <c r="P258"/>
      <c r="Q258"/>
      <c r="R258"/>
      <c r="S258"/>
      <c r="T258"/>
      <c r="U258"/>
      <c r="V258"/>
      <c r="W258"/>
    </row>
    <row r="259" spans="1:23" s="2" customFormat="1" ht="15" hidden="1">
      <c r="A259" s="13">
        <v>14</v>
      </c>
      <c r="B259" s="9" t="s">
        <v>19</v>
      </c>
      <c r="C259" s="37">
        <f t="shared" si="158"/>
        <v>2397859623722.2246</v>
      </c>
      <c r="D259" s="37">
        <f t="shared" si="158"/>
        <v>384613265216.23224</v>
      </c>
      <c r="E259" s="37">
        <f t="shared" si="158"/>
        <v>179429369140.43546</v>
      </c>
      <c r="F259" s="37">
        <f t="shared" si="158"/>
        <v>33531141807.184307</v>
      </c>
      <c r="G259" s="37">
        <f t="shared" si="158"/>
        <v>13602622770.503731</v>
      </c>
      <c r="H259" s="37">
        <f t="shared" si="158"/>
        <v>92111213000.059769</v>
      </c>
      <c r="I259" s="37">
        <f t="shared" si="158"/>
        <v>353163612264.47894</v>
      </c>
      <c r="J259" s="37" t="e">
        <f t="shared" si="158"/>
        <v>#DIV/0!</v>
      </c>
      <c r="K259" s="37" t="e">
        <f t="shared" si="158"/>
        <v>#DIV/0!</v>
      </c>
      <c r="L259" s="37" t="e">
        <f t="shared" si="158"/>
        <v>#DIV/0!</v>
      </c>
      <c r="M259" s="37" t="e">
        <f t="shared" si="158"/>
        <v>#DIV/0!</v>
      </c>
      <c r="N259" s="37" t="e">
        <f t="shared" si="158"/>
        <v>#DIV/0!</v>
      </c>
      <c r="O259" s="37" t="e">
        <f t="shared" ref="O259" si="172">O218^2</f>
        <v>#DIV/0!</v>
      </c>
      <c r="P259"/>
      <c r="Q259"/>
      <c r="R259"/>
      <c r="S259"/>
      <c r="T259"/>
      <c r="U259"/>
      <c r="V259"/>
      <c r="W259"/>
    </row>
    <row r="260" spans="1:23" s="2" customFormat="1" ht="15" hidden="1">
      <c r="A260" s="12">
        <v>15</v>
      </c>
      <c r="B260" s="9" t="s">
        <v>20</v>
      </c>
      <c r="C260" s="37">
        <f t="shared" si="158"/>
        <v>104577970572205.91</v>
      </c>
      <c r="D260" s="37">
        <f t="shared" si="158"/>
        <v>85985680104782.328</v>
      </c>
      <c r="E260" s="37">
        <f t="shared" si="158"/>
        <v>98793306710012.5</v>
      </c>
      <c r="F260" s="37">
        <f t="shared" si="158"/>
        <v>107224115971023.97</v>
      </c>
      <c r="G260" s="37">
        <f t="shared" si="158"/>
        <v>119445082938112.2</v>
      </c>
      <c r="H260" s="37">
        <f t="shared" si="158"/>
        <v>132136640991668.56</v>
      </c>
      <c r="I260" s="37">
        <f t="shared" si="158"/>
        <v>141727308168040.31</v>
      </c>
      <c r="J260" s="37" t="e">
        <f t="shared" si="158"/>
        <v>#DIV/0!</v>
      </c>
      <c r="K260" s="37" t="e">
        <f t="shared" si="158"/>
        <v>#DIV/0!</v>
      </c>
      <c r="L260" s="37" t="e">
        <f t="shared" si="158"/>
        <v>#DIV/0!</v>
      </c>
      <c r="M260" s="37" t="e">
        <f t="shared" si="158"/>
        <v>#DIV/0!</v>
      </c>
      <c r="N260" s="37" t="e">
        <f t="shared" si="158"/>
        <v>#DIV/0!</v>
      </c>
      <c r="O260" s="37" t="e">
        <f t="shared" ref="O260" si="173">O219^2</f>
        <v>#DIV/0!</v>
      </c>
      <c r="P260"/>
      <c r="Q260"/>
      <c r="R260"/>
      <c r="S260"/>
      <c r="T260"/>
      <c r="U260"/>
      <c r="V260"/>
      <c r="W260"/>
    </row>
    <row r="261" spans="1:23" s="2" customFormat="1" ht="15" hidden="1">
      <c r="A261" s="12">
        <v>16</v>
      </c>
      <c r="B261" s="9" t="s">
        <v>21</v>
      </c>
      <c r="C261" s="37">
        <f t="shared" si="158"/>
        <v>60115546973011.5</v>
      </c>
      <c r="D261" s="37">
        <f t="shared" si="158"/>
        <v>71116151478803.328</v>
      </c>
      <c r="E261" s="37">
        <f t="shared" si="158"/>
        <v>80190874937901.766</v>
      </c>
      <c r="F261" s="37">
        <f t="shared" si="158"/>
        <v>87222778946362.609</v>
      </c>
      <c r="G261" s="37">
        <f t="shared" si="158"/>
        <v>96086822520579.391</v>
      </c>
      <c r="H261" s="37">
        <f t="shared" si="158"/>
        <v>106104721920760.08</v>
      </c>
      <c r="I261" s="37">
        <f t="shared" si="158"/>
        <v>115342169937448.55</v>
      </c>
      <c r="J261" s="37" t="e">
        <f t="shared" si="158"/>
        <v>#DIV/0!</v>
      </c>
      <c r="K261" s="37" t="e">
        <f t="shared" si="158"/>
        <v>#DIV/0!</v>
      </c>
      <c r="L261" s="37" t="e">
        <f t="shared" si="158"/>
        <v>#DIV/0!</v>
      </c>
      <c r="M261" s="37" t="e">
        <f t="shared" si="158"/>
        <v>#DIV/0!</v>
      </c>
      <c r="N261" s="37" t="e">
        <f t="shared" si="158"/>
        <v>#DIV/0!</v>
      </c>
      <c r="O261" s="37" t="e">
        <f t="shared" ref="O261" si="174">O220^2</f>
        <v>#DIV/0!</v>
      </c>
      <c r="P261"/>
      <c r="Q261"/>
      <c r="R261"/>
      <c r="S261"/>
      <c r="T261"/>
      <c r="U261"/>
      <c r="V261"/>
      <c r="W261"/>
    </row>
    <row r="262" spans="1:23" s="2" customFormat="1" ht="15" hidden="1">
      <c r="A262" s="13">
        <v>17</v>
      </c>
      <c r="B262" s="9" t="s">
        <v>22</v>
      </c>
      <c r="C262" s="37">
        <f t="shared" ref="C262:N277" si="175">C221^2</f>
        <v>33990556955763.027</v>
      </c>
      <c r="D262" s="37">
        <f t="shared" si="175"/>
        <v>24451338076455.477</v>
      </c>
      <c r="E262" s="37">
        <f t="shared" si="175"/>
        <v>27706817673547.762</v>
      </c>
      <c r="F262" s="37">
        <f t="shared" si="175"/>
        <v>29998620039970.371</v>
      </c>
      <c r="G262" s="37">
        <f t="shared" si="175"/>
        <v>33307055199906.129</v>
      </c>
      <c r="H262" s="37">
        <f t="shared" si="175"/>
        <v>36390250725162.547</v>
      </c>
      <c r="I262" s="37">
        <f t="shared" si="175"/>
        <v>39317427063340.844</v>
      </c>
      <c r="J262" s="37" t="e">
        <f t="shared" si="175"/>
        <v>#DIV/0!</v>
      </c>
      <c r="K262" s="37" t="e">
        <f t="shared" si="175"/>
        <v>#DIV/0!</v>
      </c>
      <c r="L262" s="37" t="e">
        <f t="shared" si="175"/>
        <v>#DIV/0!</v>
      </c>
      <c r="M262" s="37" t="e">
        <f t="shared" si="175"/>
        <v>#DIV/0!</v>
      </c>
      <c r="N262" s="37" t="e">
        <f t="shared" si="175"/>
        <v>#DIV/0!</v>
      </c>
      <c r="O262" s="37" t="e">
        <f t="shared" ref="O262" si="176">O221^2</f>
        <v>#DIV/0!</v>
      </c>
      <c r="P262"/>
      <c r="Q262"/>
      <c r="R262"/>
      <c r="S262"/>
      <c r="T262"/>
      <c r="U262"/>
      <c r="V262"/>
      <c r="W262"/>
    </row>
    <row r="263" spans="1:23" s="2" customFormat="1" ht="15" hidden="1">
      <c r="A263" s="12">
        <v>18</v>
      </c>
      <c r="B263" s="9" t="s">
        <v>23</v>
      </c>
      <c r="C263" s="37">
        <f t="shared" si="175"/>
        <v>17824162942128.57</v>
      </c>
      <c r="D263" s="37">
        <f t="shared" si="175"/>
        <v>11000585979426.381</v>
      </c>
      <c r="E263" s="37">
        <f t="shared" si="175"/>
        <v>11672986529512.244</v>
      </c>
      <c r="F263" s="37">
        <f t="shared" si="175"/>
        <v>11638379539441.736</v>
      </c>
      <c r="G263" s="37">
        <f t="shared" si="175"/>
        <v>12108646028390.941</v>
      </c>
      <c r="H263" s="37">
        <f t="shared" si="175"/>
        <v>13620025794606.412</v>
      </c>
      <c r="I263" s="37">
        <f t="shared" si="175"/>
        <v>13647177610905.908</v>
      </c>
      <c r="J263" s="37" t="e">
        <f t="shared" si="175"/>
        <v>#DIV/0!</v>
      </c>
      <c r="K263" s="37" t="e">
        <f t="shared" si="175"/>
        <v>#DIV/0!</v>
      </c>
      <c r="L263" s="37" t="e">
        <f t="shared" si="175"/>
        <v>#DIV/0!</v>
      </c>
      <c r="M263" s="37" t="e">
        <f t="shared" si="175"/>
        <v>#DIV/0!</v>
      </c>
      <c r="N263" s="37" t="e">
        <f t="shared" si="175"/>
        <v>#DIV/0!</v>
      </c>
      <c r="O263" s="37" t="e">
        <f t="shared" ref="O263" si="177">O222^2</f>
        <v>#DIV/0!</v>
      </c>
      <c r="P263"/>
      <c r="Q263"/>
      <c r="R263"/>
      <c r="S263"/>
      <c r="T263"/>
      <c r="U263"/>
      <c r="V263"/>
      <c r="W263"/>
    </row>
    <row r="264" spans="1:23" s="2" customFormat="1" ht="15" hidden="1">
      <c r="A264" s="12">
        <v>19</v>
      </c>
      <c r="B264" s="9" t="s">
        <v>24</v>
      </c>
      <c r="C264" s="37">
        <f t="shared" si="175"/>
        <v>2302155284670442</v>
      </c>
      <c r="D264" s="37">
        <f t="shared" si="175"/>
        <v>2310691255422539.5</v>
      </c>
      <c r="E264" s="37">
        <f t="shared" si="175"/>
        <v>2408619779749760</v>
      </c>
      <c r="F264" s="37">
        <f t="shared" si="175"/>
        <v>2512337390233103</v>
      </c>
      <c r="G264" s="37">
        <f t="shared" si="175"/>
        <v>2632232013820559.5</v>
      </c>
      <c r="H264" s="37">
        <f t="shared" si="175"/>
        <v>2772333176700785.5</v>
      </c>
      <c r="I264" s="37">
        <f t="shared" si="175"/>
        <v>2875775153745903.5</v>
      </c>
      <c r="J264" s="37" t="e">
        <f t="shared" si="175"/>
        <v>#DIV/0!</v>
      </c>
      <c r="K264" s="37" t="e">
        <f t="shared" si="175"/>
        <v>#DIV/0!</v>
      </c>
      <c r="L264" s="37" t="e">
        <f t="shared" si="175"/>
        <v>#DIV/0!</v>
      </c>
      <c r="M264" s="37" t="e">
        <f t="shared" si="175"/>
        <v>#DIV/0!</v>
      </c>
      <c r="N264" s="37" t="e">
        <f t="shared" si="175"/>
        <v>#DIV/0!</v>
      </c>
      <c r="O264" s="37" t="e">
        <f t="shared" ref="O264" si="178">O223^2</f>
        <v>#DIV/0!</v>
      </c>
      <c r="P264"/>
      <c r="Q264"/>
      <c r="R264"/>
      <c r="S264"/>
      <c r="T264"/>
      <c r="U264"/>
      <c r="V264"/>
      <c r="W264"/>
    </row>
    <row r="265" spans="1:23" s="2" customFormat="1" ht="15" hidden="1">
      <c r="A265" s="13">
        <v>20</v>
      </c>
      <c r="B265" s="9" t="s">
        <v>25</v>
      </c>
      <c r="C265" s="37">
        <f t="shared" si="175"/>
        <v>61246834393156.07</v>
      </c>
      <c r="D265" s="37">
        <f t="shared" si="175"/>
        <v>49063052540977.273</v>
      </c>
      <c r="E265" s="37">
        <f t="shared" si="175"/>
        <v>56633710180760.359</v>
      </c>
      <c r="F265" s="37">
        <f t="shared" si="175"/>
        <v>61765195703139.672</v>
      </c>
      <c r="G265" s="37">
        <f t="shared" si="175"/>
        <v>69796529406111.453</v>
      </c>
      <c r="H265" s="37">
        <f t="shared" si="175"/>
        <v>78535923424795.781</v>
      </c>
      <c r="I265" s="37">
        <f t="shared" si="175"/>
        <v>88195500751511.063</v>
      </c>
      <c r="J265" s="37" t="e">
        <f t="shared" si="175"/>
        <v>#DIV/0!</v>
      </c>
      <c r="K265" s="37" t="e">
        <f t="shared" si="175"/>
        <v>#DIV/0!</v>
      </c>
      <c r="L265" s="37" t="e">
        <f t="shared" si="175"/>
        <v>#DIV/0!</v>
      </c>
      <c r="M265" s="37" t="e">
        <f t="shared" si="175"/>
        <v>#DIV/0!</v>
      </c>
      <c r="N265" s="37" t="e">
        <f t="shared" si="175"/>
        <v>#DIV/0!</v>
      </c>
      <c r="O265" s="37" t="e">
        <f t="shared" ref="O265" si="179">O224^2</f>
        <v>#DIV/0!</v>
      </c>
      <c r="P265"/>
      <c r="Q265"/>
      <c r="R265"/>
      <c r="S265"/>
      <c r="T265"/>
      <c r="U265"/>
      <c r="V265"/>
      <c r="W265"/>
    </row>
    <row r="266" spans="1:23" s="2" customFormat="1" ht="15" hidden="1">
      <c r="A266" s="12">
        <v>21</v>
      </c>
      <c r="B266" s="9" t="s">
        <v>26</v>
      </c>
      <c r="C266" s="37">
        <f t="shared" si="175"/>
        <v>80116593217296.25</v>
      </c>
      <c r="D266" s="37">
        <f t="shared" si="175"/>
        <v>65008218905603.484</v>
      </c>
      <c r="E266" s="37">
        <f t="shared" si="175"/>
        <v>72542088231061.578</v>
      </c>
      <c r="F266" s="37">
        <f t="shared" si="175"/>
        <v>80948722794254.563</v>
      </c>
      <c r="G266" s="37">
        <f t="shared" si="175"/>
        <v>90173224854427.922</v>
      </c>
      <c r="H266" s="37">
        <f t="shared" si="175"/>
        <v>100973423478343.05</v>
      </c>
      <c r="I266" s="37">
        <f t="shared" si="175"/>
        <v>109195136332195.16</v>
      </c>
      <c r="J266" s="37" t="e">
        <f t="shared" si="175"/>
        <v>#DIV/0!</v>
      </c>
      <c r="K266" s="37" t="e">
        <f t="shared" si="175"/>
        <v>#DIV/0!</v>
      </c>
      <c r="L266" s="37" t="e">
        <f t="shared" si="175"/>
        <v>#DIV/0!</v>
      </c>
      <c r="M266" s="37" t="e">
        <f t="shared" si="175"/>
        <v>#DIV/0!</v>
      </c>
      <c r="N266" s="37" t="e">
        <f t="shared" si="175"/>
        <v>#DIV/0!</v>
      </c>
      <c r="O266" s="37" t="e">
        <f t="shared" ref="O266" si="180">O225^2</f>
        <v>#DIV/0!</v>
      </c>
      <c r="P266"/>
      <c r="Q266"/>
      <c r="R266"/>
      <c r="S266"/>
      <c r="T266"/>
      <c r="U266"/>
      <c r="V266"/>
      <c r="W266"/>
    </row>
    <row r="267" spans="1:23" s="2" customFormat="1" ht="15" hidden="1">
      <c r="A267" s="12">
        <v>22</v>
      </c>
      <c r="B267" s="9" t="s">
        <v>27</v>
      </c>
      <c r="C267" s="37">
        <f t="shared" si="175"/>
        <v>10020293933083.117</v>
      </c>
      <c r="D267" s="37">
        <f t="shared" si="175"/>
        <v>14741805250311.691</v>
      </c>
      <c r="E267" s="37">
        <f t="shared" si="175"/>
        <v>16088129022964.799</v>
      </c>
      <c r="F267" s="37">
        <f t="shared" si="175"/>
        <v>17972114454715.398</v>
      </c>
      <c r="G267" s="37">
        <f t="shared" si="175"/>
        <v>19206394649512.727</v>
      </c>
      <c r="H267" s="37">
        <f t="shared" si="175"/>
        <v>21139980125976.816</v>
      </c>
      <c r="I267" s="37">
        <f t="shared" si="175"/>
        <v>22193390422163.68</v>
      </c>
      <c r="J267" s="37" t="e">
        <f t="shared" si="175"/>
        <v>#DIV/0!</v>
      </c>
      <c r="K267" s="37" t="e">
        <f t="shared" si="175"/>
        <v>#DIV/0!</v>
      </c>
      <c r="L267" s="37" t="e">
        <f t="shared" si="175"/>
        <v>#DIV/0!</v>
      </c>
      <c r="M267" s="37" t="e">
        <f t="shared" si="175"/>
        <v>#DIV/0!</v>
      </c>
      <c r="N267" s="37" t="e">
        <f t="shared" si="175"/>
        <v>#DIV/0!</v>
      </c>
      <c r="O267" s="37" t="e">
        <f t="shared" ref="O267" si="181">O226^2</f>
        <v>#DIV/0!</v>
      </c>
      <c r="P267"/>
      <c r="Q267"/>
      <c r="R267"/>
      <c r="S267"/>
      <c r="T267"/>
      <c r="U267"/>
      <c r="V267"/>
      <c r="W267"/>
    </row>
    <row r="268" spans="1:23" s="2" customFormat="1" ht="15" hidden="1">
      <c r="A268" s="13">
        <v>23</v>
      </c>
      <c r="B268" s="9" t="s">
        <v>28</v>
      </c>
      <c r="C268" s="37">
        <f t="shared" si="175"/>
        <v>39503121122669.016</v>
      </c>
      <c r="D268" s="37">
        <f t="shared" si="175"/>
        <v>29269742716797.605</v>
      </c>
      <c r="E268" s="37">
        <f t="shared" si="175"/>
        <v>31833824243362.656</v>
      </c>
      <c r="F268" s="37">
        <f t="shared" si="175"/>
        <v>36461383465823.875</v>
      </c>
      <c r="G268" s="37">
        <f t="shared" si="175"/>
        <v>41044447645153.578</v>
      </c>
      <c r="H268" s="37">
        <f t="shared" si="175"/>
        <v>45292594162710.469</v>
      </c>
      <c r="I268" s="37">
        <f t="shared" si="175"/>
        <v>49875816761220.867</v>
      </c>
      <c r="J268" s="37" t="e">
        <f t="shared" si="175"/>
        <v>#DIV/0!</v>
      </c>
      <c r="K268" s="37" t="e">
        <f t="shared" si="175"/>
        <v>#DIV/0!</v>
      </c>
      <c r="L268" s="37" t="e">
        <f t="shared" si="175"/>
        <v>#DIV/0!</v>
      </c>
      <c r="M268" s="37" t="e">
        <f t="shared" si="175"/>
        <v>#DIV/0!</v>
      </c>
      <c r="N268" s="37" t="e">
        <f t="shared" si="175"/>
        <v>#DIV/0!</v>
      </c>
      <c r="O268" s="37" t="e">
        <f t="shared" ref="O268" si="182">O227^2</f>
        <v>#DIV/0!</v>
      </c>
      <c r="P268"/>
      <c r="Q268"/>
      <c r="R268"/>
      <c r="S268"/>
      <c r="T268"/>
      <c r="U268"/>
      <c r="V268"/>
      <c r="W268"/>
    </row>
    <row r="269" spans="1:23" s="2" customFormat="1" ht="15" hidden="1">
      <c r="A269" s="12">
        <v>24</v>
      </c>
      <c r="B269" s="9" t="s">
        <v>29</v>
      </c>
      <c r="C269" s="37">
        <f t="shared" si="175"/>
        <v>770613742764.271</v>
      </c>
      <c r="D269" s="37">
        <f t="shared" si="175"/>
        <v>2892929818003.2871</v>
      </c>
      <c r="E269" s="37">
        <f t="shared" si="175"/>
        <v>3785144255749.1689</v>
      </c>
      <c r="F269" s="37">
        <f t="shared" si="175"/>
        <v>4109803104068.4727</v>
      </c>
      <c r="G269" s="37">
        <f t="shared" si="175"/>
        <v>5075252114641.6504</v>
      </c>
      <c r="H269" s="37">
        <f t="shared" si="175"/>
        <v>5458727105505.4697</v>
      </c>
      <c r="I269" s="37">
        <f t="shared" si="175"/>
        <v>5895679394953.2324</v>
      </c>
      <c r="J269" s="37" t="e">
        <f t="shared" si="175"/>
        <v>#DIV/0!</v>
      </c>
      <c r="K269" s="37" t="e">
        <f t="shared" si="175"/>
        <v>#DIV/0!</v>
      </c>
      <c r="L269" s="37" t="e">
        <f t="shared" si="175"/>
        <v>#DIV/0!</v>
      </c>
      <c r="M269" s="37" t="e">
        <f t="shared" si="175"/>
        <v>#DIV/0!</v>
      </c>
      <c r="N269" s="37" t="e">
        <f t="shared" si="175"/>
        <v>#DIV/0!</v>
      </c>
      <c r="O269" s="37" t="e">
        <f t="shared" ref="O269" si="183">O228^2</f>
        <v>#DIV/0!</v>
      </c>
      <c r="P269"/>
      <c r="Q269"/>
      <c r="R269"/>
      <c r="S269"/>
      <c r="T269"/>
      <c r="U269"/>
      <c r="V269"/>
      <c r="W269"/>
    </row>
    <row r="270" spans="1:23" s="2" customFormat="1" ht="15" hidden="1">
      <c r="A270" s="12">
        <v>25</v>
      </c>
      <c r="B270" s="9" t="s">
        <v>30</v>
      </c>
      <c r="C270" s="37">
        <f t="shared" si="175"/>
        <v>43839469080852.922</v>
      </c>
      <c r="D270" s="37">
        <f t="shared" si="175"/>
        <v>32966852149277.668</v>
      </c>
      <c r="E270" s="37">
        <f t="shared" si="175"/>
        <v>35804371652980.539</v>
      </c>
      <c r="F270" s="37">
        <f t="shared" si="175"/>
        <v>40163406515306.625</v>
      </c>
      <c r="G270" s="37">
        <f t="shared" si="175"/>
        <v>43842666991617.359</v>
      </c>
      <c r="H270" s="37">
        <f t="shared" si="175"/>
        <v>47682838067569.602</v>
      </c>
      <c r="I270" s="37">
        <f t="shared" si="175"/>
        <v>52024683013535.75</v>
      </c>
      <c r="J270" s="37" t="e">
        <f t="shared" si="175"/>
        <v>#DIV/0!</v>
      </c>
      <c r="K270" s="37" t="e">
        <f t="shared" si="175"/>
        <v>#DIV/0!</v>
      </c>
      <c r="L270" s="37" t="e">
        <f t="shared" si="175"/>
        <v>#DIV/0!</v>
      </c>
      <c r="M270" s="37" t="e">
        <f t="shared" si="175"/>
        <v>#DIV/0!</v>
      </c>
      <c r="N270" s="37" t="e">
        <f t="shared" si="175"/>
        <v>#DIV/0!</v>
      </c>
      <c r="O270" s="37" t="e">
        <f t="shared" ref="O270" si="184">O229^2</f>
        <v>#DIV/0!</v>
      </c>
      <c r="P270"/>
      <c r="Q270"/>
      <c r="R270"/>
      <c r="S270"/>
      <c r="T270"/>
      <c r="U270"/>
      <c r="V270"/>
      <c r="W270"/>
    </row>
    <row r="271" spans="1:23" s="2" customFormat="1" ht="15" hidden="1">
      <c r="A271" s="13">
        <v>26</v>
      </c>
      <c r="B271" s="9" t="s">
        <v>31</v>
      </c>
      <c r="C271" s="37">
        <f t="shared" si="175"/>
        <v>60197825603130.57</v>
      </c>
      <c r="D271" s="37">
        <f t="shared" si="175"/>
        <v>46844737161536.133</v>
      </c>
      <c r="E271" s="37">
        <f t="shared" si="175"/>
        <v>51506288378675.125</v>
      </c>
      <c r="F271" s="37">
        <f t="shared" si="175"/>
        <v>56658726922258.648</v>
      </c>
      <c r="G271" s="37">
        <f t="shared" si="175"/>
        <v>61298560916118.688</v>
      </c>
      <c r="H271" s="37">
        <f t="shared" si="175"/>
        <v>67087129333741.117</v>
      </c>
      <c r="I271" s="37">
        <f t="shared" si="175"/>
        <v>74273940398890.828</v>
      </c>
      <c r="J271" s="37" t="e">
        <f t="shared" si="175"/>
        <v>#DIV/0!</v>
      </c>
      <c r="K271" s="37" t="e">
        <f t="shared" si="175"/>
        <v>#DIV/0!</v>
      </c>
      <c r="L271" s="37" t="e">
        <f t="shared" si="175"/>
        <v>#DIV/0!</v>
      </c>
      <c r="M271" s="37" t="e">
        <f t="shared" si="175"/>
        <v>#DIV/0!</v>
      </c>
      <c r="N271" s="37" t="e">
        <f t="shared" si="175"/>
        <v>#DIV/0!</v>
      </c>
      <c r="O271" s="37" t="e">
        <f t="shared" ref="O271" si="185">O230^2</f>
        <v>#DIV/0!</v>
      </c>
      <c r="P271"/>
      <c r="Q271"/>
      <c r="R271"/>
      <c r="S271"/>
      <c r="T271"/>
      <c r="U271"/>
      <c r="V271"/>
      <c r="W271"/>
    </row>
    <row r="272" spans="1:23" s="2" customFormat="1" ht="15" hidden="1">
      <c r="A272" s="12">
        <v>27</v>
      </c>
      <c r="B272" s="9" t="s">
        <v>32</v>
      </c>
      <c r="C272" s="37">
        <f t="shared" si="175"/>
        <v>121758805525250.03</v>
      </c>
      <c r="D272" s="37">
        <f t="shared" si="175"/>
        <v>101129046779629.19</v>
      </c>
      <c r="E272" s="37">
        <f t="shared" si="175"/>
        <v>111567108186239.88</v>
      </c>
      <c r="F272" s="37">
        <f t="shared" si="175"/>
        <v>120170525769288.11</v>
      </c>
      <c r="G272" s="37">
        <f t="shared" si="175"/>
        <v>130915948194395.52</v>
      </c>
      <c r="H272" s="37">
        <f t="shared" si="175"/>
        <v>140566330711849.17</v>
      </c>
      <c r="I272" s="37">
        <f t="shared" si="175"/>
        <v>151386917280523.03</v>
      </c>
      <c r="J272" s="37" t="e">
        <f t="shared" si="175"/>
        <v>#DIV/0!</v>
      </c>
      <c r="K272" s="37" t="e">
        <f t="shared" si="175"/>
        <v>#DIV/0!</v>
      </c>
      <c r="L272" s="37" t="e">
        <f t="shared" si="175"/>
        <v>#DIV/0!</v>
      </c>
      <c r="M272" s="37" t="e">
        <f t="shared" si="175"/>
        <v>#DIV/0!</v>
      </c>
      <c r="N272" s="37" t="e">
        <f t="shared" si="175"/>
        <v>#DIV/0!</v>
      </c>
      <c r="O272" s="37" t="e">
        <f t="shared" ref="O272" si="186">O231^2</f>
        <v>#DIV/0!</v>
      </c>
      <c r="P272"/>
      <c r="Q272"/>
      <c r="R272"/>
      <c r="S272"/>
      <c r="T272"/>
      <c r="U272"/>
      <c r="V272"/>
      <c r="W272"/>
    </row>
    <row r="273" spans="1:23" s="2" customFormat="1" ht="15" hidden="1">
      <c r="A273" s="12">
        <v>28</v>
      </c>
      <c r="B273" s="9" t="s">
        <v>33</v>
      </c>
      <c r="C273" s="37">
        <f t="shared" si="175"/>
        <v>83743024894691.766</v>
      </c>
      <c r="D273" s="37">
        <f t="shared" si="175"/>
        <v>66934714502672.07</v>
      </c>
      <c r="E273" s="37">
        <f t="shared" si="175"/>
        <v>71473731798958.797</v>
      </c>
      <c r="F273" s="37">
        <f t="shared" si="175"/>
        <v>76755124747578.984</v>
      </c>
      <c r="G273" s="37">
        <f t="shared" si="175"/>
        <v>80794513099182.625</v>
      </c>
      <c r="H273" s="37">
        <f t="shared" si="175"/>
        <v>87173221903164.297</v>
      </c>
      <c r="I273" s="37">
        <f t="shared" si="175"/>
        <v>93490348571007.203</v>
      </c>
      <c r="J273" s="37" t="e">
        <f t="shared" si="175"/>
        <v>#DIV/0!</v>
      </c>
      <c r="K273" s="37" t="e">
        <f t="shared" si="175"/>
        <v>#DIV/0!</v>
      </c>
      <c r="L273" s="37" t="e">
        <f t="shared" si="175"/>
        <v>#DIV/0!</v>
      </c>
      <c r="M273" s="37" t="e">
        <f t="shared" si="175"/>
        <v>#DIV/0!</v>
      </c>
      <c r="N273" s="37" t="e">
        <f t="shared" si="175"/>
        <v>#DIV/0!</v>
      </c>
      <c r="O273" s="37" t="e">
        <f t="shared" ref="O273" si="187">O232^2</f>
        <v>#DIV/0!</v>
      </c>
      <c r="P273"/>
      <c r="Q273"/>
      <c r="R273"/>
      <c r="S273"/>
      <c r="T273"/>
      <c r="U273"/>
      <c r="V273"/>
      <c r="W273"/>
    </row>
    <row r="274" spans="1:23" s="2" customFormat="1" ht="15" hidden="1">
      <c r="A274" s="13">
        <v>29</v>
      </c>
      <c r="B274" s="9" t="s">
        <v>34</v>
      </c>
      <c r="C274" s="37">
        <f t="shared" si="175"/>
        <v>69832411880446.258</v>
      </c>
      <c r="D274" s="37">
        <f t="shared" si="175"/>
        <v>54821041863917.539</v>
      </c>
      <c r="E274" s="37">
        <f t="shared" si="175"/>
        <v>57982352857474.016</v>
      </c>
      <c r="F274" s="37">
        <f t="shared" si="175"/>
        <v>63605537443749.938</v>
      </c>
      <c r="G274" s="37">
        <f t="shared" si="175"/>
        <v>68418538076406.289</v>
      </c>
      <c r="H274" s="37">
        <f t="shared" si="175"/>
        <v>73383538310820.578</v>
      </c>
      <c r="I274" s="37">
        <f t="shared" si="175"/>
        <v>77466132071308.094</v>
      </c>
      <c r="J274" s="37" t="e">
        <f t="shared" si="175"/>
        <v>#DIV/0!</v>
      </c>
      <c r="K274" s="37" t="e">
        <f t="shared" si="175"/>
        <v>#DIV/0!</v>
      </c>
      <c r="L274" s="37" t="e">
        <f t="shared" si="175"/>
        <v>#DIV/0!</v>
      </c>
      <c r="M274" s="37" t="e">
        <f t="shared" si="175"/>
        <v>#DIV/0!</v>
      </c>
      <c r="N274" s="37" t="e">
        <f t="shared" si="175"/>
        <v>#DIV/0!</v>
      </c>
      <c r="O274" s="37" t="e">
        <f t="shared" ref="O274" si="188">O233^2</f>
        <v>#DIV/0!</v>
      </c>
      <c r="P274"/>
      <c r="Q274"/>
      <c r="R274"/>
      <c r="S274"/>
      <c r="T274"/>
      <c r="U274"/>
      <c r="V274"/>
      <c r="W274"/>
    </row>
    <row r="275" spans="1:23" s="2" customFormat="1" ht="15" hidden="1">
      <c r="A275" s="12">
        <v>30</v>
      </c>
      <c r="B275" s="9" t="s">
        <v>35</v>
      </c>
      <c r="C275" s="37">
        <f t="shared" si="175"/>
        <v>193329003489021.69</v>
      </c>
      <c r="D275" s="37">
        <f t="shared" si="175"/>
        <v>217777465184769.16</v>
      </c>
      <c r="E275" s="37">
        <f t="shared" si="175"/>
        <v>249007143072467.56</v>
      </c>
      <c r="F275" s="37">
        <f t="shared" si="175"/>
        <v>278668109385382.81</v>
      </c>
      <c r="G275" s="37">
        <f t="shared" si="175"/>
        <v>316219407553680.94</v>
      </c>
      <c r="H275" s="37">
        <f t="shared" si="175"/>
        <v>349168334736030.75</v>
      </c>
      <c r="I275" s="37">
        <f t="shared" si="175"/>
        <v>386925218577407.69</v>
      </c>
      <c r="J275" s="37" t="e">
        <f t="shared" si="175"/>
        <v>#DIV/0!</v>
      </c>
      <c r="K275" s="37" t="e">
        <f t="shared" si="175"/>
        <v>#DIV/0!</v>
      </c>
      <c r="L275" s="37" t="e">
        <f t="shared" si="175"/>
        <v>#DIV/0!</v>
      </c>
      <c r="M275" s="37" t="e">
        <f t="shared" si="175"/>
        <v>#DIV/0!</v>
      </c>
      <c r="N275" s="37" t="e">
        <f t="shared" si="175"/>
        <v>#DIV/0!</v>
      </c>
      <c r="O275" s="37" t="e">
        <f t="shared" ref="O275" si="189">O234^2</f>
        <v>#DIV/0!</v>
      </c>
      <c r="P275"/>
      <c r="Q275"/>
      <c r="R275"/>
      <c r="S275"/>
      <c r="T275"/>
      <c r="U275"/>
      <c r="V275"/>
      <c r="W275"/>
    </row>
    <row r="276" spans="1:23" s="2" customFormat="1" ht="15" hidden="1">
      <c r="A276" s="12">
        <v>31</v>
      </c>
      <c r="B276" s="9" t="s">
        <v>36</v>
      </c>
      <c r="C276" s="37">
        <f t="shared" si="175"/>
        <v>527061777175267.38</v>
      </c>
      <c r="D276" s="37">
        <f t="shared" si="175"/>
        <v>563986730694735.25</v>
      </c>
      <c r="E276" s="37">
        <f t="shared" si="175"/>
        <v>642683843031653.75</v>
      </c>
      <c r="F276" s="37">
        <f t="shared" si="175"/>
        <v>717885517618185.13</v>
      </c>
      <c r="G276" s="37">
        <f t="shared" si="175"/>
        <v>815031257682661.25</v>
      </c>
      <c r="H276" s="37">
        <f t="shared" si="175"/>
        <v>902308128147231.13</v>
      </c>
      <c r="I276" s="37">
        <f t="shared" si="175"/>
        <v>1003789895082806</v>
      </c>
      <c r="J276" s="37" t="e">
        <f t="shared" si="175"/>
        <v>#DIV/0!</v>
      </c>
      <c r="K276" s="37" t="e">
        <f t="shared" si="175"/>
        <v>#DIV/0!</v>
      </c>
      <c r="L276" s="37" t="e">
        <f t="shared" si="175"/>
        <v>#DIV/0!</v>
      </c>
      <c r="M276" s="37" t="e">
        <f t="shared" si="175"/>
        <v>#DIV/0!</v>
      </c>
      <c r="N276" s="37" t="e">
        <f t="shared" si="175"/>
        <v>#DIV/0!</v>
      </c>
      <c r="O276" s="37" t="e">
        <f t="shared" ref="O276" si="190">O235^2</f>
        <v>#DIV/0!</v>
      </c>
      <c r="P276"/>
      <c r="Q276"/>
      <c r="R276"/>
      <c r="S276"/>
      <c r="T276"/>
      <c r="U276"/>
      <c r="V276"/>
      <c r="W276"/>
    </row>
    <row r="277" spans="1:23" s="2" customFormat="1" ht="15" hidden="1">
      <c r="A277" s="13">
        <v>32</v>
      </c>
      <c r="B277" s="9" t="s">
        <v>37</v>
      </c>
      <c r="C277" s="37">
        <f t="shared" si="175"/>
        <v>203992307788837.59</v>
      </c>
      <c r="D277" s="37">
        <f t="shared" si="175"/>
        <v>218153664854538.75</v>
      </c>
      <c r="E277" s="37">
        <f t="shared" si="175"/>
        <v>241611603256561.91</v>
      </c>
      <c r="F277" s="37">
        <f t="shared" si="175"/>
        <v>258431808198058.31</v>
      </c>
      <c r="G277" s="37">
        <f t="shared" si="175"/>
        <v>283911208634140.38</v>
      </c>
      <c r="H277" s="37">
        <f t="shared" si="175"/>
        <v>306120080960510.13</v>
      </c>
      <c r="I277" s="37">
        <f t="shared" si="175"/>
        <v>322780990873278.25</v>
      </c>
      <c r="J277" s="37" t="e">
        <f t="shared" si="175"/>
        <v>#DIV/0!</v>
      </c>
      <c r="K277" s="37" t="e">
        <f t="shared" si="175"/>
        <v>#DIV/0!</v>
      </c>
      <c r="L277" s="37" t="e">
        <f t="shared" si="175"/>
        <v>#DIV/0!</v>
      </c>
      <c r="M277" s="37" t="e">
        <f t="shared" si="175"/>
        <v>#DIV/0!</v>
      </c>
      <c r="N277" s="37" t="e">
        <f t="shared" si="175"/>
        <v>#DIV/0!</v>
      </c>
      <c r="O277" s="37" t="e">
        <f t="shared" ref="O277" si="191">O236^2</f>
        <v>#DIV/0!</v>
      </c>
      <c r="P277"/>
      <c r="Q277"/>
      <c r="R277"/>
      <c r="S277"/>
      <c r="T277"/>
      <c r="U277"/>
      <c r="V277"/>
      <c r="W277"/>
    </row>
    <row r="278" spans="1:23" s="2" customFormat="1" ht="15" hidden="1">
      <c r="A278" s="12">
        <v>33</v>
      </c>
      <c r="B278" s="9" t="s">
        <v>38</v>
      </c>
      <c r="C278" s="37">
        <f t="shared" ref="C278:N280" si="192">C237^2</f>
        <v>1014213884603196.1</v>
      </c>
      <c r="D278" s="37">
        <f t="shared" si="192"/>
        <v>1019846547310996</v>
      </c>
      <c r="E278" s="37">
        <f t="shared" si="192"/>
        <v>1117743727952172.6</v>
      </c>
      <c r="F278" s="37">
        <f t="shared" si="192"/>
        <v>1210932556467000.8</v>
      </c>
      <c r="G278" s="37">
        <f t="shared" si="192"/>
        <v>1315662213301269.3</v>
      </c>
      <c r="H278" s="37">
        <f t="shared" si="192"/>
        <v>1441798393554460.8</v>
      </c>
      <c r="I278" s="37">
        <f t="shared" si="192"/>
        <v>1555083686693621</v>
      </c>
      <c r="J278" s="37" t="e">
        <f t="shared" si="192"/>
        <v>#DIV/0!</v>
      </c>
      <c r="K278" s="37" t="e">
        <f t="shared" si="192"/>
        <v>#DIV/0!</v>
      </c>
      <c r="L278" s="37" t="e">
        <f t="shared" si="192"/>
        <v>#DIV/0!</v>
      </c>
      <c r="M278" s="37" t="e">
        <f t="shared" si="192"/>
        <v>#DIV/0!</v>
      </c>
      <c r="N278" s="37" t="e">
        <f t="shared" si="192"/>
        <v>#DIV/0!</v>
      </c>
      <c r="O278" s="37" t="e">
        <f t="shared" ref="O278" si="193">O237^2</f>
        <v>#DIV/0!</v>
      </c>
      <c r="P278"/>
      <c r="Q278"/>
      <c r="R278"/>
      <c r="S278"/>
      <c r="T278"/>
      <c r="U278"/>
      <c r="V278"/>
      <c r="W278"/>
    </row>
    <row r="279" spans="1:23" s="2" customFormat="1" ht="15" hidden="1">
      <c r="A279" s="12">
        <v>34</v>
      </c>
      <c r="B279" s="9" t="s">
        <v>39</v>
      </c>
      <c r="C279" s="37">
        <f t="shared" si="192"/>
        <v>12717248257269.307</v>
      </c>
      <c r="D279" s="37">
        <f t="shared" si="192"/>
        <v>7397885036113.0029</v>
      </c>
      <c r="E279" s="37">
        <f t="shared" si="192"/>
        <v>8518994230552.8857</v>
      </c>
      <c r="F279" s="37">
        <f t="shared" si="192"/>
        <v>9021216367992.1895</v>
      </c>
      <c r="G279" s="37">
        <f t="shared" si="192"/>
        <v>9751819468159.8906</v>
      </c>
      <c r="H279" s="37">
        <f t="shared" si="192"/>
        <v>10401322584896.531</v>
      </c>
      <c r="I279" s="37">
        <f t="shared" si="192"/>
        <v>11970982517238.686</v>
      </c>
      <c r="J279" s="37" t="e">
        <f t="shared" si="192"/>
        <v>#DIV/0!</v>
      </c>
      <c r="K279" s="37" t="e">
        <f t="shared" si="192"/>
        <v>#DIV/0!</v>
      </c>
      <c r="L279" s="37" t="e">
        <f t="shared" si="192"/>
        <v>#DIV/0!</v>
      </c>
      <c r="M279" s="37" t="e">
        <f t="shared" si="192"/>
        <v>#DIV/0!</v>
      </c>
      <c r="N279" s="37" t="e">
        <f t="shared" si="192"/>
        <v>#DIV/0!</v>
      </c>
      <c r="O279" s="37" t="e">
        <f t="shared" ref="O279" si="194">O238^2</f>
        <v>#DIV/0!</v>
      </c>
      <c r="P279"/>
      <c r="Q279"/>
      <c r="R279"/>
      <c r="S279"/>
      <c r="T279"/>
      <c r="U279"/>
      <c r="V279"/>
      <c r="W279"/>
    </row>
    <row r="280" spans="1:23" s="2" customFormat="1" ht="15" hidden="1">
      <c r="A280" s="13">
        <v>35</v>
      </c>
      <c r="B280" s="9" t="s">
        <v>40</v>
      </c>
      <c r="C280" s="37">
        <f t="shared" si="192"/>
        <v>76884425419614.484</v>
      </c>
      <c r="D280" s="37">
        <f t="shared" si="192"/>
        <v>92715460410191.938</v>
      </c>
      <c r="E280" s="37">
        <f t="shared" si="192"/>
        <v>107959856825502.92</v>
      </c>
      <c r="F280" s="37">
        <f t="shared" si="192"/>
        <v>113505319119263.23</v>
      </c>
      <c r="G280" s="37">
        <f t="shared" si="192"/>
        <v>127701246649513.55</v>
      </c>
      <c r="H280" s="37">
        <f t="shared" si="192"/>
        <v>140630322093662.47</v>
      </c>
      <c r="I280" s="37">
        <f t="shared" si="192"/>
        <v>157841511487526.81</v>
      </c>
      <c r="J280" s="37" t="e">
        <f t="shared" si="192"/>
        <v>#DIV/0!</v>
      </c>
      <c r="K280" s="37" t="e">
        <f t="shared" si="192"/>
        <v>#DIV/0!</v>
      </c>
      <c r="L280" s="37" t="e">
        <f t="shared" si="192"/>
        <v>#DIV/0!</v>
      </c>
      <c r="M280" s="37" t="e">
        <f t="shared" si="192"/>
        <v>#DIV/0!</v>
      </c>
      <c r="N280" s="37" t="e">
        <f t="shared" si="192"/>
        <v>#DIV/0!</v>
      </c>
      <c r="O280" s="37" t="e">
        <f t="shared" ref="O280" si="195">O239^2</f>
        <v>#DIV/0!</v>
      </c>
      <c r="P280"/>
      <c r="Q280"/>
      <c r="R280"/>
      <c r="S280"/>
      <c r="T280"/>
      <c r="U280"/>
      <c r="V280"/>
      <c r="W280"/>
    </row>
    <row r="281" spans="1:23" s="2" customFormat="1" ht="15" hidden="1">
      <c r="A281" s="14"/>
      <c r="B281" s="7" t="s">
        <v>50</v>
      </c>
      <c r="C281" s="33">
        <f t="shared" ref="C281:N281" si="196">SUM(C246:C280)</f>
        <v>6300046754972522</v>
      </c>
      <c r="D281" s="33">
        <f t="shared" si="196"/>
        <v>5487336103105918</v>
      </c>
      <c r="E281" s="33">
        <f t="shared" si="196"/>
        <v>5939581904010915</v>
      </c>
      <c r="F281" s="33">
        <f t="shared" si="196"/>
        <v>6365890295281377</v>
      </c>
      <c r="G281" s="33">
        <f t="shared" si="196"/>
        <v>6890847421492315</v>
      </c>
      <c r="H281" s="33">
        <f t="shared" si="196"/>
        <v>7437767782567119</v>
      </c>
      <c r="I281" s="33">
        <f t="shared" si="196"/>
        <v>7949917065864465</v>
      </c>
      <c r="J281" s="33" t="e">
        <f t="shared" si="196"/>
        <v>#DIV/0!</v>
      </c>
      <c r="K281" s="33" t="e">
        <f t="shared" si="196"/>
        <v>#DIV/0!</v>
      </c>
      <c r="L281" s="33" t="e">
        <f t="shared" si="196"/>
        <v>#DIV/0!</v>
      </c>
      <c r="M281" s="33" t="e">
        <f t="shared" si="196"/>
        <v>#DIV/0!</v>
      </c>
      <c r="N281" s="33" t="e">
        <f t="shared" si="196"/>
        <v>#DIV/0!</v>
      </c>
      <c r="O281" s="33" t="e">
        <f t="shared" ref="O281" si="197">SUM(O246:O280)</f>
        <v>#DIV/0!</v>
      </c>
      <c r="P281"/>
      <c r="Q281"/>
      <c r="R281"/>
      <c r="S281"/>
      <c r="T281"/>
      <c r="U281"/>
      <c r="V281"/>
      <c r="W281"/>
    </row>
    <row r="282" spans="1:23" s="2" customFormat="1" ht="15" hidden="1">
      <c r="A282" s="1"/>
      <c r="B282" s="1"/>
      <c r="C282" s="1"/>
      <c r="D282" s="1"/>
      <c r="E282" s="1"/>
      <c r="F282" s="1"/>
      <c r="G282" s="1"/>
      <c r="H282" s="1"/>
      <c r="P282"/>
      <c r="Q282"/>
      <c r="R282"/>
      <c r="S282"/>
      <c r="T282"/>
      <c r="U282"/>
      <c r="V282"/>
      <c r="W282"/>
    </row>
    <row r="283" spans="1:23" s="2" customFormat="1" ht="15" hidden="1">
      <c r="A283" s="5" t="s">
        <v>52</v>
      </c>
      <c r="B283" s="1"/>
      <c r="C283" s="1"/>
      <c r="D283" s="1"/>
      <c r="E283" s="1"/>
      <c r="F283" s="1"/>
      <c r="G283" s="1"/>
      <c r="H283" s="1"/>
      <c r="P283"/>
      <c r="Q283"/>
      <c r="R283"/>
      <c r="S283"/>
      <c r="T283"/>
      <c r="U283"/>
      <c r="V283"/>
      <c r="W283"/>
    </row>
    <row r="284" spans="1:23" s="2" customFormat="1" ht="15" hidden="1">
      <c r="A284" s="49" t="s">
        <v>53</v>
      </c>
      <c r="B284" s="49"/>
      <c r="C284" s="49"/>
      <c r="D284" s="49"/>
      <c r="E284" s="49"/>
      <c r="F284" s="49"/>
      <c r="G284" s="49"/>
      <c r="H284" s="49"/>
      <c r="P284"/>
      <c r="Q284"/>
      <c r="R284"/>
      <c r="S284"/>
      <c r="T284"/>
      <c r="U284"/>
      <c r="V284"/>
      <c r="W284"/>
    </row>
    <row r="285" spans="1:23" s="2" customFormat="1" ht="15" hidden="1">
      <c r="A285" s="1"/>
      <c r="B285" s="1"/>
      <c r="C285" s="1"/>
      <c r="D285" s="1"/>
      <c r="E285" s="1"/>
      <c r="F285" s="1"/>
      <c r="G285" s="1"/>
      <c r="H285" s="1"/>
      <c r="P285"/>
      <c r="Q285"/>
      <c r="R285"/>
      <c r="S285"/>
      <c r="T285"/>
      <c r="U285"/>
      <c r="V285"/>
      <c r="W285"/>
    </row>
    <row r="286" spans="1:23" s="2" customFormat="1" ht="15" hidden="1">
      <c r="A286" s="6" t="s">
        <v>4</v>
      </c>
      <c r="B286" s="7" t="s">
        <v>5</v>
      </c>
      <c r="C286" s="7">
        <f>C245</f>
        <v>2010</v>
      </c>
      <c r="D286" s="7">
        <f t="shared" ref="D286:N286" si="198">D245</f>
        <v>2011</v>
      </c>
      <c r="E286" s="7">
        <f t="shared" si="198"/>
        <v>2012</v>
      </c>
      <c r="F286" s="7">
        <f t="shared" si="198"/>
        <v>2013</v>
      </c>
      <c r="G286" s="7">
        <f t="shared" si="198"/>
        <v>2014</v>
      </c>
      <c r="H286" s="7">
        <f t="shared" si="198"/>
        <v>2015</v>
      </c>
      <c r="I286" s="7">
        <f t="shared" si="198"/>
        <v>2016</v>
      </c>
      <c r="J286" s="7">
        <f t="shared" si="198"/>
        <v>2017</v>
      </c>
      <c r="K286" s="7">
        <f t="shared" si="198"/>
        <v>2018</v>
      </c>
      <c r="L286" s="7">
        <f t="shared" si="198"/>
        <v>2019</v>
      </c>
      <c r="M286" s="7">
        <f t="shared" si="198"/>
        <v>2020</v>
      </c>
      <c r="N286" s="7">
        <f t="shared" si="198"/>
        <v>2021</v>
      </c>
      <c r="O286" s="7">
        <f t="shared" ref="O286" si="199">O245</f>
        <v>2022</v>
      </c>
      <c r="P286"/>
      <c r="Q286"/>
      <c r="R286"/>
      <c r="S286"/>
      <c r="T286"/>
      <c r="U286"/>
      <c r="V286"/>
      <c r="W286"/>
    </row>
    <row r="287" spans="1:23" s="2" customFormat="1" ht="15" hidden="1">
      <c r="A287" s="8">
        <v>1</v>
      </c>
      <c r="B287" s="9" t="s">
        <v>6</v>
      </c>
      <c r="C287" s="34">
        <f t="shared" ref="C287:N302" si="200">C164/C$199</f>
        <v>5.1559385634900749E-2</v>
      </c>
      <c r="D287" s="34">
        <f t="shared" si="200"/>
        <v>5.1476909195020237E-2</v>
      </c>
      <c r="E287" s="34">
        <f t="shared" si="200"/>
        <v>5.1393736246556736E-2</v>
      </c>
      <c r="F287" s="34">
        <f t="shared" si="200"/>
        <v>5.130979867448221E-2</v>
      </c>
      <c r="G287" s="34">
        <f t="shared" si="200"/>
        <v>5.1225154572101958E-2</v>
      </c>
      <c r="H287" s="34">
        <f t="shared" si="200"/>
        <v>5.1139778042446897E-2</v>
      </c>
      <c r="I287" s="34">
        <f t="shared" si="200"/>
        <v>5.1053649382951448E-2</v>
      </c>
      <c r="J287" s="34">
        <f t="shared" si="200"/>
        <v>5.0966827385039083E-2</v>
      </c>
      <c r="K287" s="34">
        <f t="shared" si="200"/>
        <v>5.0879265740567586E-2</v>
      </c>
      <c r="L287" s="34">
        <f t="shared" si="200"/>
        <v>5.0791015435977124E-2</v>
      </c>
      <c r="M287" s="34">
        <f t="shared" si="200"/>
        <v>5.0709458461052161E-2</v>
      </c>
      <c r="N287" s="34">
        <f t="shared" si="200"/>
        <v>5.0709498787011163E-2</v>
      </c>
      <c r="O287" s="34">
        <f t="shared" ref="O287" si="201">O164/O$199</f>
        <v>5.0709498787011163E-2</v>
      </c>
      <c r="P287"/>
      <c r="Q287"/>
      <c r="R287"/>
      <c r="S287"/>
      <c r="T287"/>
      <c r="U287"/>
      <c r="V287"/>
      <c r="W287"/>
    </row>
    <row r="288" spans="1:23" s="2" customFormat="1" ht="15" hidden="1">
      <c r="A288" s="12">
        <v>2</v>
      </c>
      <c r="B288" s="9" t="s">
        <v>7</v>
      </c>
      <c r="C288" s="34">
        <f t="shared" si="200"/>
        <v>4.6988017714230848E-2</v>
      </c>
      <c r="D288" s="34">
        <f t="shared" si="200"/>
        <v>4.7093150791708345E-2</v>
      </c>
      <c r="E288" s="34">
        <f t="shared" si="200"/>
        <v>4.7197691368556421E-2</v>
      </c>
      <c r="F288" s="34">
        <f t="shared" si="200"/>
        <v>4.7301693191342281E-2</v>
      </c>
      <c r="G288" s="34">
        <f t="shared" si="200"/>
        <v>4.7405115186315544E-2</v>
      </c>
      <c r="H288" s="34">
        <f t="shared" si="200"/>
        <v>4.7507925687891583E-2</v>
      </c>
      <c r="I288" s="34">
        <f t="shared" si="200"/>
        <v>4.761018699609703E-2</v>
      </c>
      <c r="J288" s="34">
        <f t="shared" si="200"/>
        <v>4.7711863416139533E-2</v>
      </c>
      <c r="K288" s="34">
        <f t="shared" si="200"/>
        <v>4.7812912629379929E-2</v>
      </c>
      <c r="L288" s="34">
        <f t="shared" si="200"/>
        <v>4.7913390673377756E-2</v>
      </c>
      <c r="M288" s="34">
        <f t="shared" si="200"/>
        <v>4.8004924364297839E-2</v>
      </c>
      <c r="N288" s="34">
        <f t="shared" si="200"/>
        <v>4.8004932565320367E-2</v>
      </c>
      <c r="O288" s="34">
        <f t="shared" ref="O288" si="202">O165/O$199</f>
        <v>4.8004932565320367E-2</v>
      </c>
      <c r="P288"/>
      <c r="Q288"/>
      <c r="R288"/>
      <c r="S288"/>
      <c r="T288"/>
      <c r="U288"/>
      <c r="V288"/>
      <c r="W288"/>
    </row>
    <row r="289" spans="1:23" s="2" customFormat="1" ht="15" hidden="1">
      <c r="A289" s="12">
        <v>3</v>
      </c>
      <c r="B289" s="9" t="s">
        <v>8</v>
      </c>
      <c r="C289" s="34">
        <f t="shared" si="200"/>
        <v>2.5380471185934537E-2</v>
      </c>
      <c r="D289" s="34">
        <f t="shared" si="200"/>
        <v>2.5465448421255674E-2</v>
      </c>
      <c r="E289" s="34">
        <f t="shared" si="200"/>
        <v>2.5550301306056608E-2</v>
      </c>
      <c r="F289" s="34">
        <f t="shared" si="200"/>
        <v>2.5634969688269289E-2</v>
      </c>
      <c r="G289" s="34">
        <f t="shared" si="200"/>
        <v>2.5719489485895686E-2</v>
      </c>
      <c r="H289" s="34">
        <f t="shared" si="200"/>
        <v>2.5803879094018059E-2</v>
      </c>
      <c r="I289" s="34">
        <f t="shared" si="200"/>
        <v>2.5888086096193308E-2</v>
      </c>
      <c r="J289" s="34">
        <f t="shared" si="200"/>
        <v>2.5972130545816426E-2</v>
      </c>
      <c r="K289" s="34">
        <f t="shared" si="200"/>
        <v>2.605598556669635E-2</v>
      </c>
      <c r="L289" s="34">
        <f t="shared" si="200"/>
        <v>2.6139689515195578E-2</v>
      </c>
      <c r="M289" s="34">
        <f t="shared" si="200"/>
        <v>2.6216255201047894E-2</v>
      </c>
      <c r="N289" s="34">
        <f t="shared" si="200"/>
        <v>2.6216249162638507E-2</v>
      </c>
      <c r="O289" s="34">
        <f t="shared" ref="O289" si="203">O166/O$199</f>
        <v>2.6216249162638507E-2</v>
      </c>
      <c r="P289"/>
      <c r="Q289"/>
      <c r="R289"/>
      <c r="S289"/>
      <c r="T289"/>
      <c r="U289"/>
      <c r="V289"/>
      <c r="W289"/>
    </row>
    <row r="290" spans="1:23" s="2" customFormat="1" ht="15" hidden="1">
      <c r="A290" s="12">
        <v>4</v>
      </c>
      <c r="B290" s="9" t="s">
        <v>9</v>
      </c>
      <c r="C290" s="34">
        <f t="shared" si="200"/>
        <v>2.698222587790166E-2</v>
      </c>
      <c r="D290" s="34">
        <f t="shared" si="200"/>
        <v>2.6969151131307614E-2</v>
      </c>
      <c r="E290" s="34">
        <f t="shared" si="200"/>
        <v>2.6955621238438626E-2</v>
      </c>
      <c r="F290" s="34">
        <f t="shared" si="200"/>
        <v>2.6941627070461178E-2</v>
      </c>
      <c r="G290" s="34">
        <f t="shared" si="200"/>
        <v>2.6927222379455312E-2</v>
      </c>
      <c r="H290" s="34">
        <f t="shared" si="200"/>
        <v>2.6912342328198398E-2</v>
      </c>
      <c r="I290" s="34">
        <f t="shared" si="200"/>
        <v>2.6897021951775575E-2</v>
      </c>
      <c r="J290" s="34">
        <f t="shared" si="200"/>
        <v>2.6881234915605321E-2</v>
      </c>
      <c r="K290" s="34">
        <f t="shared" si="200"/>
        <v>2.6864998968344024E-2</v>
      </c>
      <c r="L290" s="34">
        <f t="shared" si="200"/>
        <v>2.6848333801747146E-2</v>
      </c>
      <c r="M290" s="34">
        <f t="shared" si="200"/>
        <v>2.6832665398642243E-2</v>
      </c>
      <c r="N290" s="34">
        <f t="shared" si="200"/>
        <v>2.6832665638761074E-2</v>
      </c>
      <c r="O290" s="34">
        <f t="shared" ref="O290" si="204">O167/O$199</f>
        <v>2.6832665638761074E-2</v>
      </c>
      <c r="P290"/>
      <c r="Q290"/>
      <c r="R290"/>
      <c r="S290"/>
      <c r="T290"/>
      <c r="U290"/>
      <c r="V290"/>
      <c r="W290"/>
    </row>
    <row r="291" spans="1:23" s="2" customFormat="1" ht="15" hidden="1">
      <c r="A291" s="13">
        <v>5</v>
      </c>
      <c r="B291" s="9" t="s">
        <v>10</v>
      </c>
      <c r="C291" s="34">
        <f t="shared" si="200"/>
        <v>3.7703720732794765E-2</v>
      </c>
      <c r="D291" s="34">
        <f t="shared" si="200"/>
        <v>3.7512132987687102E-2</v>
      </c>
      <c r="E291" s="34">
        <f t="shared" si="200"/>
        <v>3.7320876101442725E-2</v>
      </c>
      <c r="F291" s="34">
        <f t="shared" si="200"/>
        <v>3.712997996848838E-2</v>
      </c>
      <c r="G291" s="34">
        <f t="shared" si="200"/>
        <v>3.6939409677025588E-2</v>
      </c>
      <c r="H291" s="34">
        <f t="shared" si="200"/>
        <v>3.6749215937087396E-2</v>
      </c>
      <c r="I291" s="34">
        <f t="shared" si="200"/>
        <v>3.6559372655026415E-2</v>
      </c>
      <c r="J291" s="34">
        <f t="shared" si="200"/>
        <v>3.6369910465813123E-2</v>
      </c>
      <c r="K291" s="34">
        <f t="shared" si="200"/>
        <v>3.6180785647426807E-2</v>
      </c>
      <c r="L291" s="34">
        <f t="shared" si="200"/>
        <v>3.5992050127245968E-2</v>
      </c>
      <c r="M291" s="34">
        <f t="shared" si="200"/>
        <v>3.5819358491800103E-2</v>
      </c>
      <c r="N291" s="34">
        <f t="shared" si="200"/>
        <v>3.581935114772529E-2</v>
      </c>
      <c r="O291" s="34">
        <f t="shared" ref="O291" si="205">O168/O$199</f>
        <v>3.581935114772529E-2</v>
      </c>
      <c r="P291"/>
      <c r="Q291"/>
      <c r="R291"/>
      <c r="S291"/>
      <c r="T291"/>
      <c r="U291"/>
      <c r="V291"/>
      <c r="W291"/>
    </row>
    <row r="292" spans="1:23" s="2" customFormat="1" ht="15" hidden="1">
      <c r="A292" s="12">
        <v>6</v>
      </c>
      <c r="B292" s="9" t="s">
        <v>11</v>
      </c>
      <c r="C292" s="34">
        <f t="shared" si="200"/>
        <v>2.280777361542476E-2</v>
      </c>
      <c r="D292" s="34">
        <f t="shared" si="200"/>
        <v>2.2671440702707692E-2</v>
      </c>
      <c r="E292" s="34">
        <f t="shared" si="200"/>
        <v>2.2535557341722291E-2</v>
      </c>
      <c r="F292" s="34">
        <f t="shared" si="200"/>
        <v>2.2400102950872403E-2</v>
      </c>
      <c r="G292" s="34">
        <f t="shared" si="200"/>
        <v>2.2265119442637368E-2</v>
      </c>
      <c r="H292" s="34">
        <f t="shared" si="200"/>
        <v>2.2130533127627132E-2</v>
      </c>
      <c r="I292" s="34">
        <f t="shared" si="200"/>
        <v>2.1996409343139501E-2</v>
      </c>
      <c r="J292" s="34">
        <f t="shared" si="200"/>
        <v>2.1862706973286253E-2</v>
      </c>
      <c r="K292" s="34">
        <f t="shared" si="200"/>
        <v>2.172946180491421E-2</v>
      </c>
      <c r="L292" s="34">
        <f t="shared" si="200"/>
        <v>2.1596648479822979E-2</v>
      </c>
      <c r="M292" s="34">
        <f t="shared" si="200"/>
        <v>2.1475291542630365E-2</v>
      </c>
      <c r="N292" s="34">
        <f t="shared" si="200"/>
        <v>2.1475278997917555E-2</v>
      </c>
      <c r="O292" s="34">
        <f t="shared" ref="O292" si="206">O169/O$199</f>
        <v>2.1475278997917555E-2</v>
      </c>
      <c r="P292"/>
      <c r="Q292"/>
      <c r="R292"/>
      <c r="S292"/>
      <c r="T292"/>
      <c r="U292"/>
      <c r="V292"/>
      <c r="W292"/>
    </row>
    <row r="293" spans="1:23" s="2" customFormat="1" ht="15" hidden="1">
      <c r="A293" s="12">
        <v>7</v>
      </c>
      <c r="B293" s="9" t="s">
        <v>12</v>
      </c>
      <c r="C293" s="34">
        <f t="shared" si="200"/>
        <v>2.3815259765652901E-2</v>
      </c>
      <c r="D293" s="34">
        <f t="shared" si="200"/>
        <v>2.3765761721357522E-2</v>
      </c>
      <c r="E293" s="34">
        <f t="shared" si="200"/>
        <v>2.3715937150675007E-2</v>
      </c>
      <c r="F293" s="34">
        <f t="shared" si="200"/>
        <v>2.3665825466763452E-2</v>
      </c>
      <c r="G293" s="34">
        <f t="shared" si="200"/>
        <v>2.361543344562738E-2</v>
      </c>
      <c r="H293" s="34">
        <f t="shared" si="200"/>
        <v>2.3564762017814884E-2</v>
      </c>
      <c r="I293" s="34">
        <f t="shared" si="200"/>
        <v>2.3513769799040758E-2</v>
      </c>
      <c r="J293" s="34">
        <f t="shared" si="200"/>
        <v>2.3462492508944457E-2</v>
      </c>
      <c r="K293" s="34">
        <f t="shared" si="200"/>
        <v>2.3410963180181071E-2</v>
      </c>
      <c r="L293" s="34">
        <f t="shared" si="200"/>
        <v>2.3359123191283943E-2</v>
      </c>
      <c r="M293" s="34">
        <f t="shared" si="200"/>
        <v>2.3311336064857184E-2</v>
      </c>
      <c r="N293" s="34">
        <f t="shared" si="200"/>
        <v>2.3311329854481738E-2</v>
      </c>
      <c r="O293" s="34">
        <f t="shared" ref="O293" si="207">O170/O$199</f>
        <v>2.3311329854481738E-2</v>
      </c>
      <c r="P293"/>
      <c r="Q293"/>
      <c r="R293"/>
      <c r="S293"/>
      <c r="T293"/>
      <c r="U293"/>
      <c r="V293"/>
      <c r="W293"/>
    </row>
    <row r="294" spans="1:23" s="2" customFormat="1" ht="15" hidden="1">
      <c r="A294" s="13">
        <v>8</v>
      </c>
      <c r="B294" s="9" t="s">
        <v>13</v>
      </c>
      <c r="C294" s="34">
        <f t="shared" si="200"/>
        <v>3.5610505476398394E-2</v>
      </c>
      <c r="D294" s="34">
        <f t="shared" si="200"/>
        <v>3.5701170756369353E-2</v>
      </c>
      <c r="E294" s="34">
        <f t="shared" si="200"/>
        <v>3.5791461130619824E-2</v>
      </c>
      <c r="F294" s="34">
        <f t="shared" si="200"/>
        <v>3.5881371643222332E-2</v>
      </c>
      <c r="G294" s="34">
        <f t="shared" si="200"/>
        <v>3.5970897950934576E-2</v>
      </c>
      <c r="H294" s="34">
        <f t="shared" si="200"/>
        <v>3.6060020227037227E-2</v>
      </c>
      <c r="I294" s="34">
        <f t="shared" si="200"/>
        <v>3.6148754497352609E-2</v>
      </c>
      <c r="J294" s="34">
        <f t="shared" si="200"/>
        <v>3.6237117137898546E-2</v>
      </c>
      <c r="K294" s="34">
        <f t="shared" si="200"/>
        <v>3.6325071458604342E-2</v>
      </c>
      <c r="L294" s="34">
        <f t="shared" si="200"/>
        <v>3.6412585079045802E-2</v>
      </c>
      <c r="M294" s="34">
        <f t="shared" si="200"/>
        <v>3.6492465704713484E-2</v>
      </c>
      <c r="N294" s="34">
        <f t="shared" si="200"/>
        <v>3.6492478309704549E-2</v>
      </c>
      <c r="O294" s="34">
        <f t="shared" ref="O294" si="208">O171/O$199</f>
        <v>3.6492478309704549E-2</v>
      </c>
      <c r="P294"/>
      <c r="Q294"/>
      <c r="R294"/>
      <c r="S294"/>
      <c r="T294"/>
      <c r="U294"/>
      <c r="V294"/>
      <c r="W294"/>
    </row>
    <row r="295" spans="1:23" s="2" customFormat="1" ht="15" hidden="1">
      <c r="A295" s="12">
        <v>9</v>
      </c>
      <c r="B295" s="9" t="s">
        <v>14</v>
      </c>
      <c r="C295" s="34">
        <f t="shared" si="200"/>
        <v>2.9020033719735463E-2</v>
      </c>
      <c r="D295" s="34">
        <f t="shared" si="200"/>
        <v>2.8993415384446594E-2</v>
      </c>
      <c r="E295" s="34">
        <f t="shared" si="200"/>
        <v>2.8966297540834636E-2</v>
      </c>
      <c r="F295" s="34">
        <f t="shared" si="200"/>
        <v>2.8938736069254456E-2</v>
      </c>
      <c r="G295" s="34">
        <f t="shared" si="200"/>
        <v>2.8910722546866018E-2</v>
      </c>
      <c r="H295" s="34">
        <f t="shared" si="200"/>
        <v>2.8882253119443913E-2</v>
      </c>
      <c r="I295" s="34">
        <f t="shared" si="200"/>
        <v>2.8853275916854076E-2</v>
      </c>
      <c r="J295" s="34">
        <f t="shared" si="200"/>
        <v>2.8823882848853295E-2</v>
      </c>
      <c r="K295" s="34">
        <f t="shared" si="200"/>
        <v>2.8793998356496375E-2</v>
      </c>
      <c r="L295" s="34">
        <f t="shared" si="200"/>
        <v>2.876367400566587E-2</v>
      </c>
      <c r="M295" s="34">
        <f t="shared" si="200"/>
        <v>2.8735474053287226E-2</v>
      </c>
      <c r="N295" s="34">
        <f t="shared" si="200"/>
        <v>2.8735480298957519E-2</v>
      </c>
      <c r="O295" s="34">
        <f t="shared" ref="O295" si="209">O172/O$199</f>
        <v>2.8735480298957519E-2</v>
      </c>
      <c r="P295"/>
      <c r="Q295"/>
      <c r="R295"/>
      <c r="S295"/>
      <c r="T295"/>
      <c r="U295"/>
      <c r="V295"/>
      <c r="W295"/>
    </row>
    <row r="296" spans="1:23" s="2" customFormat="1" ht="15" hidden="1">
      <c r="A296" s="12">
        <v>10</v>
      </c>
      <c r="B296" s="9" t="s">
        <v>15</v>
      </c>
      <c r="C296" s="34">
        <f t="shared" si="200"/>
        <v>3.5928441548284298E-2</v>
      </c>
      <c r="D296" s="34">
        <f t="shared" si="200"/>
        <v>3.5825745770907885E-2</v>
      </c>
      <c r="E296" s="34">
        <f t="shared" si="200"/>
        <v>3.5722727661670235E-2</v>
      </c>
      <c r="F296" s="34">
        <f t="shared" si="200"/>
        <v>3.561940747951501E-2</v>
      </c>
      <c r="G296" s="34">
        <f t="shared" si="200"/>
        <v>3.5515772747705295E-2</v>
      </c>
      <c r="H296" s="34">
        <f t="shared" si="200"/>
        <v>3.5411847323847223E-2</v>
      </c>
      <c r="I296" s="34">
        <f t="shared" si="200"/>
        <v>3.5307656624256452E-2</v>
      </c>
      <c r="J296" s="34">
        <f t="shared" si="200"/>
        <v>3.5203137164441622E-2</v>
      </c>
      <c r="K296" s="34">
        <f t="shared" si="200"/>
        <v>3.5098331370634117E-2</v>
      </c>
      <c r="L296" s="34">
        <f t="shared" si="200"/>
        <v>3.4993252518401692E-2</v>
      </c>
      <c r="M296" s="34">
        <f t="shared" si="200"/>
        <v>3.4896673240864699E-2</v>
      </c>
      <c r="N296" s="34">
        <f t="shared" si="200"/>
        <v>3.4896684632862759E-2</v>
      </c>
      <c r="O296" s="34">
        <f t="shared" ref="O296" si="210">O173/O$199</f>
        <v>3.4896684632862759E-2</v>
      </c>
      <c r="P296"/>
      <c r="Q296"/>
      <c r="R296"/>
      <c r="S296"/>
      <c r="T296"/>
      <c r="U296"/>
      <c r="V296"/>
      <c r="W296"/>
    </row>
    <row r="297" spans="1:23" s="2" customFormat="1" ht="15" hidden="1">
      <c r="A297" s="13">
        <v>11</v>
      </c>
      <c r="B297" s="9" t="s">
        <v>16</v>
      </c>
      <c r="C297" s="34">
        <f t="shared" si="200"/>
        <v>2.5089982602071827E-2</v>
      </c>
      <c r="D297" s="34">
        <f t="shared" si="200"/>
        <v>2.5128273036283479E-2</v>
      </c>
      <c r="E297" s="34">
        <f t="shared" si="200"/>
        <v>2.5166168878387307E-2</v>
      </c>
      <c r="F297" s="34">
        <f t="shared" si="200"/>
        <v>2.5203698411391862E-2</v>
      </c>
      <c r="G297" s="34">
        <f t="shared" si="200"/>
        <v>2.5240889602771235E-2</v>
      </c>
      <c r="H297" s="34">
        <f t="shared" si="200"/>
        <v>2.527767606646586E-2</v>
      </c>
      <c r="I297" s="34">
        <f t="shared" si="200"/>
        <v>2.5314102716282278E-2</v>
      </c>
      <c r="J297" s="34">
        <f t="shared" si="200"/>
        <v>2.5350152782464424E-2</v>
      </c>
      <c r="K297" s="34">
        <f t="shared" si="200"/>
        <v>2.5385789780109233E-2</v>
      </c>
      <c r="L297" s="34">
        <f t="shared" si="200"/>
        <v>2.5421073047004746E-2</v>
      </c>
      <c r="M297" s="34">
        <f t="shared" si="200"/>
        <v>2.5453068906606396E-2</v>
      </c>
      <c r="N297" s="34">
        <f t="shared" si="200"/>
        <v>2.545307566966331E-2</v>
      </c>
      <c r="O297" s="34">
        <f t="shared" ref="O297" si="211">O174/O$199</f>
        <v>2.545307566966331E-2</v>
      </c>
      <c r="P297"/>
      <c r="Q297"/>
      <c r="R297"/>
      <c r="S297"/>
      <c r="T297"/>
      <c r="U297"/>
      <c r="V297"/>
      <c r="W297"/>
    </row>
    <row r="298" spans="1:23" s="2" customFormat="1" ht="15" hidden="1">
      <c r="A298" s="12">
        <v>12</v>
      </c>
      <c r="B298" s="9" t="s">
        <v>17</v>
      </c>
      <c r="C298" s="34">
        <f t="shared" si="200"/>
        <v>3.1074079457050895E-2</v>
      </c>
      <c r="D298" s="34">
        <f t="shared" si="200"/>
        <v>3.08267666736768E-2</v>
      </c>
      <c r="E298" s="34">
        <f t="shared" si="200"/>
        <v>3.0580898816520197E-2</v>
      </c>
      <c r="F298" s="34">
        <f t="shared" si="200"/>
        <v>3.0336468783811202E-2</v>
      </c>
      <c r="G298" s="34">
        <f t="shared" si="200"/>
        <v>3.0093499807570645E-2</v>
      </c>
      <c r="H298" s="34">
        <f t="shared" si="200"/>
        <v>2.9851985820860717E-2</v>
      </c>
      <c r="I298" s="34">
        <f t="shared" si="200"/>
        <v>2.9611862310673611E-2</v>
      </c>
      <c r="J298" s="34">
        <f t="shared" si="200"/>
        <v>2.9373198347564716E-2</v>
      </c>
      <c r="K298" s="34">
        <f t="shared" si="200"/>
        <v>2.9135978098880334E-2</v>
      </c>
      <c r="L298" s="34">
        <f t="shared" si="200"/>
        <v>2.8900156628287703E-2</v>
      </c>
      <c r="M298" s="34">
        <f t="shared" si="200"/>
        <v>2.8685231109973466E-2</v>
      </c>
      <c r="N298" s="34">
        <f t="shared" si="200"/>
        <v>2.8685214710079648E-2</v>
      </c>
      <c r="O298" s="34">
        <f t="shared" ref="O298" si="212">O175/O$199</f>
        <v>2.8685214710079648E-2</v>
      </c>
      <c r="P298"/>
      <c r="Q298"/>
      <c r="R298"/>
      <c r="S298"/>
      <c r="T298"/>
      <c r="U298"/>
      <c r="V298"/>
      <c r="W298"/>
    </row>
    <row r="299" spans="1:23" s="2" customFormat="1" ht="15" hidden="1">
      <c r="A299" s="12">
        <v>13</v>
      </c>
      <c r="B299" s="9" t="s">
        <v>18</v>
      </c>
      <c r="C299" s="34">
        <f t="shared" si="200"/>
        <v>2.4556213832650008E-2</v>
      </c>
      <c r="D299" s="34">
        <f t="shared" si="200"/>
        <v>2.4613579850256112E-2</v>
      </c>
      <c r="E299" s="34">
        <f t="shared" si="200"/>
        <v>2.4670646304874099E-2</v>
      </c>
      <c r="F299" s="34">
        <f t="shared" si="200"/>
        <v>2.4727411435328889E-2</v>
      </c>
      <c r="G299" s="34">
        <f t="shared" si="200"/>
        <v>2.4783905330932804E-2</v>
      </c>
      <c r="H299" s="34">
        <f t="shared" si="200"/>
        <v>2.4840109922290188E-2</v>
      </c>
      <c r="I299" s="34">
        <f t="shared" si="200"/>
        <v>2.4896009106164529E-2</v>
      </c>
      <c r="J299" s="34">
        <f t="shared" si="200"/>
        <v>2.4951616938007182E-2</v>
      </c>
      <c r="K299" s="34">
        <f t="shared" si="200"/>
        <v>2.5006930783231789E-2</v>
      </c>
      <c r="L299" s="34">
        <f t="shared" si="200"/>
        <v>2.5061950629958508E-2</v>
      </c>
      <c r="M299" s="34">
        <f t="shared" si="200"/>
        <v>2.511208391578245E-2</v>
      </c>
      <c r="N299" s="34">
        <f t="shared" si="200"/>
        <v>2.5112071447693059E-2</v>
      </c>
      <c r="O299" s="34">
        <f t="shared" ref="O299" si="213">O176/O$199</f>
        <v>2.5112071447693059E-2</v>
      </c>
      <c r="P299"/>
      <c r="Q299"/>
      <c r="R299"/>
      <c r="S299"/>
      <c r="T299"/>
      <c r="U299"/>
      <c r="V299"/>
      <c r="W299"/>
    </row>
    <row r="300" spans="1:23" s="2" customFormat="1" ht="15" hidden="1">
      <c r="A300" s="13">
        <v>14</v>
      </c>
      <c r="B300" s="9" t="s">
        <v>19</v>
      </c>
      <c r="C300" s="34">
        <f t="shared" si="200"/>
        <v>2.7354960843612157E-2</v>
      </c>
      <c r="D300" s="34">
        <f t="shared" si="200"/>
        <v>2.7269968217105738E-2</v>
      </c>
      <c r="E300" s="34">
        <f t="shared" si="200"/>
        <v>2.718478573865642E-2</v>
      </c>
      <c r="F300" s="34">
        <f t="shared" si="200"/>
        <v>2.7099419275336451E-2</v>
      </c>
      <c r="G300" s="34">
        <f t="shared" si="200"/>
        <v>2.7013842372786614E-2</v>
      </c>
      <c r="H300" s="34">
        <f t="shared" si="200"/>
        <v>2.6928098601376519E-2</v>
      </c>
      <c r="I300" s="34">
        <f t="shared" si="200"/>
        <v>2.6842160263128419E-2</v>
      </c>
      <c r="J300" s="34">
        <f t="shared" si="200"/>
        <v>2.6756047590510264E-2</v>
      </c>
      <c r="K300" s="34">
        <f t="shared" si="200"/>
        <v>2.6669759511531013E-2</v>
      </c>
      <c r="L300" s="34">
        <f t="shared" si="200"/>
        <v>2.6583296750601778E-2</v>
      </c>
      <c r="M300" s="34">
        <f t="shared" si="200"/>
        <v>2.6503878295100987E-2</v>
      </c>
      <c r="N300" s="34">
        <f t="shared" si="200"/>
        <v>2.6503873179487533E-2</v>
      </c>
      <c r="O300" s="34">
        <f t="shared" ref="O300" si="214">O177/O$199</f>
        <v>2.6503873179487533E-2</v>
      </c>
      <c r="P300"/>
      <c r="Q300"/>
      <c r="R300"/>
      <c r="S300"/>
      <c r="T300"/>
      <c r="U300"/>
      <c r="V300"/>
      <c r="W300"/>
    </row>
    <row r="301" spans="1:23" s="2" customFormat="1" ht="15" hidden="1">
      <c r="A301" s="12">
        <v>15</v>
      </c>
      <c r="B301" s="9" t="s">
        <v>20</v>
      </c>
      <c r="C301" s="34">
        <f t="shared" si="200"/>
        <v>4.1046869612389583E-2</v>
      </c>
      <c r="D301" s="34">
        <f t="shared" si="200"/>
        <v>4.0985658181851584E-2</v>
      </c>
      <c r="E301" s="34">
        <f t="shared" si="200"/>
        <v>4.0923824830785126E-2</v>
      </c>
      <c r="F301" s="34">
        <f t="shared" si="200"/>
        <v>4.0861411308917975E-2</v>
      </c>
      <c r="G301" s="34">
        <f t="shared" si="200"/>
        <v>4.0798394974691773E-2</v>
      </c>
      <c r="H301" s="34">
        <f t="shared" si="200"/>
        <v>4.0734799763191373E-2</v>
      </c>
      <c r="I301" s="34">
        <f t="shared" si="200"/>
        <v>4.0670589996799941E-2</v>
      </c>
      <c r="J301" s="34">
        <f t="shared" si="200"/>
        <v>4.0605799421289168E-2</v>
      </c>
      <c r="K301" s="34">
        <f t="shared" si="200"/>
        <v>4.0540429278872005E-2</v>
      </c>
      <c r="L301" s="34">
        <f t="shared" si="200"/>
        <v>4.0474452865569881E-2</v>
      </c>
      <c r="M301" s="34">
        <f t="shared" si="200"/>
        <v>4.0413484291915887E-2</v>
      </c>
      <c r="N301" s="34">
        <f t="shared" si="200"/>
        <v>4.0413471782239849E-2</v>
      </c>
      <c r="O301" s="34">
        <f t="shared" ref="O301" si="215">O178/O$199</f>
        <v>4.0413471782239849E-2</v>
      </c>
      <c r="P301"/>
      <c r="Q301"/>
      <c r="R301"/>
      <c r="S301"/>
      <c r="T301"/>
      <c r="U301"/>
      <c r="V301"/>
      <c r="W301"/>
    </row>
    <row r="302" spans="1:23" s="2" customFormat="1" ht="15" hidden="1">
      <c r="A302" s="12">
        <v>16</v>
      </c>
      <c r="B302" s="9" t="s">
        <v>21</v>
      </c>
      <c r="C302" s="34">
        <f t="shared" si="200"/>
        <v>2.630391741950824E-2</v>
      </c>
      <c r="D302" s="34">
        <f t="shared" si="200"/>
        <v>2.6236371936725587E-2</v>
      </c>
      <c r="E302" s="34">
        <f t="shared" si="200"/>
        <v>2.6168584904288011E-2</v>
      </c>
      <c r="F302" s="34">
        <f t="shared" si="200"/>
        <v>2.610050098076017E-2</v>
      </c>
      <c r="G302" s="34">
        <f t="shared" si="200"/>
        <v>2.6032191127881802E-2</v>
      </c>
      <c r="H302" s="34">
        <f t="shared" si="200"/>
        <v>2.5963576141687941E-2</v>
      </c>
      <c r="I302" s="34">
        <f t="shared" si="200"/>
        <v>2.5894717041457391E-2</v>
      </c>
      <c r="J302" s="34">
        <f t="shared" si="200"/>
        <v>2.582562147511255E-2</v>
      </c>
      <c r="K302" s="34">
        <f t="shared" si="200"/>
        <v>2.5756260067034492E-2</v>
      </c>
      <c r="L302" s="34">
        <f t="shared" si="200"/>
        <v>2.5686636579789455E-2</v>
      </c>
      <c r="M302" s="34">
        <f t="shared" si="200"/>
        <v>2.5622604099472136E-2</v>
      </c>
      <c r="N302" s="34">
        <f t="shared" si="200"/>
        <v>2.5622590971541629E-2</v>
      </c>
      <c r="O302" s="34">
        <f t="shared" ref="O302" si="216">O179/O$199</f>
        <v>2.5622590971541629E-2</v>
      </c>
      <c r="P302"/>
      <c r="Q302"/>
      <c r="R302"/>
      <c r="S302"/>
      <c r="T302"/>
      <c r="U302"/>
      <c r="V302"/>
      <c r="W302"/>
    </row>
    <row r="303" spans="1:23" s="2" customFormat="1" ht="15" hidden="1">
      <c r="A303" s="13">
        <v>17</v>
      </c>
      <c r="B303" s="9" t="s">
        <v>22</v>
      </c>
      <c r="C303" s="34">
        <f t="shared" ref="C303:N318" si="217">C180/C$199</f>
        <v>1.80527925689241E-2</v>
      </c>
      <c r="D303" s="34">
        <f t="shared" si="217"/>
        <v>1.8075113822207025E-2</v>
      </c>
      <c r="E303" s="34">
        <f t="shared" si="217"/>
        <v>1.8097134875203334E-2</v>
      </c>
      <c r="F303" s="34">
        <f t="shared" si="217"/>
        <v>1.8118898008091692E-2</v>
      </c>
      <c r="G303" s="34">
        <f t="shared" si="217"/>
        <v>1.8140381862775404E-2</v>
      </c>
      <c r="H303" s="34">
        <f t="shared" si="217"/>
        <v>1.816155302365707E-2</v>
      </c>
      <c r="I303" s="34">
        <f t="shared" si="217"/>
        <v>1.8182458528676445E-2</v>
      </c>
      <c r="J303" s="34">
        <f t="shared" si="217"/>
        <v>1.820309741995968E-2</v>
      </c>
      <c r="K303" s="34">
        <f t="shared" si="217"/>
        <v>1.822341601504773E-2</v>
      </c>
      <c r="L303" s="34">
        <f t="shared" si="217"/>
        <v>1.8243486918866857E-2</v>
      </c>
      <c r="M303" s="34">
        <f t="shared" si="217"/>
        <v>1.8261596014187472E-2</v>
      </c>
      <c r="N303" s="34">
        <f t="shared" si="217"/>
        <v>1.8261580952684632E-2</v>
      </c>
      <c r="O303" s="34">
        <f t="shared" ref="O303" si="218">O180/O$199</f>
        <v>1.8261580952684632E-2</v>
      </c>
      <c r="P303"/>
      <c r="Q303"/>
      <c r="R303"/>
      <c r="S303"/>
      <c r="T303"/>
      <c r="U303"/>
      <c r="V303"/>
      <c r="W303"/>
    </row>
    <row r="304" spans="1:23" s="2" customFormat="1" ht="15" hidden="1">
      <c r="A304" s="12">
        <v>18</v>
      </c>
      <c r="B304" s="9" t="s">
        <v>23</v>
      </c>
      <c r="C304" s="34">
        <f t="shared" si="217"/>
        <v>3.7173058621877322E-2</v>
      </c>
      <c r="D304" s="34">
        <f t="shared" si="217"/>
        <v>3.713592027097011E-2</v>
      </c>
      <c r="E304" s="34">
        <f t="shared" si="217"/>
        <v>3.7098159334217888E-2</v>
      </c>
      <c r="F304" s="34">
        <f t="shared" si="217"/>
        <v>3.705984658472565E-2</v>
      </c>
      <c r="G304" s="34">
        <f t="shared" si="217"/>
        <v>3.7020925109091093E-2</v>
      </c>
      <c r="H304" s="34">
        <f t="shared" si="217"/>
        <v>3.6981448337973691E-2</v>
      </c>
      <c r="I304" s="34">
        <f t="shared" si="217"/>
        <v>3.6941340124672407E-2</v>
      </c>
      <c r="J304" s="34">
        <f t="shared" si="217"/>
        <v>3.6900678539616288E-2</v>
      </c>
      <c r="K304" s="34">
        <f t="shared" si="217"/>
        <v>3.6859432282558349E-2</v>
      </c>
      <c r="L304" s="34">
        <f t="shared" si="217"/>
        <v>3.6817604307239203E-2</v>
      </c>
      <c r="M304" s="34">
        <f t="shared" si="217"/>
        <v>3.6778730046765462E-2</v>
      </c>
      <c r="N304" s="34">
        <f t="shared" si="217"/>
        <v>3.6778714626247128E-2</v>
      </c>
      <c r="O304" s="34">
        <f t="shared" ref="O304" si="219">O181/O$199</f>
        <v>3.6778714626247128E-2</v>
      </c>
      <c r="P304"/>
      <c r="Q304"/>
      <c r="R304"/>
      <c r="S304"/>
      <c r="T304"/>
      <c r="U304"/>
      <c r="V304"/>
      <c r="W304"/>
    </row>
    <row r="305" spans="1:23" s="2" customFormat="1" ht="15" hidden="1">
      <c r="A305" s="12">
        <v>19</v>
      </c>
      <c r="B305" s="9" t="s">
        <v>24</v>
      </c>
      <c r="C305" s="34">
        <f t="shared" si="217"/>
        <v>2.2776194591864821E-2</v>
      </c>
      <c r="D305" s="34">
        <f t="shared" si="217"/>
        <v>2.2899190364463883E-2</v>
      </c>
      <c r="E305" s="34">
        <f t="shared" si="217"/>
        <v>2.3022472350501054E-2</v>
      </c>
      <c r="F305" s="34">
        <f t="shared" si="217"/>
        <v>2.31460412409604E-2</v>
      </c>
      <c r="G305" s="34">
        <f t="shared" si="217"/>
        <v>2.3269867251788031E-2</v>
      </c>
      <c r="H305" s="34">
        <f t="shared" si="217"/>
        <v>2.3393953972724573E-2</v>
      </c>
      <c r="I305" s="34">
        <f t="shared" si="217"/>
        <v>2.3518305115377041E-2</v>
      </c>
      <c r="J305" s="34">
        <f t="shared" si="217"/>
        <v>2.3642916870909143E-2</v>
      </c>
      <c r="K305" s="34">
        <f t="shared" si="217"/>
        <v>2.3767794046110003E-2</v>
      </c>
      <c r="L305" s="34">
        <f t="shared" si="217"/>
        <v>2.3892913634558255E-2</v>
      </c>
      <c r="M305" s="34">
        <f t="shared" si="217"/>
        <v>2.4007819988335115E-2</v>
      </c>
      <c r="N305" s="34">
        <f t="shared" si="217"/>
        <v>2.4007832057178432E-2</v>
      </c>
      <c r="O305" s="34">
        <f t="shared" ref="O305" si="220">O182/O$199</f>
        <v>2.4007832057178432E-2</v>
      </c>
      <c r="P305"/>
      <c r="Q305"/>
      <c r="R305"/>
      <c r="S305"/>
      <c r="T305"/>
      <c r="U305"/>
      <c r="V305"/>
      <c r="W305"/>
    </row>
    <row r="306" spans="1:23" s="2" customFormat="1" ht="15" hidden="1">
      <c r="A306" s="13">
        <v>20</v>
      </c>
      <c r="B306" s="9" t="s">
        <v>25</v>
      </c>
      <c r="C306" s="34">
        <f t="shared" si="217"/>
        <v>3.1360884889078518E-2</v>
      </c>
      <c r="D306" s="34">
        <f t="shared" si="217"/>
        <v>3.1609012291082504E-2</v>
      </c>
      <c r="E306" s="34">
        <f t="shared" si="217"/>
        <v>3.1858566340534189E-2</v>
      </c>
      <c r="F306" s="34">
        <f t="shared" si="217"/>
        <v>3.2109574855033948E-2</v>
      </c>
      <c r="G306" s="34">
        <f t="shared" si="217"/>
        <v>3.2362004645654904E-2</v>
      </c>
      <c r="H306" s="34">
        <f t="shared" si="217"/>
        <v>3.261583073569304E-2</v>
      </c>
      <c r="I306" s="34">
        <f t="shared" si="217"/>
        <v>3.2871128298187606E-2</v>
      </c>
      <c r="J306" s="34">
        <f t="shared" si="217"/>
        <v>3.3127851763992591E-2</v>
      </c>
      <c r="K306" s="34">
        <f t="shared" si="217"/>
        <v>3.3386009253617017E-2</v>
      </c>
      <c r="L306" s="34">
        <f t="shared" si="217"/>
        <v>3.3645583399724219E-2</v>
      </c>
      <c r="M306" s="34">
        <f t="shared" si="217"/>
        <v>3.3884804449492822E-2</v>
      </c>
      <c r="N306" s="34">
        <f t="shared" si="217"/>
        <v>3.3884804407188149E-2</v>
      </c>
      <c r="O306" s="34">
        <f t="shared" ref="O306" si="221">O183/O$199</f>
        <v>3.3884804407188149E-2</v>
      </c>
      <c r="P306"/>
      <c r="Q306"/>
      <c r="R306"/>
      <c r="S306"/>
      <c r="T306"/>
      <c r="U306"/>
      <c r="V306"/>
      <c r="W306"/>
    </row>
    <row r="307" spans="1:23" s="2" customFormat="1" ht="15" hidden="1">
      <c r="A307" s="12">
        <v>21</v>
      </c>
      <c r="B307" s="9" t="s">
        <v>26</v>
      </c>
      <c r="C307" s="34">
        <f t="shared" si="217"/>
        <v>3.1513335347643737E-2</v>
      </c>
      <c r="D307" s="34">
        <f t="shared" si="217"/>
        <v>3.1623364251282794E-2</v>
      </c>
      <c r="E307" s="34">
        <f t="shared" si="217"/>
        <v>3.1733232575065114E-2</v>
      </c>
      <c r="F307" s="34">
        <f t="shared" si="217"/>
        <v>3.1842928805536422E-2</v>
      </c>
      <c r="G307" s="34">
        <f t="shared" si="217"/>
        <v>3.19524738878059E-2</v>
      </c>
      <c r="H307" s="34">
        <f t="shared" si="217"/>
        <v>3.2061850214589772E-2</v>
      </c>
      <c r="I307" s="34">
        <f t="shared" si="217"/>
        <v>3.2171063124127951E-2</v>
      </c>
      <c r="J307" s="34">
        <f t="shared" si="217"/>
        <v>3.2280094171043106E-2</v>
      </c>
      <c r="K307" s="34">
        <f t="shared" si="217"/>
        <v>3.2388964471855984E-2</v>
      </c>
      <c r="L307" s="34">
        <f t="shared" si="217"/>
        <v>3.249760566989756E-2</v>
      </c>
      <c r="M307" s="34">
        <f t="shared" si="217"/>
        <v>3.2597047240441081E-2</v>
      </c>
      <c r="N307" s="34">
        <f t="shared" si="217"/>
        <v>3.2597049360592413E-2</v>
      </c>
      <c r="O307" s="34">
        <f t="shared" ref="O307" si="222">O184/O$199</f>
        <v>3.2597049360592413E-2</v>
      </c>
      <c r="P307"/>
      <c r="Q307"/>
      <c r="R307"/>
      <c r="S307"/>
      <c r="T307"/>
      <c r="U307"/>
      <c r="V307"/>
      <c r="W307"/>
    </row>
    <row r="308" spans="1:23" s="2" customFormat="1" ht="15" hidden="1">
      <c r="A308" s="12">
        <v>22</v>
      </c>
      <c r="B308" s="9" t="s">
        <v>27</v>
      </c>
      <c r="C308" s="34">
        <f t="shared" si="217"/>
        <v>2.6966244201678122E-2</v>
      </c>
      <c r="D308" s="34">
        <f t="shared" si="217"/>
        <v>2.7142235771323138E-2</v>
      </c>
      <c r="E308" s="34">
        <f t="shared" si="217"/>
        <v>2.7318885880017407E-2</v>
      </c>
      <c r="F308" s="34">
        <f t="shared" si="217"/>
        <v>2.7496240730419737E-2</v>
      </c>
      <c r="G308" s="34">
        <f t="shared" si="217"/>
        <v>2.7674284373595655E-2</v>
      </c>
      <c r="H308" s="34">
        <f t="shared" si="217"/>
        <v>2.7853010669131258E-2</v>
      </c>
      <c r="I308" s="34">
        <f t="shared" si="217"/>
        <v>2.8032414938030846E-2</v>
      </c>
      <c r="J308" s="34">
        <f t="shared" si="217"/>
        <v>2.8212472441877592E-2</v>
      </c>
      <c r="K308" s="34">
        <f t="shared" si="217"/>
        <v>2.8393235505854899E-2</v>
      </c>
      <c r="L308" s="34">
        <f t="shared" si="217"/>
        <v>2.8574636127634633E-2</v>
      </c>
      <c r="M308" s="34">
        <f t="shared" si="217"/>
        <v>2.8741526675837625E-2</v>
      </c>
      <c r="N308" s="34">
        <f t="shared" si="217"/>
        <v>2.8741524504736698E-2</v>
      </c>
      <c r="O308" s="34">
        <f t="shared" ref="O308" si="223">O185/O$199</f>
        <v>2.8741524504736698E-2</v>
      </c>
      <c r="P308"/>
      <c r="Q308"/>
      <c r="R308"/>
      <c r="S308"/>
      <c r="T308"/>
      <c r="U308"/>
      <c r="V308"/>
      <c r="W308"/>
    </row>
    <row r="309" spans="1:23" s="2" customFormat="1" ht="15" hidden="1">
      <c r="A309" s="13">
        <v>23</v>
      </c>
      <c r="B309" s="9" t="s">
        <v>28</v>
      </c>
      <c r="C309" s="34">
        <f t="shared" si="217"/>
        <v>2.1407407260318576E-2</v>
      </c>
      <c r="D309" s="34">
        <f t="shared" si="217"/>
        <v>2.1456244285926511E-2</v>
      </c>
      <c r="E309" s="34">
        <f t="shared" si="217"/>
        <v>2.1504872929793334E-2</v>
      </c>
      <c r="F309" s="34">
        <f t="shared" si="217"/>
        <v>2.1553219407023979E-2</v>
      </c>
      <c r="G309" s="34">
        <f t="shared" si="217"/>
        <v>2.1601305910621905E-2</v>
      </c>
      <c r="H309" s="34">
        <f t="shared" si="217"/>
        <v>2.1649119346738636E-2</v>
      </c>
      <c r="I309" s="34">
        <f t="shared" si="217"/>
        <v>2.1696703128420546E-2</v>
      </c>
      <c r="J309" s="34">
        <f t="shared" si="217"/>
        <v>2.1744003453873412E-2</v>
      </c>
      <c r="K309" s="34">
        <f t="shared" si="217"/>
        <v>2.1791041149822454E-2</v>
      </c>
      <c r="L309" s="34">
        <f t="shared" si="217"/>
        <v>2.1837777070640673E-2</v>
      </c>
      <c r="M309" s="34">
        <f t="shared" si="217"/>
        <v>2.1880415804052152E-2</v>
      </c>
      <c r="N309" s="34">
        <f t="shared" si="217"/>
        <v>2.1880425811830119E-2</v>
      </c>
      <c r="O309" s="34">
        <f t="shared" ref="O309" si="224">O186/O$199</f>
        <v>2.1880425811830119E-2</v>
      </c>
      <c r="P309"/>
      <c r="Q309"/>
      <c r="R309"/>
      <c r="S309"/>
      <c r="T309"/>
      <c r="U309"/>
      <c r="V309"/>
      <c r="W309"/>
    </row>
    <row r="310" spans="1:23" s="2" customFormat="1" ht="15" hidden="1">
      <c r="A310" s="12">
        <v>24</v>
      </c>
      <c r="B310" s="9" t="s">
        <v>29</v>
      </c>
      <c r="C310" s="34">
        <f t="shared" si="217"/>
        <v>2.7501838533313852E-2</v>
      </c>
      <c r="D310" s="34">
        <f t="shared" si="217"/>
        <v>2.7534076178036004E-2</v>
      </c>
      <c r="E310" s="34">
        <f t="shared" si="217"/>
        <v>2.7565868992102449E-2</v>
      </c>
      <c r="F310" s="34">
        <f t="shared" si="217"/>
        <v>2.7597249252907057E-2</v>
      </c>
      <c r="G310" s="34">
        <f t="shared" si="217"/>
        <v>2.7628185774016285E-2</v>
      </c>
      <c r="H310" s="34">
        <f t="shared" si="217"/>
        <v>2.7658693762267216E-2</v>
      </c>
      <c r="I310" s="34">
        <f t="shared" si="217"/>
        <v>2.768879434995921E-2</v>
      </c>
      <c r="J310" s="34">
        <f t="shared" si="217"/>
        <v>2.7718425152178504E-2</v>
      </c>
      <c r="K310" s="34">
        <f t="shared" si="217"/>
        <v>2.7747615532498063E-2</v>
      </c>
      <c r="L310" s="34">
        <f t="shared" si="217"/>
        <v>2.7776366084362489E-2</v>
      </c>
      <c r="M310" s="34">
        <f t="shared" si="217"/>
        <v>2.7802320235797821E-2</v>
      </c>
      <c r="N310" s="34">
        <f t="shared" si="217"/>
        <v>2.7802328937335186E-2</v>
      </c>
      <c r="O310" s="34">
        <f t="shared" ref="O310" si="225">O187/O$199</f>
        <v>2.7802328937335186E-2</v>
      </c>
      <c r="P310"/>
      <c r="Q310"/>
      <c r="R310"/>
      <c r="S310"/>
      <c r="T310"/>
      <c r="U310"/>
      <c r="V310"/>
      <c r="W310"/>
    </row>
    <row r="311" spans="1:23" s="2" customFormat="1" ht="15" hidden="1">
      <c r="A311" s="12">
        <v>25</v>
      </c>
      <c r="B311" s="9" t="s">
        <v>30</v>
      </c>
      <c r="C311" s="34">
        <f t="shared" si="217"/>
        <v>2.1396902270736769E-2</v>
      </c>
      <c r="D311" s="34">
        <f t="shared" si="217"/>
        <v>2.1441350140563097E-2</v>
      </c>
      <c r="E311" s="34">
        <f t="shared" si="217"/>
        <v>2.1485529730814454E-2</v>
      </c>
      <c r="F311" s="34">
        <f t="shared" si="217"/>
        <v>2.1529430365711588E-2</v>
      </c>
      <c r="G311" s="34">
        <f t="shared" si="217"/>
        <v>2.1573041765835372E-2</v>
      </c>
      <c r="H311" s="34">
        <f t="shared" si="217"/>
        <v>2.1616382707446244E-2</v>
      </c>
      <c r="I311" s="34">
        <f t="shared" si="217"/>
        <v>2.1659450978375645E-2</v>
      </c>
      <c r="J311" s="34">
        <f t="shared" si="217"/>
        <v>2.1702232782651456E-2</v>
      </c>
      <c r="K311" s="34">
        <f t="shared" si="217"/>
        <v>2.1744747898604855E-2</v>
      </c>
      <c r="L311" s="34">
        <f t="shared" si="217"/>
        <v>2.178695610769027E-2</v>
      </c>
      <c r="M311" s="34">
        <f t="shared" si="217"/>
        <v>2.1825386348007205E-2</v>
      </c>
      <c r="N311" s="34">
        <f t="shared" si="217"/>
        <v>2.1825380366341164E-2</v>
      </c>
      <c r="O311" s="34">
        <f t="shared" ref="O311" si="226">O188/O$199</f>
        <v>2.1825380366341164E-2</v>
      </c>
      <c r="P311"/>
      <c r="Q311"/>
      <c r="R311"/>
      <c r="S311"/>
      <c r="T311"/>
      <c r="U311"/>
      <c r="V311"/>
      <c r="W311"/>
    </row>
    <row r="312" spans="1:23" s="2" customFormat="1" ht="15" hidden="1">
      <c r="A312" s="13">
        <v>26</v>
      </c>
      <c r="B312" s="9" t="s">
        <v>31</v>
      </c>
      <c r="C312" s="34">
        <f t="shared" si="217"/>
        <v>2.5833594943871649E-2</v>
      </c>
      <c r="D312" s="34">
        <f t="shared" si="217"/>
        <v>2.5841948177176673E-2</v>
      </c>
      <c r="E312" s="34">
        <f t="shared" si="217"/>
        <v>2.5849882673493089E-2</v>
      </c>
      <c r="F312" s="34">
        <f t="shared" si="217"/>
        <v>2.5857390897667452E-2</v>
      </c>
      <c r="G312" s="34">
        <f t="shared" si="217"/>
        <v>2.5864433818134313E-2</v>
      </c>
      <c r="H312" s="34">
        <f t="shared" si="217"/>
        <v>2.5871047270514431E-2</v>
      </c>
      <c r="I312" s="34">
        <f t="shared" si="217"/>
        <v>2.5877232615029933E-2</v>
      </c>
      <c r="J312" s="34">
        <f t="shared" si="217"/>
        <v>2.5882978217685981E-2</v>
      </c>
      <c r="K312" s="34">
        <f t="shared" si="217"/>
        <v>2.5888304575541064E-2</v>
      </c>
      <c r="L312" s="34">
        <f t="shared" si="217"/>
        <v>2.5893172229951696E-2</v>
      </c>
      <c r="M312" s="34">
        <f t="shared" si="217"/>
        <v>2.5897226407332788E-2</v>
      </c>
      <c r="N312" s="34">
        <f t="shared" si="217"/>
        <v>2.5897232281079253E-2</v>
      </c>
      <c r="O312" s="34">
        <f t="shared" ref="O312" si="227">O189/O$199</f>
        <v>2.5897232281079253E-2</v>
      </c>
      <c r="P312"/>
      <c r="Q312"/>
      <c r="R312"/>
      <c r="S312"/>
      <c r="T312"/>
      <c r="U312"/>
      <c r="V312"/>
      <c r="W312"/>
    </row>
    <row r="313" spans="1:23" s="2" customFormat="1" ht="15" hidden="1">
      <c r="A313" s="12">
        <v>27</v>
      </c>
      <c r="B313" s="9" t="s">
        <v>32</v>
      </c>
      <c r="C313" s="34">
        <f t="shared" si="217"/>
        <v>4.0827449845240366E-2</v>
      </c>
      <c r="D313" s="34">
        <f t="shared" si="217"/>
        <v>4.0637320161168049E-2</v>
      </c>
      <c r="E313" s="34">
        <f t="shared" si="217"/>
        <v>4.0447391358398858E-2</v>
      </c>
      <c r="F313" s="34">
        <f t="shared" si="217"/>
        <v>4.0257669482525717E-2</v>
      </c>
      <c r="G313" s="34">
        <f t="shared" si="217"/>
        <v>4.0068190636583532E-2</v>
      </c>
      <c r="H313" s="34">
        <f t="shared" si="217"/>
        <v>3.9878876317838055E-2</v>
      </c>
      <c r="I313" s="34">
        <f t="shared" si="217"/>
        <v>3.9689835658590016E-2</v>
      </c>
      <c r="J313" s="34">
        <f t="shared" si="217"/>
        <v>3.9500965167468441E-2</v>
      </c>
      <c r="K313" s="34">
        <f t="shared" si="217"/>
        <v>3.9312353211168653E-2</v>
      </c>
      <c r="L313" s="34">
        <f t="shared" si="217"/>
        <v>3.9123965521646528E-2</v>
      </c>
      <c r="M313" s="34">
        <f t="shared" si="217"/>
        <v>3.8951498019449117E-2</v>
      </c>
      <c r="N313" s="34">
        <f t="shared" si="217"/>
        <v>3.8951483252723879E-2</v>
      </c>
      <c r="O313" s="34">
        <f t="shared" ref="O313" si="228">O190/O$199</f>
        <v>3.8951483252723879E-2</v>
      </c>
      <c r="P313"/>
      <c r="Q313"/>
      <c r="R313"/>
      <c r="S313"/>
      <c r="T313"/>
      <c r="U313"/>
      <c r="V313"/>
      <c r="W313"/>
    </row>
    <row r="314" spans="1:23" s="2" customFormat="1" ht="15" hidden="1">
      <c r="A314" s="12">
        <v>28</v>
      </c>
      <c r="B314" s="9" t="s">
        <v>33</v>
      </c>
      <c r="C314" s="34">
        <f t="shared" si="217"/>
        <v>4.474305660222902E-2</v>
      </c>
      <c r="D314" s="34">
        <f t="shared" si="217"/>
        <v>4.4575179107679316E-2</v>
      </c>
      <c r="E314" s="34">
        <f t="shared" si="217"/>
        <v>4.440718875855857E-2</v>
      </c>
      <c r="F314" s="34">
        <f t="shared" si="217"/>
        <v>4.4239107197279547E-2</v>
      </c>
      <c r="G314" s="34">
        <f t="shared" si="217"/>
        <v>4.4070891390628066E-2</v>
      </c>
      <c r="H314" s="34">
        <f t="shared" si="217"/>
        <v>4.3902563959954462E-2</v>
      </c>
      <c r="I314" s="34">
        <f t="shared" si="217"/>
        <v>4.3734149264892469E-2</v>
      </c>
      <c r="J314" s="34">
        <f t="shared" si="217"/>
        <v>4.356562554307717E-2</v>
      </c>
      <c r="K314" s="34">
        <f t="shared" si="217"/>
        <v>4.3397033571958989E-2</v>
      </c>
      <c r="L314" s="34">
        <f t="shared" si="217"/>
        <v>4.322835444292436E-2</v>
      </c>
      <c r="M314" s="34">
        <f t="shared" si="217"/>
        <v>4.3073642783543052E-2</v>
      </c>
      <c r="N314" s="34">
        <f t="shared" si="217"/>
        <v>4.3073631594124424E-2</v>
      </c>
      <c r="O314" s="34">
        <f t="shared" ref="O314" si="229">O191/O$199</f>
        <v>4.3073631594124424E-2</v>
      </c>
      <c r="P314"/>
      <c r="Q314"/>
      <c r="R314"/>
      <c r="S314"/>
      <c r="T314"/>
      <c r="U314"/>
      <c r="V314"/>
      <c r="W314"/>
    </row>
    <row r="315" spans="1:23" s="2" customFormat="1" ht="15" hidden="1">
      <c r="A315" s="13">
        <v>29</v>
      </c>
      <c r="B315" s="9" t="s">
        <v>34</v>
      </c>
      <c r="C315" s="34">
        <f t="shared" si="217"/>
        <v>5.4917106984799603E-2</v>
      </c>
      <c r="D315" s="34">
        <f t="shared" si="217"/>
        <v>5.4780985579086602E-2</v>
      </c>
      <c r="E315" s="34">
        <f t="shared" si="217"/>
        <v>5.4644473590879719E-2</v>
      </c>
      <c r="F315" s="34">
        <f t="shared" si="217"/>
        <v>5.4507368497374697E-2</v>
      </c>
      <c r="G315" s="34">
        <f t="shared" si="217"/>
        <v>5.436959582146917E-2</v>
      </c>
      <c r="H315" s="34">
        <f t="shared" si="217"/>
        <v>5.4231428768180212E-2</v>
      </c>
      <c r="I315" s="34">
        <f t="shared" si="217"/>
        <v>5.4092530274565863E-2</v>
      </c>
      <c r="J315" s="34">
        <f t="shared" si="217"/>
        <v>5.3953087483839195E-2</v>
      </c>
      <c r="K315" s="34">
        <f t="shared" si="217"/>
        <v>5.3812984026622407E-2</v>
      </c>
      <c r="L315" s="34">
        <f t="shared" si="217"/>
        <v>5.3672387509068262E-2</v>
      </c>
      <c r="M315" s="34">
        <f t="shared" si="217"/>
        <v>5.3543135759366506E-2</v>
      </c>
      <c r="N315" s="34">
        <f t="shared" si="217"/>
        <v>5.3543121137201284E-2</v>
      </c>
      <c r="O315" s="34">
        <f t="shared" ref="O315" si="230">O192/O$199</f>
        <v>5.3543121137201284E-2</v>
      </c>
      <c r="P315"/>
      <c r="Q315"/>
      <c r="R315"/>
      <c r="S315"/>
      <c r="T315"/>
      <c r="U315"/>
      <c r="V315"/>
      <c r="W315"/>
    </row>
    <row r="316" spans="1:23" s="2" customFormat="1" ht="15" hidden="1">
      <c r="A316" s="12">
        <v>30</v>
      </c>
      <c r="B316" s="9" t="s">
        <v>35</v>
      </c>
      <c r="C316" s="34">
        <f t="shared" si="217"/>
        <v>3.803959215274716E-3</v>
      </c>
      <c r="D316" s="34">
        <f t="shared" si="217"/>
        <v>3.7885347739384477E-3</v>
      </c>
      <c r="E316" s="34">
        <f t="shared" si="217"/>
        <v>3.7730990034472822E-3</v>
      </c>
      <c r="F316" s="34">
        <f t="shared" si="217"/>
        <v>3.7576562277274309E-3</v>
      </c>
      <c r="G316" s="34">
        <f t="shared" si="217"/>
        <v>3.7422420909392082E-3</v>
      </c>
      <c r="H316" s="34">
        <f t="shared" si="217"/>
        <v>3.7267980246027616E-3</v>
      </c>
      <c r="I316" s="34">
        <f t="shared" si="217"/>
        <v>3.7113588311320001E-3</v>
      </c>
      <c r="J316" s="34">
        <f t="shared" si="217"/>
        <v>3.6959250995755133E-3</v>
      </c>
      <c r="K316" s="34">
        <f t="shared" si="217"/>
        <v>3.6804998875757519E-3</v>
      </c>
      <c r="L316" s="34">
        <f t="shared" si="217"/>
        <v>3.6650864475109421E-3</v>
      </c>
      <c r="M316" s="34">
        <f t="shared" si="217"/>
        <v>3.6509357462545461E-3</v>
      </c>
      <c r="N316" s="34">
        <f t="shared" si="217"/>
        <v>3.6509469929012343E-3</v>
      </c>
      <c r="O316" s="34">
        <f t="shared" ref="O316" si="231">O193/O$199</f>
        <v>3.6509469929012343E-3</v>
      </c>
      <c r="P316"/>
      <c r="Q316"/>
      <c r="R316"/>
      <c r="S316"/>
      <c r="T316"/>
      <c r="U316"/>
      <c r="V316"/>
      <c r="W316"/>
    </row>
    <row r="317" spans="1:23" s="2" customFormat="1" ht="15" hidden="1">
      <c r="A317" s="12">
        <v>31</v>
      </c>
      <c r="B317" s="9" t="s">
        <v>36</v>
      </c>
      <c r="C317" s="34">
        <f t="shared" si="217"/>
        <v>1.5865961201102077E-2</v>
      </c>
      <c r="D317" s="34">
        <f t="shared" si="217"/>
        <v>1.5821600924802042E-2</v>
      </c>
      <c r="E317" s="34">
        <f t="shared" si="217"/>
        <v>1.5777094438071175E-2</v>
      </c>
      <c r="F317" s="34">
        <f t="shared" si="217"/>
        <v>1.5732433263988699E-2</v>
      </c>
      <c r="G317" s="34">
        <f t="shared" si="217"/>
        <v>1.5687640174560872E-2</v>
      </c>
      <c r="H317" s="34">
        <f t="shared" si="217"/>
        <v>1.5642715018044699E-2</v>
      </c>
      <c r="I317" s="34">
        <f t="shared" si="217"/>
        <v>1.559767227547674E-2</v>
      </c>
      <c r="J317" s="34">
        <f t="shared" si="217"/>
        <v>1.5552467781642258E-2</v>
      </c>
      <c r="K317" s="34">
        <f t="shared" si="217"/>
        <v>1.550715173253114E-2</v>
      </c>
      <c r="L317" s="34">
        <f t="shared" si="217"/>
        <v>1.5461681814627364E-2</v>
      </c>
      <c r="M317" s="34">
        <f t="shared" si="217"/>
        <v>1.5419889726775663E-2</v>
      </c>
      <c r="N317" s="34">
        <f t="shared" si="217"/>
        <v>1.5419879102932547E-2</v>
      </c>
      <c r="O317" s="34">
        <f t="shared" ref="O317" si="232">O194/O$199</f>
        <v>1.5419879102932547E-2</v>
      </c>
      <c r="P317"/>
      <c r="Q317"/>
      <c r="R317"/>
      <c r="S317"/>
      <c r="T317"/>
      <c r="U317"/>
      <c r="V317"/>
      <c r="W317"/>
    </row>
    <row r="318" spans="1:23" s="2" customFormat="1" ht="15" hidden="1">
      <c r="A318" s="13">
        <v>32</v>
      </c>
      <c r="B318" s="9" t="s">
        <v>37</v>
      </c>
      <c r="C318" s="34">
        <f t="shared" si="217"/>
        <v>4.9013462976861674E-3</v>
      </c>
      <c r="D318" s="34">
        <f t="shared" si="217"/>
        <v>4.9367553764515975E-3</v>
      </c>
      <c r="E318" s="34">
        <f t="shared" si="217"/>
        <v>4.972313815675004E-3</v>
      </c>
      <c r="F318" s="34">
        <f t="shared" si="217"/>
        <v>5.0080677117099719E-3</v>
      </c>
      <c r="G318" s="34">
        <f t="shared" si="217"/>
        <v>5.0439682329918379E-3</v>
      </c>
      <c r="H318" s="34">
        <f t="shared" si="217"/>
        <v>5.0800484590145124E-3</v>
      </c>
      <c r="I318" s="34">
        <f t="shared" si="217"/>
        <v>5.1163059979808774E-3</v>
      </c>
      <c r="J318" s="34">
        <f t="shared" si="217"/>
        <v>5.1527551887979792E-3</v>
      </c>
      <c r="K318" s="34">
        <f t="shared" si="217"/>
        <v>5.1893491843082529E-3</v>
      </c>
      <c r="L318" s="34">
        <f t="shared" si="217"/>
        <v>5.2261354776620807E-3</v>
      </c>
      <c r="M318" s="34">
        <f t="shared" si="217"/>
        <v>5.2599760421141476E-3</v>
      </c>
      <c r="N318" s="34">
        <f t="shared" si="217"/>
        <v>5.259970079331126E-3</v>
      </c>
      <c r="O318" s="34">
        <f t="shared" ref="O318" si="233">O195/O$199</f>
        <v>5.259970079331126E-3</v>
      </c>
      <c r="P318"/>
      <c r="Q318"/>
      <c r="R318"/>
      <c r="S318"/>
      <c r="T318"/>
      <c r="U318"/>
      <c r="V318"/>
      <c r="W318"/>
    </row>
    <row r="319" spans="1:23" s="2" customFormat="1" ht="15" hidden="1">
      <c r="A319" s="12">
        <v>33</v>
      </c>
      <c r="B319" s="9" t="s">
        <v>38</v>
      </c>
      <c r="C319" s="34">
        <f t="shared" ref="C319:N321" si="234">C196/C$199</f>
        <v>4.3654541111629031E-2</v>
      </c>
      <c r="D319" s="34">
        <f t="shared" si="234"/>
        <v>4.4082237114666613E-2</v>
      </c>
      <c r="E319" s="34">
        <f t="shared" si="234"/>
        <v>4.4513369898437724E-2</v>
      </c>
      <c r="F319" s="34">
        <f t="shared" si="234"/>
        <v>4.4947938379043831E-2</v>
      </c>
      <c r="G319" s="34">
        <f t="shared" si="234"/>
        <v>4.5386009128594043E-2</v>
      </c>
      <c r="H319" s="34">
        <f t="shared" si="234"/>
        <v>4.5827559956542821E-2</v>
      </c>
      <c r="I319" s="34">
        <f t="shared" si="234"/>
        <v>4.6272644013418407E-2</v>
      </c>
      <c r="J319" s="34">
        <f t="shared" si="234"/>
        <v>4.6721212721039719E-2</v>
      </c>
      <c r="K319" s="34">
        <f t="shared" si="234"/>
        <v>4.7173351168766336E-2</v>
      </c>
      <c r="L319" s="34">
        <f t="shared" si="234"/>
        <v>4.7629059618625992E-2</v>
      </c>
      <c r="M319" s="34">
        <f t="shared" si="234"/>
        <v>4.8049917583970952E-2</v>
      </c>
      <c r="N319" s="34">
        <f t="shared" si="234"/>
        <v>4.8049955730818335E-2</v>
      </c>
      <c r="O319" s="34">
        <f t="shared" ref="O319" si="235">O196/O$199</f>
        <v>4.8049955730818335E-2</v>
      </c>
      <c r="P319"/>
      <c r="Q319"/>
      <c r="R319"/>
      <c r="S319"/>
      <c r="T319"/>
      <c r="U319"/>
      <c r="V319"/>
      <c r="W319"/>
    </row>
    <row r="320" spans="1:23" s="2" customFormat="1" ht="15" hidden="1">
      <c r="A320" s="12">
        <v>34</v>
      </c>
      <c r="B320" s="9" t="s">
        <v>39</v>
      </c>
      <c r="C320" s="34">
        <f t="shared" si="234"/>
        <v>8.4885440206143772E-3</v>
      </c>
      <c r="D320" s="34">
        <f t="shared" si="234"/>
        <v>8.5093728824878721E-3</v>
      </c>
      <c r="E320" s="34">
        <f t="shared" si="234"/>
        <v>8.5301284140666799E-3</v>
      </c>
      <c r="F320" s="34">
        <f t="shared" si="234"/>
        <v>8.550768439812808E-3</v>
      </c>
      <c r="G320" s="34">
        <f t="shared" si="234"/>
        <v>8.5713145965685619E-3</v>
      </c>
      <c r="H320" s="34">
        <f t="shared" si="234"/>
        <v>8.5917513838370645E-3</v>
      </c>
      <c r="I320" s="34">
        <f t="shared" si="234"/>
        <v>8.6121278299865663E-3</v>
      </c>
      <c r="J320" s="34">
        <f t="shared" si="234"/>
        <v>8.6323767901577073E-3</v>
      </c>
      <c r="K320" s="34">
        <f t="shared" si="234"/>
        <v>8.6525504148263679E-3</v>
      </c>
      <c r="L320" s="34">
        <f t="shared" si="234"/>
        <v>8.6725771973059623E-3</v>
      </c>
      <c r="M320" s="34">
        <f t="shared" si="234"/>
        <v>8.6908866063708113E-3</v>
      </c>
      <c r="N320" s="34">
        <f t="shared" si="234"/>
        <v>8.6908894791994668E-3</v>
      </c>
      <c r="O320" s="34">
        <f t="shared" ref="O320" si="236">O197/O$199</f>
        <v>8.6908894791994668E-3</v>
      </c>
      <c r="P320"/>
      <c r="Q320"/>
      <c r="R320"/>
      <c r="S320"/>
      <c r="T320"/>
      <c r="U320"/>
      <c r="V320"/>
      <c r="W320"/>
    </row>
    <row r="321" spans="1:23" s="2" customFormat="1" ht="15" hidden="1">
      <c r="A321" s="13">
        <v>35</v>
      </c>
      <c r="B321" s="9" t="s">
        <v>40</v>
      </c>
      <c r="C321" s="34">
        <f t="shared" si="234"/>
        <v>7.5939224535761128E-3</v>
      </c>
      <c r="D321" s="34">
        <f t="shared" si="234"/>
        <v>7.5746137680204008E-3</v>
      </c>
      <c r="E321" s="34">
        <f t="shared" si="234"/>
        <v>7.5552184806384108E-3</v>
      </c>
      <c r="F321" s="34">
        <f t="shared" si="234"/>
        <v>7.535748254241836E-3</v>
      </c>
      <c r="G321" s="34">
        <f t="shared" si="234"/>
        <v>7.5161828771462555E-3</v>
      </c>
      <c r="H321" s="34">
        <f t="shared" si="234"/>
        <v>7.4965648499641839E-3</v>
      </c>
      <c r="I321" s="34">
        <f t="shared" si="234"/>
        <v>7.476859955906091E-3</v>
      </c>
      <c r="J321" s="34">
        <f t="shared" si="234"/>
        <v>7.4570934938283052E-3</v>
      </c>
      <c r="K321" s="34">
        <f t="shared" si="234"/>
        <v>7.4372438278280046E-3</v>
      </c>
      <c r="L321" s="34">
        <f t="shared" si="234"/>
        <v>7.4173210910867433E-3</v>
      </c>
      <c r="M321" s="34">
        <f t="shared" si="234"/>
        <v>7.3989913798611397E-3</v>
      </c>
      <c r="N321" s="34">
        <f t="shared" si="234"/>
        <v>7.3990021694689831E-3</v>
      </c>
      <c r="O321" s="34">
        <f t="shared" ref="O321" si="237">O198/O$199</f>
        <v>7.3990021694689831E-3</v>
      </c>
      <c r="P321"/>
      <c r="Q321"/>
      <c r="R321"/>
      <c r="S321"/>
      <c r="T321"/>
      <c r="U321"/>
      <c r="V321"/>
      <c r="W321"/>
    </row>
    <row r="322" spans="1:23" s="2" customFormat="1" ht="15" hidden="1">
      <c r="A322" s="14"/>
      <c r="B322" s="7" t="s">
        <v>50</v>
      </c>
      <c r="C322" s="36">
        <f t="shared" ref="C322:H322" si="238">C199/C$35</f>
        <v>5.207917677451035</v>
      </c>
      <c r="D322" s="36">
        <f t="shared" si="238"/>
        <v>5.1946983748033633</v>
      </c>
      <c r="E322" s="36">
        <f t="shared" si="238"/>
        <v>5.1825013341462762</v>
      </c>
      <c r="F322" s="36">
        <f t="shared" si="238"/>
        <v>5.1714631088693377</v>
      </c>
      <c r="G322" s="36">
        <f t="shared" si="238"/>
        <v>5.1616113119721296</v>
      </c>
      <c r="H322" s="36">
        <f t="shared" si="238"/>
        <v>5.1527578131570264</v>
      </c>
      <c r="I322" s="36">
        <f>I199/I$35</f>
        <v>5.1432264775392413</v>
      </c>
      <c r="J322" s="36">
        <f t="shared" ref="J322:N322" si="239">J199/J$35</f>
        <v>5.1345296324513274</v>
      </c>
      <c r="K322" s="36">
        <f t="shared" si="239"/>
        <v>5.1265043900690861</v>
      </c>
      <c r="L322" s="36">
        <f t="shared" si="239"/>
        <v>5.1439362078359032</v>
      </c>
      <c r="M322" s="36">
        <f t="shared" si="239"/>
        <v>4.8379078288345827</v>
      </c>
      <c r="N322" s="36">
        <f t="shared" si="239"/>
        <v>4.8086770090297586</v>
      </c>
      <c r="O322" s="36">
        <f t="shared" ref="O322" si="240">O199/O$35</f>
        <v>4.7741163702009111</v>
      </c>
      <c r="P322"/>
      <c r="Q322"/>
      <c r="R322"/>
      <c r="S322"/>
      <c r="T322"/>
      <c r="U322"/>
      <c r="V322"/>
      <c r="W322"/>
    </row>
    <row r="323" spans="1:23" s="2" customFormat="1" ht="15" hidden="1">
      <c r="A323" s="1"/>
      <c r="B323" s="1"/>
      <c r="C323" s="1"/>
      <c r="D323" s="1"/>
      <c r="E323" s="1"/>
      <c r="F323" s="1"/>
      <c r="G323" s="1"/>
      <c r="H323" s="1"/>
      <c r="P323"/>
      <c r="Q323"/>
      <c r="R323"/>
      <c r="S323"/>
      <c r="T323"/>
      <c r="U323"/>
      <c r="V323"/>
      <c r="W323"/>
    </row>
    <row r="324" spans="1:23" s="2" customFormat="1" ht="15" hidden="1">
      <c r="A324" s="5" t="s">
        <v>54</v>
      </c>
      <c r="B324" s="1"/>
      <c r="C324" s="1"/>
      <c r="D324" s="1"/>
      <c r="E324" s="1"/>
      <c r="F324" s="1"/>
      <c r="G324" s="1"/>
      <c r="H324" s="1"/>
      <c r="P324"/>
      <c r="Q324"/>
      <c r="R324"/>
      <c r="S324"/>
      <c r="T324"/>
      <c r="U324"/>
      <c r="V324"/>
      <c r="W324"/>
    </row>
    <row r="325" spans="1:23" s="2" customFormat="1" ht="15" hidden="1">
      <c r="A325" s="49" t="s">
        <v>55</v>
      </c>
      <c r="B325" s="49"/>
      <c r="C325" s="49"/>
      <c r="D325" s="49"/>
      <c r="E325" s="49"/>
      <c r="F325" s="49"/>
      <c r="G325" s="49"/>
      <c r="H325" s="49"/>
      <c r="P325"/>
      <c r="Q325"/>
      <c r="R325"/>
      <c r="S325"/>
      <c r="T325"/>
      <c r="U325"/>
      <c r="V325"/>
      <c r="W325"/>
    </row>
    <row r="326" spans="1:23" s="2" customFormat="1" ht="15" hidden="1">
      <c r="A326" s="1"/>
      <c r="B326" s="1"/>
      <c r="C326" s="1"/>
      <c r="D326" s="1"/>
      <c r="E326" s="1"/>
      <c r="F326" s="1"/>
      <c r="G326" s="1"/>
      <c r="H326" s="1"/>
      <c r="P326"/>
      <c r="Q326"/>
      <c r="R326"/>
      <c r="S326"/>
      <c r="T326"/>
      <c r="U326"/>
      <c r="V326"/>
      <c r="W326"/>
    </row>
    <row r="327" spans="1:23" s="2" customFormat="1" ht="15" hidden="1">
      <c r="A327" s="6" t="s">
        <v>4</v>
      </c>
      <c r="B327" s="7" t="s">
        <v>5</v>
      </c>
      <c r="C327" s="7">
        <f>C286</f>
        <v>2010</v>
      </c>
      <c r="D327" s="7">
        <f t="shared" ref="D327:N327" si="241">D286</f>
        <v>2011</v>
      </c>
      <c r="E327" s="7">
        <f t="shared" si="241"/>
        <v>2012</v>
      </c>
      <c r="F327" s="7">
        <f t="shared" si="241"/>
        <v>2013</v>
      </c>
      <c r="G327" s="7">
        <f t="shared" si="241"/>
        <v>2014</v>
      </c>
      <c r="H327" s="7">
        <f t="shared" si="241"/>
        <v>2015</v>
      </c>
      <c r="I327" s="7">
        <f t="shared" si="241"/>
        <v>2016</v>
      </c>
      <c r="J327" s="7">
        <f t="shared" si="241"/>
        <v>2017</v>
      </c>
      <c r="K327" s="7">
        <f t="shared" si="241"/>
        <v>2018</v>
      </c>
      <c r="L327" s="7">
        <f t="shared" si="241"/>
        <v>2019</v>
      </c>
      <c r="M327" s="7">
        <f t="shared" si="241"/>
        <v>2020</v>
      </c>
      <c r="N327" s="7">
        <f t="shared" si="241"/>
        <v>2021</v>
      </c>
      <c r="O327" s="7">
        <f t="shared" ref="O327" si="242">O286</f>
        <v>2022</v>
      </c>
      <c r="P327"/>
      <c r="Q327"/>
      <c r="R327"/>
      <c r="S327"/>
      <c r="T327"/>
      <c r="U327"/>
      <c r="V327"/>
      <c r="W327"/>
    </row>
    <row r="328" spans="1:23" s="2" customFormat="1" ht="15" hidden="1">
      <c r="A328" s="8">
        <v>1</v>
      </c>
      <c r="B328" s="9" t="s">
        <v>6</v>
      </c>
      <c r="C328" s="32">
        <f t="shared" ref="C328:N343" si="243">C246*C287</f>
        <v>34028110154001.688</v>
      </c>
      <c r="D328" s="32">
        <f t="shared" si="243"/>
        <v>47857525759.648254</v>
      </c>
      <c r="E328" s="32">
        <f t="shared" si="243"/>
        <v>44372086159.71331</v>
      </c>
      <c r="F328" s="32">
        <f t="shared" si="243"/>
        <v>47884914977.915024</v>
      </c>
      <c r="G328" s="32">
        <f t="shared" si="243"/>
        <v>54717212218.501404</v>
      </c>
      <c r="H328" s="32">
        <f t="shared" si="243"/>
        <v>50154054630.367966</v>
      </c>
      <c r="I328" s="32">
        <f t="shared" si="243"/>
        <v>43687393547.565453</v>
      </c>
      <c r="J328" s="32" t="e">
        <f t="shared" si="243"/>
        <v>#DIV/0!</v>
      </c>
      <c r="K328" s="32" t="e">
        <f t="shared" si="243"/>
        <v>#DIV/0!</v>
      </c>
      <c r="L328" s="32" t="e">
        <f t="shared" si="243"/>
        <v>#DIV/0!</v>
      </c>
      <c r="M328" s="32" t="e">
        <f t="shared" si="243"/>
        <v>#DIV/0!</v>
      </c>
      <c r="N328" s="32" t="e">
        <f t="shared" si="243"/>
        <v>#DIV/0!</v>
      </c>
      <c r="O328" s="32" t="e">
        <f t="shared" ref="O328" si="244">O246*O287</f>
        <v>#DIV/0!</v>
      </c>
      <c r="P328"/>
      <c r="Q328"/>
      <c r="R328"/>
      <c r="S328"/>
      <c r="T328"/>
      <c r="U328"/>
      <c r="V328"/>
      <c r="W328"/>
    </row>
    <row r="329" spans="1:23" s="2" customFormat="1" ht="15" hidden="1">
      <c r="A329" s="12">
        <v>2</v>
      </c>
      <c r="B329" s="9" t="s">
        <v>7</v>
      </c>
      <c r="C329" s="32">
        <f t="shared" si="243"/>
        <v>1263158631385.5823</v>
      </c>
      <c r="D329" s="32">
        <f t="shared" si="243"/>
        <v>879758854580.37439</v>
      </c>
      <c r="E329" s="32">
        <f t="shared" si="243"/>
        <v>923562183552.47217</v>
      </c>
      <c r="F329" s="32">
        <f t="shared" si="243"/>
        <v>971059667289.31445</v>
      </c>
      <c r="G329" s="32">
        <f t="shared" si="243"/>
        <v>981842176761.97339</v>
      </c>
      <c r="H329" s="32">
        <f t="shared" si="243"/>
        <v>1045087120140.8215</v>
      </c>
      <c r="I329" s="32">
        <f t="shared" si="243"/>
        <v>1085672107211.0321</v>
      </c>
      <c r="J329" s="32" t="e">
        <f t="shared" si="243"/>
        <v>#DIV/0!</v>
      </c>
      <c r="K329" s="32" t="e">
        <f t="shared" si="243"/>
        <v>#DIV/0!</v>
      </c>
      <c r="L329" s="32" t="e">
        <f t="shared" si="243"/>
        <v>#DIV/0!</v>
      </c>
      <c r="M329" s="32" t="e">
        <f t="shared" si="243"/>
        <v>#DIV/0!</v>
      </c>
      <c r="N329" s="32" t="e">
        <f t="shared" si="243"/>
        <v>#DIV/0!</v>
      </c>
      <c r="O329" s="32" t="e">
        <f t="shared" ref="O329" si="245">O247*O288</f>
        <v>#DIV/0!</v>
      </c>
      <c r="P329"/>
      <c r="Q329"/>
      <c r="R329"/>
      <c r="S329"/>
      <c r="T329"/>
      <c r="U329"/>
      <c r="V329"/>
      <c r="W329"/>
    </row>
    <row r="330" spans="1:23" s="2" customFormat="1" ht="15" hidden="1">
      <c r="A330" s="12">
        <v>3</v>
      </c>
      <c r="B330" s="9" t="s">
        <v>8</v>
      </c>
      <c r="C330" s="32">
        <f t="shared" si="243"/>
        <v>1315449606201.7056</v>
      </c>
      <c r="D330" s="32">
        <f t="shared" si="243"/>
        <v>1020275436284.8838</v>
      </c>
      <c r="E330" s="32">
        <f t="shared" si="243"/>
        <v>1138401340346.7449</v>
      </c>
      <c r="F330" s="32">
        <f t="shared" si="243"/>
        <v>1226748642722.6064</v>
      </c>
      <c r="G330" s="32">
        <f t="shared" si="243"/>
        <v>1381155382122.7441</v>
      </c>
      <c r="H330" s="32">
        <f t="shared" si="243"/>
        <v>1541405863257.2551</v>
      </c>
      <c r="I330" s="32">
        <f t="shared" si="243"/>
        <v>1694504043951.3193</v>
      </c>
      <c r="J330" s="32" t="e">
        <f t="shared" si="243"/>
        <v>#DIV/0!</v>
      </c>
      <c r="K330" s="32" t="e">
        <f t="shared" si="243"/>
        <v>#DIV/0!</v>
      </c>
      <c r="L330" s="32" t="e">
        <f t="shared" si="243"/>
        <v>#DIV/0!</v>
      </c>
      <c r="M330" s="32" t="e">
        <f t="shared" si="243"/>
        <v>#DIV/0!</v>
      </c>
      <c r="N330" s="32" t="e">
        <f t="shared" si="243"/>
        <v>#DIV/0!</v>
      </c>
      <c r="O330" s="32" t="e">
        <f t="shared" ref="O330" si="246">O248*O289</f>
        <v>#DIV/0!</v>
      </c>
      <c r="P330"/>
      <c r="Q330"/>
      <c r="R330"/>
      <c r="S330"/>
      <c r="T330"/>
      <c r="U330"/>
      <c r="V330"/>
      <c r="W330"/>
    </row>
    <row r="331" spans="1:23" s="2" customFormat="1" ht="15" hidden="1">
      <c r="A331" s="12">
        <v>4</v>
      </c>
      <c r="B331" s="9" t="s">
        <v>9</v>
      </c>
      <c r="C331" s="32">
        <f t="shared" si="243"/>
        <v>2244184520515.6221</v>
      </c>
      <c r="D331" s="32">
        <f t="shared" si="243"/>
        <v>1806604495656.4265</v>
      </c>
      <c r="E331" s="32">
        <f t="shared" si="243"/>
        <v>1991439130090.8296</v>
      </c>
      <c r="F331" s="32">
        <f t="shared" si="243"/>
        <v>2155217414905.9883</v>
      </c>
      <c r="G331" s="32">
        <f t="shared" si="243"/>
        <v>2366526439647.7261</v>
      </c>
      <c r="H331" s="32">
        <f t="shared" si="243"/>
        <v>2556382276472.1338</v>
      </c>
      <c r="I331" s="32">
        <f t="shared" si="243"/>
        <v>2764610055581.7036</v>
      </c>
      <c r="J331" s="32" t="e">
        <f t="shared" si="243"/>
        <v>#DIV/0!</v>
      </c>
      <c r="K331" s="32" t="e">
        <f t="shared" si="243"/>
        <v>#DIV/0!</v>
      </c>
      <c r="L331" s="32" t="e">
        <f t="shared" si="243"/>
        <v>#DIV/0!</v>
      </c>
      <c r="M331" s="32" t="e">
        <f t="shared" si="243"/>
        <v>#DIV/0!</v>
      </c>
      <c r="N331" s="32" t="e">
        <f t="shared" si="243"/>
        <v>#DIV/0!</v>
      </c>
      <c r="O331" s="32" t="e">
        <f t="shared" ref="O331" si="247">O249*O290</f>
        <v>#DIV/0!</v>
      </c>
      <c r="P331"/>
      <c r="Q331"/>
      <c r="R331"/>
      <c r="S331"/>
      <c r="T331"/>
      <c r="U331"/>
      <c r="V331"/>
      <c r="W331"/>
    </row>
    <row r="332" spans="1:23" s="2" customFormat="1" ht="15" hidden="1">
      <c r="A332" s="13">
        <v>5</v>
      </c>
      <c r="B332" s="9" t="s">
        <v>10</v>
      </c>
      <c r="C332" s="33">
        <f t="shared" si="243"/>
        <v>3308437926161.7344</v>
      </c>
      <c r="D332" s="33">
        <f t="shared" si="243"/>
        <v>2644113389649.5679</v>
      </c>
      <c r="E332" s="33">
        <f t="shared" si="243"/>
        <v>2828906968818.6011</v>
      </c>
      <c r="F332" s="33">
        <f t="shared" si="243"/>
        <v>3050295625273.9644</v>
      </c>
      <c r="G332" s="33">
        <f t="shared" si="243"/>
        <v>3377017515320.4775</v>
      </c>
      <c r="H332" s="33">
        <f t="shared" si="243"/>
        <v>3561878522174</v>
      </c>
      <c r="I332" s="33">
        <f t="shared" si="243"/>
        <v>3727604361365.1982</v>
      </c>
      <c r="J332" s="33" t="e">
        <f t="shared" si="243"/>
        <v>#DIV/0!</v>
      </c>
      <c r="K332" s="33" t="e">
        <f t="shared" si="243"/>
        <v>#DIV/0!</v>
      </c>
      <c r="L332" s="33" t="e">
        <f t="shared" si="243"/>
        <v>#DIV/0!</v>
      </c>
      <c r="M332" s="33" t="e">
        <f t="shared" si="243"/>
        <v>#DIV/0!</v>
      </c>
      <c r="N332" s="33" t="e">
        <f t="shared" si="243"/>
        <v>#DIV/0!</v>
      </c>
      <c r="O332" s="33" t="e">
        <f t="shared" ref="O332" si="248">O250*O291</f>
        <v>#DIV/0!</v>
      </c>
      <c r="P332"/>
      <c r="Q332"/>
      <c r="R332"/>
      <c r="S332"/>
      <c r="T332"/>
      <c r="U332"/>
      <c r="V332"/>
      <c r="W332"/>
    </row>
    <row r="333" spans="1:23" s="2" customFormat="1" ht="15" hidden="1">
      <c r="A333" s="12">
        <v>6</v>
      </c>
      <c r="B333" s="9" t="s">
        <v>11</v>
      </c>
      <c r="C333" s="37">
        <f t="shared" si="243"/>
        <v>1366993081420.0745</v>
      </c>
      <c r="D333" s="37">
        <f t="shared" si="243"/>
        <v>1041469763383.0333</v>
      </c>
      <c r="E333" s="37">
        <f t="shared" si="243"/>
        <v>1122612793697.1399</v>
      </c>
      <c r="F333" s="37">
        <f t="shared" si="243"/>
        <v>1220352469286.6184</v>
      </c>
      <c r="G333" s="37">
        <f t="shared" si="243"/>
        <v>1339774802905.9316</v>
      </c>
      <c r="H333" s="37">
        <f t="shared" si="243"/>
        <v>1460873141769.2239</v>
      </c>
      <c r="I333" s="37">
        <f t="shared" si="243"/>
        <v>1555204012838.5867</v>
      </c>
      <c r="J333" s="37" t="e">
        <f t="shared" si="243"/>
        <v>#DIV/0!</v>
      </c>
      <c r="K333" s="37" t="e">
        <f t="shared" si="243"/>
        <v>#DIV/0!</v>
      </c>
      <c r="L333" s="37" t="e">
        <f t="shared" si="243"/>
        <v>#DIV/0!</v>
      </c>
      <c r="M333" s="37" t="e">
        <f t="shared" si="243"/>
        <v>#DIV/0!</v>
      </c>
      <c r="N333" s="37" t="e">
        <f t="shared" si="243"/>
        <v>#DIV/0!</v>
      </c>
      <c r="O333" s="37" t="e">
        <f t="shared" ref="O333" si="249">O251*O292</f>
        <v>#DIV/0!</v>
      </c>
      <c r="P333"/>
      <c r="Q333"/>
      <c r="R333"/>
      <c r="S333"/>
      <c r="T333"/>
      <c r="U333"/>
      <c r="V333"/>
      <c r="W333"/>
    </row>
    <row r="334" spans="1:23" s="2" customFormat="1" ht="15" hidden="1">
      <c r="A334" s="12">
        <v>7</v>
      </c>
      <c r="B334" s="9" t="s">
        <v>12</v>
      </c>
      <c r="C334" s="37">
        <f t="shared" si="243"/>
        <v>1544604229753.0305</v>
      </c>
      <c r="D334" s="37">
        <f t="shared" si="243"/>
        <v>1200859513267.5391</v>
      </c>
      <c r="E334" s="37">
        <f t="shared" si="243"/>
        <v>1317890540667.0813</v>
      </c>
      <c r="F334" s="37">
        <f t="shared" si="243"/>
        <v>1439592829771.4954</v>
      </c>
      <c r="G334" s="37">
        <f t="shared" si="243"/>
        <v>1641593427093.645</v>
      </c>
      <c r="H334" s="37">
        <f t="shared" si="243"/>
        <v>1787082616425.3408</v>
      </c>
      <c r="I334" s="37">
        <f t="shared" si="243"/>
        <v>1953376299685.3044</v>
      </c>
      <c r="J334" s="37" t="e">
        <f t="shared" si="243"/>
        <v>#DIV/0!</v>
      </c>
      <c r="K334" s="37" t="e">
        <f t="shared" si="243"/>
        <v>#DIV/0!</v>
      </c>
      <c r="L334" s="37" t="e">
        <f t="shared" si="243"/>
        <v>#DIV/0!</v>
      </c>
      <c r="M334" s="37" t="e">
        <f t="shared" si="243"/>
        <v>#DIV/0!</v>
      </c>
      <c r="N334" s="37" t="e">
        <f t="shared" si="243"/>
        <v>#DIV/0!</v>
      </c>
      <c r="O334" s="37" t="e">
        <f t="shared" ref="O334" si="250">O252*O293</f>
        <v>#DIV/0!</v>
      </c>
      <c r="P334"/>
      <c r="Q334"/>
      <c r="R334"/>
      <c r="S334"/>
      <c r="T334"/>
      <c r="U334"/>
      <c r="V334"/>
      <c r="W334"/>
    </row>
    <row r="335" spans="1:23" s="2" customFormat="1" ht="15" hidden="1">
      <c r="A335" s="13">
        <v>8</v>
      </c>
      <c r="B335" s="9" t="s">
        <v>13</v>
      </c>
      <c r="C335" s="37">
        <f t="shared" si="243"/>
        <v>2184365302363.0745</v>
      </c>
      <c r="D335" s="37">
        <f t="shared" si="243"/>
        <v>1721960303329.5159</v>
      </c>
      <c r="E335" s="37">
        <f t="shared" si="243"/>
        <v>1849391552398.301</v>
      </c>
      <c r="F335" s="37">
        <f t="shared" si="243"/>
        <v>2049792517944.0952</v>
      </c>
      <c r="G335" s="37">
        <f t="shared" si="243"/>
        <v>2246422467699.8154</v>
      </c>
      <c r="H335" s="37">
        <f t="shared" si="243"/>
        <v>2449106527004.5723</v>
      </c>
      <c r="I335" s="37">
        <f t="shared" si="243"/>
        <v>2717668817409.854</v>
      </c>
      <c r="J335" s="37" t="e">
        <f t="shared" si="243"/>
        <v>#DIV/0!</v>
      </c>
      <c r="K335" s="37" t="e">
        <f t="shared" si="243"/>
        <v>#DIV/0!</v>
      </c>
      <c r="L335" s="37" t="e">
        <f t="shared" si="243"/>
        <v>#DIV/0!</v>
      </c>
      <c r="M335" s="37" t="e">
        <f t="shared" si="243"/>
        <v>#DIV/0!</v>
      </c>
      <c r="N335" s="37" t="e">
        <f t="shared" si="243"/>
        <v>#DIV/0!</v>
      </c>
      <c r="O335" s="37" t="e">
        <f t="shared" ref="O335" si="251">O253*O294</f>
        <v>#DIV/0!</v>
      </c>
      <c r="P335"/>
      <c r="Q335"/>
      <c r="R335"/>
      <c r="S335"/>
      <c r="T335"/>
      <c r="U335"/>
      <c r="V335"/>
      <c r="W335"/>
    </row>
    <row r="336" spans="1:23" s="2" customFormat="1" ht="15" hidden="1">
      <c r="A336" s="12">
        <v>9</v>
      </c>
      <c r="B336" s="9" t="s">
        <v>14</v>
      </c>
      <c r="C336" s="37">
        <f t="shared" si="243"/>
        <v>798408665946.19458</v>
      </c>
      <c r="D336" s="37">
        <f t="shared" si="243"/>
        <v>544245130241.8974</v>
      </c>
      <c r="E336" s="37">
        <f t="shared" si="243"/>
        <v>567017728734.73572</v>
      </c>
      <c r="F336" s="37">
        <f t="shared" si="243"/>
        <v>603085379802.09387</v>
      </c>
      <c r="G336" s="37">
        <f t="shared" si="243"/>
        <v>643515834940.80029</v>
      </c>
      <c r="H336" s="37">
        <f t="shared" si="243"/>
        <v>678727337978.64636</v>
      </c>
      <c r="I336" s="37">
        <f t="shared" si="243"/>
        <v>698501121057.08276</v>
      </c>
      <c r="J336" s="37" t="e">
        <f t="shared" si="243"/>
        <v>#DIV/0!</v>
      </c>
      <c r="K336" s="37" t="e">
        <f t="shared" si="243"/>
        <v>#DIV/0!</v>
      </c>
      <c r="L336" s="37" t="e">
        <f t="shared" si="243"/>
        <v>#DIV/0!</v>
      </c>
      <c r="M336" s="37" t="e">
        <f t="shared" si="243"/>
        <v>#DIV/0!</v>
      </c>
      <c r="N336" s="37" t="e">
        <f t="shared" si="243"/>
        <v>#DIV/0!</v>
      </c>
      <c r="O336" s="37" t="e">
        <f t="shared" ref="O336" si="252">O254*O295</f>
        <v>#DIV/0!</v>
      </c>
      <c r="P336"/>
      <c r="Q336"/>
      <c r="R336"/>
      <c r="S336"/>
      <c r="T336"/>
      <c r="U336"/>
      <c r="V336"/>
      <c r="W336"/>
    </row>
    <row r="337" spans="1:23" s="2" customFormat="1" ht="15" hidden="1">
      <c r="A337" s="12">
        <v>10</v>
      </c>
      <c r="B337" s="9" t="s">
        <v>15</v>
      </c>
      <c r="C337" s="37">
        <f t="shared" si="243"/>
        <v>877955330313.17615</v>
      </c>
      <c r="D337" s="37">
        <f t="shared" si="243"/>
        <v>574569855767.63623</v>
      </c>
      <c r="E337" s="37">
        <f t="shared" si="243"/>
        <v>587742084969.88</v>
      </c>
      <c r="F337" s="37">
        <f t="shared" si="243"/>
        <v>595277274648.54968</v>
      </c>
      <c r="G337" s="37">
        <f t="shared" si="243"/>
        <v>614413064454.44812</v>
      </c>
      <c r="H337" s="37">
        <f t="shared" si="243"/>
        <v>610911461005.14758</v>
      </c>
      <c r="I337" s="37">
        <f t="shared" si="243"/>
        <v>641454994953.17261</v>
      </c>
      <c r="J337" s="37" t="e">
        <f t="shared" si="243"/>
        <v>#DIV/0!</v>
      </c>
      <c r="K337" s="37" t="e">
        <f t="shared" si="243"/>
        <v>#DIV/0!</v>
      </c>
      <c r="L337" s="37" t="e">
        <f t="shared" si="243"/>
        <v>#DIV/0!</v>
      </c>
      <c r="M337" s="37" t="e">
        <f t="shared" si="243"/>
        <v>#DIV/0!</v>
      </c>
      <c r="N337" s="37" t="e">
        <f t="shared" si="243"/>
        <v>#DIV/0!</v>
      </c>
      <c r="O337" s="37" t="e">
        <f t="shared" ref="O337" si="253">O255*O296</f>
        <v>#DIV/0!</v>
      </c>
      <c r="P337"/>
      <c r="Q337"/>
      <c r="R337"/>
      <c r="S337"/>
      <c r="T337"/>
      <c r="U337"/>
      <c r="V337"/>
      <c r="W337"/>
    </row>
    <row r="338" spans="1:23" s="2" customFormat="1" ht="15" hidden="1">
      <c r="A338" s="13">
        <v>11</v>
      </c>
      <c r="B338" s="9" t="s">
        <v>16</v>
      </c>
      <c r="C338" s="37">
        <f t="shared" si="243"/>
        <v>602820102.11560643</v>
      </c>
      <c r="D338" s="37">
        <f t="shared" si="243"/>
        <v>11266463074.148285</v>
      </c>
      <c r="E338" s="37">
        <f t="shared" si="243"/>
        <v>12968803522.612745</v>
      </c>
      <c r="F338" s="37">
        <f t="shared" si="243"/>
        <v>19575324872.69672</v>
      </c>
      <c r="G338" s="37">
        <f t="shared" si="243"/>
        <v>22487453544.362076</v>
      </c>
      <c r="H338" s="37">
        <f t="shared" si="243"/>
        <v>26300889611.114079</v>
      </c>
      <c r="I338" s="37">
        <f t="shared" si="243"/>
        <v>33228348933.251862</v>
      </c>
      <c r="J338" s="37" t="e">
        <f t="shared" si="243"/>
        <v>#DIV/0!</v>
      </c>
      <c r="K338" s="37" t="e">
        <f t="shared" si="243"/>
        <v>#DIV/0!</v>
      </c>
      <c r="L338" s="37" t="e">
        <f t="shared" si="243"/>
        <v>#DIV/0!</v>
      </c>
      <c r="M338" s="37" t="e">
        <f t="shared" si="243"/>
        <v>#DIV/0!</v>
      </c>
      <c r="N338" s="37" t="e">
        <f t="shared" si="243"/>
        <v>#DIV/0!</v>
      </c>
      <c r="O338" s="37" t="e">
        <f t="shared" ref="O338" si="254">O256*O297</f>
        <v>#DIV/0!</v>
      </c>
      <c r="P338"/>
      <c r="Q338"/>
      <c r="R338"/>
      <c r="S338"/>
      <c r="T338"/>
      <c r="U338"/>
      <c r="V338"/>
      <c r="W338"/>
    </row>
    <row r="339" spans="1:23" s="2" customFormat="1" ht="15" hidden="1">
      <c r="A339" s="12">
        <v>12</v>
      </c>
      <c r="B339" s="9" t="s">
        <v>17</v>
      </c>
      <c r="C339" s="37">
        <f t="shared" si="243"/>
        <v>994842779025.28357</v>
      </c>
      <c r="D339" s="37">
        <f t="shared" si="243"/>
        <v>682014209986.87817</v>
      </c>
      <c r="E339" s="37">
        <f t="shared" si="243"/>
        <v>817508536733.33594</v>
      </c>
      <c r="F339" s="37">
        <f t="shared" si="243"/>
        <v>825353222311.13025</v>
      </c>
      <c r="G339" s="37">
        <f t="shared" si="243"/>
        <v>915908853159.71741</v>
      </c>
      <c r="H339" s="37">
        <f t="shared" si="243"/>
        <v>959367009879.85645</v>
      </c>
      <c r="I339" s="37">
        <f t="shared" si="243"/>
        <v>1003810228633.1177</v>
      </c>
      <c r="J339" s="37" t="e">
        <f t="shared" si="243"/>
        <v>#DIV/0!</v>
      </c>
      <c r="K339" s="37" t="e">
        <f t="shared" si="243"/>
        <v>#DIV/0!</v>
      </c>
      <c r="L339" s="37" t="e">
        <f t="shared" si="243"/>
        <v>#DIV/0!</v>
      </c>
      <c r="M339" s="37" t="e">
        <f t="shared" si="243"/>
        <v>#DIV/0!</v>
      </c>
      <c r="N339" s="37" t="e">
        <f t="shared" si="243"/>
        <v>#DIV/0!</v>
      </c>
      <c r="O339" s="37" t="e">
        <f t="shared" ref="O339" si="255">O257*O298</f>
        <v>#DIV/0!</v>
      </c>
      <c r="P339"/>
      <c r="Q339"/>
      <c r="R339"/>
      <c r="S339"/>
      <c r="T339"/>
      <c r="U339"/>
      <c r="V339"/>
      <c r="W339"/>
    </row>
    <row r="340" spans="1:23" s="2" customFormat="1" ht="15" hidden="1">
      <c r="A340" s="12">
        <v>13</v>
      </c>
      <c r="B340" s="9" t="s">
        <v>18</v>
      </c>
      <c r="C340" s="37">
        <f t="shared" si="243"/>
        <v>603572922.23187864</v>
      </c>
      <c r="D340" s="37">
        <f t="shared" si="243"/>
        <v>22769455668.970089</v>
      </c>
      <c r="E340" s="37">
        <f t="shared" si="243"/>
        <v>16773003353.061752</v>
      </c>
      <c r="F340" s="37">
        <f t="shared" si="243"/>
        <v>23334593316.183983</v>
      </c>
      <c r="G340" s="37">
        <f t="shared" si="243"/>
        <v>24800183082.935783</v>
      </c>
      <c r="H340" s="37">
        <f t="shared" si="243"/>
        <v>26020203112.406055</v>
      </c>
      <c r="I340" s="37">
        <f t="shared" si="243"/>
        <v>23928155476.797947</v>
      </c>
      <c r="J340" s="37" t="e">
        <f t="shared" si="243"/>
        <v>#DIV/0!</v>
      </c>
      <c r="K340" s="37" t="e">
        <f t="shared" si="243"/>
        <v>#DIV/0!</v>
      </c>
      <c r="L340" s="37" t="e">
        <f t="shared" si="243"/>
        <v>#DIV/0!</v>
      </c>
      <c r="M340" s="37" t="e">
        <f t="shared" si="243"/>
        <v>#DIV/0!</v>
      </c>
      <c r="N340" s="37" t="e">
        <f t="shared" si="243"/>
        <v>#DIV/0!</v>
      </c>
      <c r="O340" s="37" t="e">
        <f t="shared" ref="O340" si="256">O258*O299</f>
        <v>#DIV/0!</v>
      </c>
      <c r="P340"/>
      <c r="Q340"/>
      <c r="R340"/>
      <c r="S340"/>
      <c r="T340"/>
      <c r="U340"/>
      <c r="V340"/>
      <c r="W340"/>
    </row>
    <row r="341" spans="1:23" s="2" customFormat="1" ht="15" hidden="1">
      <c r="A341" s="13">
        <v>14</v>
      </c>
      <c r="B341" s="9" t="s">
        <v>19</v>
      </c>
      <c r="C341" s="37">
        <f t="shared" si="243"/>
        <v>65593356115.400032</v>
      </c>
      <c r="D341" s="37">
        <f t="shared" si="243"/>
        <v>10488391518.323914</v>
      </c>
      <c r="E341" s="37">
        <f t="shared" si="243"/>
        <v>4877748955.305028</v>
      </c>
      <c r="F341" s="37">
        <f t="shared" si="243"/>
        <v>908674470.61365032</v>
      </c>
      <c r="G341" s="37">
        <f t="shared" si="243"/>
        <v>367459107.37886572</v>
      </c>
      <c r="H341" s="37">
        <f t="shared" si="243"/>
        <v>2480379825.958004</v>
      </c>
      <c r="I341" s="37">
        <f t="shared" si="243"/>
        <v>9479674279.5084896</v>
      </c>
      <c r="J341" s="37" t="e">
        <f t="shared" si="243"/>
        <v>#DIV/0!</v>
      </c>
      <c r="K341" s="37" t="e">
        <f t="shared" si="243"/>
        <v>#DIV/0!</v>
      </c>
      <c r="L341" s="37" t="e">
        <f t="shared" si="243"/>
        <v>#DIV/0!</v>
      </c>
      <c r="M341" s="37" t="e">
        <f t="shared" si="243"/>
        <v>#DIV/0!</v>
      </c>
      <c r="N341" s="37" t="e">
        <f t="shared" si="243"/>
        <v>#DIV/0!</v>
      </c>
      <c r="O341" s="37" t="e">
        <f t="shared" ref="O341" si="257">O259*O300</f>
        <v>#DIV/0!</v>
      </c>
      <c r="P341"/>
      <c r="Q341"/>
      <c r="R341"/>
      <c r="S341"/>
      <c r="T341"/>
      <c r="U341"/>
      <c r="V341"/>
      <c r="W341"/>
    </row>
    <row r="342" spans="1:23" s="2" customFormat="1" ht="15" hidden="1">
      <c r="A342" s="12">
        <v>15</v>
      </c>
      <c r="B342" s="9" t="s">
        <v>20</v>
      </c>
      <c r="C342" s="37">
        <f t="shared" si="243"/>
        <v>4292598322405.6509</v>
      </c>
      <c r="D342" s="37">
        <f t="shared" si="243"/>
        <v>3524179693308.6445</v>
      </c>
      <c r="E342" s="37">
        <f t="shared" si="243"/>
        <v>4042999978254.5806</v>
      </c>
      <c r="F342" s="37">
        <f t="shared" si="243"/>
        <v>4381328704927.1313</v>
      </c>
      <c r="G342" s="37">
        <f t="shared" si="243"/>
        <v>4873167671493.9189</v>
      </c>
      <c r="H342" s="37">
        <f t="shared" si="243"/>
        <v>5382559612176.3242</v>
      </c>
      <c r="I342" s="37">
        <f t="shared" si="243"/>
        <v>5764133241852.4834</v>
      </c>
      <c r="J342" s="37" t="e">
        <f t="shared" si="243"/>
        <v>#DIV/0!</v>
      </c>
      <c r="K342" s="37" t="e">
        <f t="shared" si="243"/>
        <v>#DIV/0!</v>
      </c>
      <c r="L342" s="37" t="e">
        <f t="shared" si="243"/>
        <v>#DIV/0!</v>
      </c>
      <c r="M342" s="37" t="e">
        <f t="shared" si="243"/>
        <v>#DIV/0!</v>
      </c>
      <c r="N342" s="37" t="e">
        <f t="shared" si="243"/>
        <v>#DIV/0!</v>
      </c>
      <c r="O342" s="37" t="e">
        <f t="shared" ref="O342" si="258">O260*O301</f>
        <v>#DIV/0!</v>
      </c>
      <c r="P342"/>
      <c r="Q342"/>
      <c r="R342"/>
      <c r="S342"/>
      <c r="T342"/>
      <c r="U342"/>
      <c r="V342"/>
      <c r="W342"/>
    </row>
    <row r="343" spans="1:23" s="2" customFormat="1" ht="15" hidden="1">
      <c r="A343" s="12">
        <v>16</v>
      </c>
      <c r="B343" s="9" t="s">
        <v>21</v>
      </c>
      <c r="C343" s="37">
        <f t="shared" si="243"/>
        <v>1581274383206.6631</v>
      </c>
      <c r="D343" s="37">
        <f t="shared" si="243"/>
        <v>1865829800906.4016</v>
      </c>
      <c r="E343" s="37">
        <f t="shared" si="243"/>
        <v>2098481719361.624</v>
      </c>
      <c r="F343" s="37">
        <f t="shared" si="243"/>
        <v>2276558227434.1646</v>
      </c>
      <c r="G343" s="37">
        <f t="shared" si="243"/>
        <v>2501350528726.5801</v>
      </c>
      <c r="H343" s="37">
        <f t="shared" si="243"/>
        <v>2754858026582.2798</v>
      </c>
      <c r="I343" s="37">
        <f t="shared" si="243"/>
        <v>2986752853477.9233</v>
      </c>
      <c r="J343" s="37" t="e">
        <f t="shared" si="243"/>
        <v>#DIV/0!</v>
      </c>
      <c r="K343" s="37" t="e">
        <f t="shared" si="243"/>
        <v>#DIV/0!</v>
      </c>
      <c r="L343" s="37" t="e">
        <f t="shared" si="243"/>
        <v>#DIV/0!</v>
      </c>
      <c r="M343" s="37" t="e">
        <f t="shared" si="243"/>
        <v>#DIV/0!</v>
      </c>
      <c r="N343" s="37" t="e">
        <f t="shared" si="243"/>
        <v>#DIV/0!</v>
      </c>
      <c r="O343" s="37" t="e">
        <f t="shared" ref="O343" si="259">O261*O302</f>
        <v>#DIV/0!</v>
      </c>
      <c r="P343"/>
      <c r="Q343"/>
      <c r="R343"/>
      <c r="S343"/>
      <c r="T343"/>
      <c r="U343"/>
      <c r="V343"/>
      <c r="W343"/>
    </row>
    <row r="344" spans="1:23" s="2" customFormat="1" ht="15" hidden="1">
      <c r="A344" s="13">
        <v>17</v>
      </c>
      <c r="B344" s="9" t="s">
        <v>22</v>
      </c>
      <c r="C344" s="37">
        <f t="shared" ref="C344:N359" si="260">C262*C303</f>
        <v>613624474024.59021</v>
      </c>
      <c r="D344" s="37">
        <f t="shared" si="260"/>
        <v>441960718837.19733</v>
      </c>
      <c r="E344" s="37">
        <f t="shared" si="260"/>
        <v>501414016400.86133</v>
      </c>
      <c r="F344" s="37">
        <f t="shared" si="260"/>
        <v>543541936887.71869</v>
      </c>
      <c r="G344" s="37">
        <f t="shared" si="260"/>
        <v>604202700050.8363</v>
      </c>
      <c r="H344" s="37">
        <f t="shared" si="260"/>
        <v>660903468089.21472</v>
      </c>
      <c r="I344" s="37">
        <f t="shared" si="260"/>
        <v>714887487033.45581</v>
      </c>
      <c r="J344" s="37" t="e">
        <f t="shared" si="260"/>
        <v>#DIV/0!</v>
      </c>
      <c r="K344" s="37" t="e">
        <f t="shared" si="260"/>
        <v>#DIV/0!</v>
      </c>
      <c r="L344" s="37" t="e">
        <f t="shared" si="260"/>
        <v>#DIV/0!</v>
      </c>
      <c r="M344" s="37" t="e">
        <f t="shared" si="260"/>
        <v>#DIV/0!</v>
      </c>
      <c r="N344" s="37" t="e">
        <f t="shared" si="260"/>
        <v>#DIV/0!</v>
      </c>
      <c r="O344" s="37" t="e">
        <f t="shared" ref="O344" si="261">O262*O303</f>
        <v>#DIV/0!</v>
      </c>
      <c r="P344"/>
      <c r="Q344"/>
      <c r="R344"/>
      <c r="S344"/>
      <c r="T344"/>
      <c r="U344"/>
      <c r="V344"/>
      <c r="W344"/>
    </row>
    <row r="345" spans="1:23" s="2" customFormat="1" ht="15" hidden="1">
      <c r="A345" s="12">
        <v>18</v>
      </c>
      <c r="B345" s="9" t="s">
        <v>23</v>
      </c>
      <c r="C345" s="37">
        <f t="shared" si="260"/>
        <v>662578653933.63867</v>
      </c>
      <c r="D345" s="37">
        <f t="shared" si="260"/>
        <v>408516883865.92975</v>
      </c>
      <c r="E345" s="37">
        <f t="shared" si="260"/>
        <v>433046314178.02435</v>
      </c>
      <c r="F345" s="37">
        <f t="shared" si="260"/>
        <v>431316560226.52069</v>
      </c>
      <c r="G345" s="37">
        <f t="shared" si="260"/>
        <v>448273277789.55432</v>
      </c>
      <c r="H345" s="37">
        <f t="shared" si="260"/>
        <v>503688280285.10608</v>
      </c>
      <c r="I345" s="37">
        <f t="shared" si="260"/>
        <v>504145029866.28937</v>
      </c>
      <c r="J345" s="37" t="e">
        <f t="shared" si="260"/>
        <v>#DIV/0!</v>
      </c>
      <c r="K345" s="37" t="e">
        <f t="shared" si="260"/>
        <v>#DIV/0!</v>
      </c>
      <c r="L345" s="37" t="e">
        <f t="shared" si="260"/>
        <v>#DIV/0!</v>
      </c>
      <c r="M345" s="37" t="e">
        <f t="shared" si="260"/>
        <v>#DIV/0!</v>
      </c>
      <c r="N345" s="37" t="e">
        <f t="shared" si="260"/>
        <v>#DIV/0!</v>
      </c>
      <c r="O345" s="37" t="e">
        <f t="shared" ref="O345" si="262">O263*O304</f>
        <v>#DIV/0!</v>
      </c>
      <c r="P345"/>
      <c r="Q345"/>
      <c r="R345"/>
      <c r="S345"/>
      <c r="T345"/>
      <c r="U345"/>
      <c r="V345"/>
      <c r="W345"/>
    </row>
    <row r="346" spans="1:23" s="2" customFormat="1" ht="15" hidden="1">
      <c r="A346" s="12">
        <v>19</v>
      </c>
      <c r="B346" s="9" t="s">
        <v>24</v>
      </c>
      <c r="C346" s="37">
        <f t="shared" si="260"/>
        <v>52434336744343.938</v>
      </c>
      <c r="D346" s="37">
        <f t="shared" si="260"/>
        <v>52912958931422.766</v>
      </c>
      <c r="E346" s="37">
        <f t="shared" si="260"/>
        <v>55452382282158.789</v>
      </c>
      <c r="F346" s="37">
        <f t="shared" si="260"/>
        <v>58150664845542.227</v>
      </c>
      <c r="G346" s="37">
        <f t="shared" si="260"/>
        <v>61251689537511.094</v>
      </c>
      <c r="H346" s="37">
        <f t="shared" si="260"/>
        <v>64855834732795.477</v>
      </c>
      <c r="I346" s="37">
        <f t="shared" si="260"/>
        <v>67633357509016.477</v>
      </c>
      <c r="J346" s="37" t="e">
        <f t="shared" si="260"/>
        <v>#DIV/0!</v>
      </c>
      <c r="K346" s="37" t="e">
        <f t="shared" si="260"/>
        <v>#DIV/0!</v>
      </c>
      <c r="L346" s="37" t="e">
        <f t="shared" si="260"/>
        <v>#DIV/0!</v>
      </c>
      <c r="M346" s="37" t="e">
        <f t="shared" si="260"/>
        <v>#DIV/0!</v>
      </c>
      <c r="N346" s="37" t="e">
        <f t="shared" si="260"/>
        <v>#DIV/0!</v>
      </c>
      <c r="O346" s="37" t="e">
        <f t="shared" ref="O346" si="263">O264*O305</f>
        <v>#DIV/0!</v>
      </c>
      <c r="P346"/>
      <c r="Q346"/>
      <c r="R346"/>
      <c r="S346"/>
      <c r="T346"/>
      <c r="U346"/>
      <c r="V346"/>
      <c r="W346"/>
    </row>
    <row r="347" spans="1:23" s="2" customFormat="1" ht="15" hidden="1">
      <c r="A347" s="13">
        <v>20</v>
      </c>
      <c r="B347" s="9" t="s">
        <v>25</v>
      </c>
      <c r="C347" s="37">
        <f t="shared" si="260"/>
        <v>1920754923224.2227</v>
      </c>
      <c r="D347" s="37">
        <f t="shared" si="260"/>
        <v>1550834630805.7773</v>
      </c>
      <c r="E347" s="37">
        <f t="shared" si="260"/>
        <v>1804268812904.3403</v>
      </c>
      <c r="F347" s="37">
        <f t="shared" si="260"/>
        <v>1983254174865.7844</v>
      </c>
      <c r="G347" s="37">
        <f t="shared" si="260"/>
        <v>2258755608891.168</v>
      </c>
      <c r="H347" s="37">
        <f t="shared" si="260"/>
        <v>2561514385094.4893</v>
      </c>
      <c r="I347" s="37">
        <f t="shared" si="260"/>
        <v>2899085620525.8218</v>
      </c>
      <c r="J347" s="37" t="e">
        <f t="shared" si="260"/>
        <v>#DIV/0!</v>
      </c>
      <c r="K347" s="37" t="e">
        <f t="shared" si="260"/>
        <v>#DIV/0!</v>
      </c>
      <c r="L347" s="37" t="e">
        <f t="shared" si="260"/>
        <v>#DIV/0!</v>
      </c>
      <c r="M347" s="37" t="e">
        <f t="shared" si="260"/>
        <v>#DIV/0!</v>
      </c>
      <c r="N347" s="37" t="e">
        <f t="shared" si="260"/>
        <v>#DIV/0!</v>
      </c>
      <c r="O347" s="37" t="e">
        <f t="shared" ref="O347" si="264">O265*O306</f>
        <v>#DIV/0!</v>
      </c>
      <c r="P347"/>
      <c r="Q347"/>
      <c r="R347"/>
      <c r="S347"/>
      <c r="T347"/>
      <c r="U347"/>
      <c r="V347"/>
      <c r="W347"/>
    </row>
    <row r="348" spans="1:23" s="2" customFormat="1" ht="15" hidden="1">
      <c r="A348" s="12">
        <v>21</v>
      </c>
      <c r="B348" s="9" t="s">
        <v>26</v>
      </c>
      <c r="C348" s="37">
        <f t="shared" si="260"/>
        <v>2524741068967.4165</v>
      </c>
      <c r="D348" s="37">
        <f t="shared" si="260"/>
        <v>2055778585779.0276</v>
      </c>
      <c r="E348" s="37">
        <f t="shared" si="260"/>
        <v>2301994957317.1709</v>
      </c>
      <c r="F348" s="37">
        <f t="shared" si="260"/>
        <v>2577644416836.5513</v>
      </c>
      <c r="G348" s="37">
        <f t="shared" si="260"/>
        <v>2881257612540.3584</v>
      </c>
      <c r="H348" s="37">
        <f t="shared" si="260"/>
        <v>3237394779216.9771</v>
      </c>
      <c r="I348" s="37">
        <f t="shared" si="260"/>
        <v>3512923623790.8076</v>
      </c>
      <c r="J348" s="37" t="e">
        <f t="shared" si="260"/>
        <v>#DIV/0!</v>
      </c>
      <c r="K348" s="37" t="e">
        <f t="shared" si="260"/>
        <v>#DIV/0!</v>
      </c>
      <c r="L348" s="37" t="e">
        <f t="shared" si="260"/>
        <v>#DIV/0!</v>
      </c>
      <c r="M348" s="37" t="e">
        <f t="shared" si="260"/>
        <v>#DIV/0!</v>
      </c>
      <c r="N348" s="37" t="e">
        <f t="shared" si="260"/>
        <v>#DIV/0!</v>
      </c>
      <c r="O348" s="37" t="e">
        <f t="shared" ref="O348" si="265">O266*O307</f>
        <v>#DIV/0!</v>
      </c>
      <c r="P348"/>
      <c r="Q348"/>
      <c r="R348"/>
      <c r="S348"/>
      <c r="T348"/>
      <c r="U348"/>
      <c r="V348"/>
      <c r="W348"/>
    </row>
    <row r="349" spans="1:23" s="2" customFormat="1" ht="15" hidden="1">
      <c r="A349" s="12">
        <v>22</v>
      </c>
      <c r="B349" s="9" t="s">
        <v>27</v>
      </c>
      <c r="C349" s="37">
        <f t="shared" si="260"/>
        <v>270209693172.11307</v>
      </c>
      <c r="D349" s="37">
        <f t="shared" si="260"/>
        <v>400125553798.88922</v>
      </c>
      <c r="E349" s="37">
        <f t="shared" si="260"/>
        <v>439509760801.37128</v>
      </c>
      <c r="F349" s="37">
        <f t="shared" si="260"/>
        <v>494165585481.51086</v>
      </c>
      <c r="G349" s="37">
        <f t="shared" si="260"/>
        <v>531523227322.12122</v>
      </c>
      <c r="H349" s="37">
        <f t="shared" si="260"/>
        <v>588812091994.05505</v>
      </c>
      <c r="I349" s="37">
        <f t="shared" si="260"/>
        <v>622134329195.81189</v>
      </c>
      <c r="J349" s="37" t="e">
        <f t="shared" si="260"/>
        <v>#DIV/0!</v>
      </c>
      <c r="K349" s="37" t="e">
        <f t="shared" si="260"/>
        <v>#DIV/0!</v>
      </c>
      <c r="L349" s="37" t="e">
        <f t="shared" si="260"/>
        <v>#DIV/0!</v>
      </c>
      <c r="M349" s="37" t="e">
        <f t="shared" si="260"/>
        <v>#DIV/0!</v>
      </c>
      <c r="N349" s="37" t="e">
        <f t="shared" si="260"/>
        <v>#DIV/0!</v>
      </c>
      <c r="O349" s="37" t="e">
        <f t="shared" ref="O349" si="266">O267*O308</f>
        <v>#DIV/0!</v>
      </c>
      <c r="P349"/>
      <c r="Q349"/>
      <c r="R349"/>
      <c r="S349"/>
      <c r="T349"/>
      <c r="U349"/>
      <c r="V349"/>
      <c r="W349"/>
    </row>
    <row r="350" spans="1:23" s="2" customFormat="1" ht="15" hidden="1">
      <c r="A350" s="13">
        <v>23</v>
      </c>
      <c r="B350" s="9" t="s">
        <v>28</v>
      </c>
      <c r="C350" s="37">
        <f t="shared" si="260"/>
        <v>845659401926.66882</v>
      </c>
      <c r="D350" s="37">
        <f t="shared" si="260"/>
        <v>628018749917.82776</v>
      </c>
      <c r="E350" s="37">
        <f t="shared" si="260"/>
        <v>684582345222.88831</v>
      </c>
      <c r="F350" s="37">
        <f t="shared" si="260"/>
        <v>785860197722.53833</v>
      </c>
      <c r="G350" s="37">
        <f t="shared" si="260"/>
        <v>886613669515.46729</v>
      </c>
      <c r="H350" s="37">
        <f t="shared" si="260"/>
        <v>980544776551.91663</v>
      </c>
      <c r="I350" s="37">
        <f t="shared" si="260"/>
        <v>1082140789555.7107</v>
      </c>
      <c r="J350" s="37" t="e">
        <f t="shared" si="260"/>
        <v>#DIV/0!</v>
      </c>
      <c r="K350" s="37" t="e">
        <f t="shared" si="260"/>
        <v>#DIV/0!</v>
      </c>
      <c r="L350" s="37" t="e">
        <f t="shared" si="260"/>
        <v>#DIV/0!</v>
      </c>
      <c r="M350" s="37" t="e">
        <f t="shared" si="260"/>
        <v>#DIV/0!</v>
      </c>
      <c r="N350" s="37" t="e">
        <f t="shared" si="260"/>
        <v>#DIV/0!</v>
      </c>
      <c r="O350" s="37" t="e">
        <f t="shared" ref="O350" si="267">O268*O309</f>
        <v>#DIV/0!</v>
      </c>
      <c r="P350"/>
      <c r="Q350"/>
      <c r="R350"/>
      <c r="S350"/>
      <c r="T350"/>
      <c r="U350"/>
      <c r="V350"/>
      <c r="W350"/>
    </row>
    <row r="351" spans="1:23" s="2" customFormat="1" ht="15" hidden="1">
      <c r="A351" s="12">
        <v>24</v>
      </c>
      <c r="B351" s="9" t="s">
        <v>29</v>
      </c>
      <c r="C351" s="37">
        <f t="shared" si="260"/>
        <v>21193294725.055637</v>
      </c>
      <c r="D351" s="37">
        <f t="shared" si="260"/>
        <v>79654149986.614334</v>
      </c>
      <c r="E351" s="37">
        <f t="shared" si="260"/>
        <v>104340790670.19072</v>
      </c>
      <c r="F351" s="37">
        <f t="shared" si="260"/>
        <v>113419260643.34875</v>
      </c>
      <c r="G351" s="37">
        <f t="shared" si="260"/>
        <v>140220008273.28851</v>
      </c>
      <c r="H351" s="37">
        <f t="shared" si="260"/>
        <v>150981261342.9631</v>
      </c>
      <c r="I351" s="37">
        <f t="shared" si="260"/>
        <v>163244254320.15201</v>
      </c>
      <c r="J351" s="37" t="e">
        <f t="shared" si="260"/>
        <v>#DIV/0!</v>
      </c>
      <c r="K351" s="37" t="e">
        <f t="shared" si="260"/>
        <v>#DIV/0!</v>
      </c>
      <c r="L351" s="37" t="e">
        <f t="shared" si="260"/>
        <v>#DIV/0!</v>
      </c>
      <c r="M351" s="37" t="e">
        <f t="shared" si="260"/>
        <v>#DIV/0!</v>
      </c>
      <c r="N351" s="37" t="e">
        <f t="shared" si="260"/>
        <v>#DIV/0!</v>
      </c>
      <c r="O351" s="37" t="e">
        <f t="shared" ref="O351" si="268">O269*O310</f>
        <v>#DIV/0!</v>
      </c>
      <c r="P351"/>
      <c r="Q351"/>
      <c r="R351"/>
      <c r="S351"/>
      <c r="T351"/>
      <c r="U351"/>
      <c r="V351"/>
      <c r="W351"/>
    </row>
    <row r="352" spans="1:23" s="2" customFormat="1" ht="15" hidden="1">
      <c r="A352" s="12">
        <v>25</v>
      </c>
      <c r="B352" s="9" t="s">
        <v>30</v>
      </c>
      <c r="C352" s="37">
        <f t="shared" si="260"/>
        <v>938028835523.99622</v>
      </c>
      <c r="D352" s="37">
        <f t="shared" si="260"/>
        <v>706853819964.83752</v>
      </c>
      <c r="E352" s="37">
        <f t="shared" si="260"/>
        <v>769275891643.24365</v>
      </c>
      <c r="F352" s="37">
        <f t="shared" si="260"/>
        <v>864695263821.06104</v>
      </c>
      <c r="G352" s="37">
        <f t="shared" si="260"/>
        <v>945819686135.77319</v>
      </c>
      <c r="H352" s="37">
        <f t="shared" si="260"/>
        <v>1030730476245.771</v>
      </c>
      <c r="I352" s="37">
        <f t="shared" si="260"/>
        <v>1126826071397.2097</v>
      </c>
      <c r="J352" s="37" t="e">
        <f t="shared" si="260"/>
        <v>#DIV/0!</v>
      </c>
      <c r="K352" s="37" t="e">
        <f t="shared" si="260"/>
        <v>#DIV/0!</v>
      </c>
      <c r="L352" s="37" t="e">
        <f t="shared" si="260"/>
        <v>#DIV/0!</v>
      </c>
      <c r="M352" s="37" t="e">
        <f t="shared" si="260"/>
        <v>#DIV/0!</v>
      </c>
      <c r="N352" s="37" t="e">
        <f t="shared" si="260"/>
        <v>#DIV/0!</v>
      </c>
      <c r="O352" s="37" t="e">
        <f t="shared" ref="O352" si="269">O270*O311</f>
        <v>#DIV/0!</v>
      </c>
      <c r="P352"/>
      <c r="Q352"/>
      <c r="R352"/>
      <c r="S352"/>
      <c r="T352"/>
      <c r="U352"/>
      <c r="V352"/>
      <c r="W352"/>
    </row>
    <row r="353" spans="1:23" s="2" customFormat="1" ht="15" hidden="1">
      <c r="A353" s="13">
        <v>26</v>
      </c>
      <c r="B353" s="9" t="s">
        <v>31</v>
      </c>
      <c r="C353" s="37">
        <f t="shared" si="260"/>
        <v>1555126243133.1011</v>
      </c>
      <c r="D353" s="37">
        <f t="shared" si="260"/>
        <v>1210559270101.8789</v>
      </c>
      <c r="E353" s="37">
        <f t="shared" si="260"/>
        <v>1331431511535.8525</v>
      </c>
      <c r="F353" s="37">
        <f t="shared" si="260"/>
        <v>1465046849793.0366</v>
      </c>
      <c r="G353" s="37">
        <f t="shared" si="260"/>
        <v>1585452571961.8264</v>
      </c>
      <c r="H353" s="37">
        <f t="shared" si="260"/>
        <v>1735614294236.3318</v>
      </c>
      <c r="I353" s="37">
        <f t="shared" si="260"/>
        <v>1922004032936.967</v>
      </c>
      <c r="J353" s="37" t="e">
        <f t="shared" si="260"/>
        <v>#DIV/0!</v>
      </c>
      <c r="K353" s="37" t="e">
        <f t="shared" si="260"/>
        <v>#DIV/0!</v>
      </c>
      <c r="L353" s="37" t="e">
        <f t="shared" si="260"/>
        <v>#DIV/0!</v>
      </c>
      <c r="M353" s="37" t="e">
        <f t="shared" si="260"/>
        <v>#DIV/0!</v>
      </c>
      <c r="N353" s="37" t="e">
        <f t="shared" si="260"/>
        <v>#DIV/0!</v>
      </c>
      <c r="O353" s="37" t="e">
        <f t="shared" ref="O353" si="270">O271*O312</f>
        <v>#DIV/0!</v>
      </c>
      <c r="P353"/>
      <c r="Q353"/>
      <c r="R353"/>
      <c r="S353"/>
      <c r="T353"/>
      <c r="U353"/>
      <c r="V353"/>
      <c r="W353"/>
    </row>
    <row r="354" spans="1:23" s="2" customFormat="1" ht="15" hidden="1">
      <c r="A354" s="12">
        <v>27</v>
      </c>
      <c r="B354" s="9" t="s">
        <v>32</v>
      </c>
      <c r="C354" s="37">
        <f t="shared" si="260"/>
        <v>4971101525798.5215</v>
      </c>
      <c r="D354" s="37">
        <f t="shared" si="260"/>
        <v>4109613451577.5317</v>
      </c>
      <c r="E354" s="37">
        <f t="shared" si="260"/>
        <v>4512598487533.6689</v>
      </c>
      <c r="F354" s="37">
        <f t="shared" si="260"/>
        <v>4837785307961.3398</v>
      </c>
      <c r="G354" s="37">
        <f t="shared" si="260"/>
        <v>5245565169622.1328</v>
      </c>
      <c r="H354" s="37">
        <f t="shared" si="260"/>
        <v>5605627316910.1543</v>
      </c>
      <c r="I354" s="37">
        <f t="shared" si="260"/>
        <v>6008521867724.5205</v>
      </c>
      <c r="J354" s="37" t="e">
        <f t="shared" si="260"/>
        <v>#DIV/0!</v>
      </c>
      <c r="K354" s="37" t="e">
        <f t="shared" si="260"/>
        <v>#DIV/0!</v>
      </c>
      <c r="L354" s="37" t="e">
        <f t="shared" si="260"/>
        <v>#DIV/0!</v>
      </c>
      <c r="M354" s="37" t="e">
        <f t="shared" si="260"/>
        <v>#DIV/0!</v>
      </c>
      <c r="N354" s="37" t="e">
        <f t="shared" si="260"/>
        <v>#DIV/0!</v>
      </c>
      <c r="O354" s="37" t="e">
        <f t="shared" ref="O354" si="271">O272*O313</f>
        <v>#DIV/0!</v>
      </c>
      <c r="P354"/>
      <c r="Q354"/>
      <c r="R354"/>
      <c r="S354"/>
      <c r="T354"/>
      <c r="U354"/>
      <c r="V354"/>
      <c r="W354"/>
    </row>
    <row r="355" spans="1:23" s="2" customFormat="1" ht="15" hidden="1">
      <c r="A355" s="12">
        <v>28</v>
      </c>
      <c r="B355" s="9" t="s">
        <v>33</v>
      </c>
      <c r="C355" s="37">
        <f t="shared" si="260"/>
        <v>3746918902905.0674</v>
      </c>
      <c r="D355" s="37">
        <f t="shared" si="260"/>
        <v>2983626887477.9878</v>
      </c>
      <c r="E355" s="37">
        <f t="shared" si="260"/>
        <v>3173947499274.9531</v>
      </c>
      <c r="F355" s="37">
        <f t="shared" si="260"/>
        <v>3395578191648.7109</v>
      </c>
      <c r="G355" s="37">
        <f t="shared" si="260"/>
        <v>3560686211752.7539</v>
      </c>
      <c r="H355" s="37">
        <f t="shared" si="260"/>
        <v>3827127950198.9736</v>
      </c>
      <c r="I355" s="37">
        <f t="shared" si="260"/>
        <v>4088720859231.2554</v>
      </c>
      <c r="J355" s="37" t="e">
        <f t="shared" si="260"/>
        <v>#DIV/0!</v>
      </c>
      <c r="K355" s="37" t="e">
        <f t="shared" si="260"/>
        <v>#DIV/0!</v>
      </c>
      <c r="L355" s="37" t="e">
        <f t="shared" si="260"/>
        <v>#DIV/0!</v>
      </c>
      <c r="M355" s="37" t="e">
        <f t="shared" si="260"/>
        <v>#DIV/0!</v>
      </c>
      <c r="N355" s="37" t="e">
        <f t="shared" si="260"/>
        <v>#DIV/0!</v>
      </c>
      <c r="O355" s="37" t="e">
        <f t="shared" ref="O355" si="272">O273*O314</f>
        <v>#DIV/0!</v>
      </c>
      <c r="P355"/>
      <c r="Q355"/>
      <c r="R355"/>
      <c r="S355"/>
      <c r="T355"/>
      <c r="U355"/>
      <c r="V355"/>
      <c r="W355"/>
    </row>
    <row r="356" spans="1:23" s="2" customFormat="1" ht="15" hidden="1">
      <c r="A356" s="13">
        <v>29</v>
      </c>
      <c r="B356" s="9" t="s">
        <v>34</v>
      </c>
      <c r="C356" s="37">
        <f t="shared" si="260"/>
        <v>3834994034245.0581</v>
      </c>
      <c r="D356" s="37">
        <f t="shared" si="260"/>
        <v>3003150703777.7695</v>
      </c>
      <c r="E356" s="37">
        <f t="shared" si="260"/>
        <v>3168415149457.3081</v>
      </c>
      <c r="F356" s="37">
        <f t="shared" si="260"/>
        <v>3466970467920.042</v>
      </c>
      <c r="G356" s="37">
        <f t="shared" si="260"/>
        <v>3719888261910.0088</v>
      </c>
      <c r="H356" s="37">
        <f t="shared" si="260"/>
        <v>3979694130660.29</v>
      </c>
      <c r="I356" s="37">
        <f t="shared" si="260"/>
        <v>4190339094320.7505</v>
      </c>
      <c r="J356" s="37" t="e">
        <f t="shared" si="260"/>
        <v>#DIV/0!</v>
      </c>
      <c r="K356" s="37" t="e">
        <f t="shared" si="260"/>
        <v>#DIV/0!</v>
      </c>
      <c r="L356" s="37" t="e">
        <f t="shared" si="260"/>
        <v>#DIV/0!</v>
      </c>
      <c r="M356" s="37" t="e">
        <f t="shared" si="260"/>
        <v>#DIV/0!</v>
      </c>
      <c r="N356" s="37" t="e">
        <f t="shared" si="260"/>
        <v>#DIV/0!</v>
      </c>
      <c r="O356" s="37" t="e">
        <f t="shared" ref="O356" si="273">O274*O315</f>
        <v>#DIV/0!</v>
      </c>
      <c r="P356"/>
      <c r="Q356"/>
      <c r="R356"/>
      <c r="S356"/>
      <c r="T356"/>
      <c r="U356"/>
      <c r="V356"/>
      <c r="W356"/>
    </row>
    <row r="357" spans="1:23" s="2" customFormat="1" ht="15" hidden="1">
      <c r="A357" s="12">
        <v>30</v>
      </c>
      <c r="B357" s="9" t="s">
        <v>35</v>
      </c>
      <c r="C357" s="37">
        <f t="shared" si="260"/>
        <v>735415644401.94177</v>
      </c>
      <c r="D357" s="37">
        <f t="shared" si="260"/>
        <v>825057499832.6676</v>
      </c>
      <c r="E357" s="37">
        <f t="shared" si="260"/>
        <v>939528603377.98218</v>
      </c>
      <c r="F357" s="37">
        <f t="shared" si="260"/>
        <v>1047138956701.0127</v>
      </c>
      <c r="G357" s="37">
        <f t="shared" si="260"/>
        <v>1183369576919.2446</v>
      </c>
      <c r="H357" s="37">
        <f t="shared" si="260"/>
        <v>1301279860148.0752</v>
      </c>
      <c r="I357" s="37">
        <f t="shared" si="260"/>
        <v>1436018326954.9414</v>
      </c>
      <c r="J357" s="37" t="e">
        <f t="shared" si="260"/>
        <v>#DIV/0!</v>
      </c>
      <c r="K357" s="37" t="e">
        <f t="shared" si="260"/>
        <v>#DIV/0!</v>
      </c>
      <c r="L357" s="37" t="e">
        <f t="shared" si="260"/>
        <v>#DIV/0!</v>
      </c>
      <c r="M357" s="37" t="e">
        <f t="shared" si="260"/>
        <v>#DIV/0!</v>
      </c>
      <c r="N357" s="37" t="e">
        <f t="shared" si="260"/>
        <v>#DIV/0!</v>
      </c>
      <c r="O357" s="37" t="e">
        <f t="shared" ref="O357" si="274">O275*O316</f>
        <v>#DIV/0!</v>
      </c>
      <c r="P357"/>
      <c r="Q357"/>
      <c r="R357"/>
      <c r="S357"/>
      <c r="T357"/>
      <c r="U357"/>
      <c r="V357"/>
      <c r="W357"/>
    </row>
    <row r="358" spans="1:23" s="2" customFormat="1" ht="15" hidden="1">
      <c r="A358" s="12">
        <v>31</v>
      </c>
      <c r="B358" s="9" t="s">
        <v>36</v>
      </c>
      <c r="C358" s="37">
        <f t="shared" si="260"/>
        <v>8362341707246.7002</v>
      </c>
      <c r="D358" s="37">
        <f t="shared" si="260"/>
        <v>8923172979935.9043</v>
      </c>
      <c r="E358" s="37">
        <f t="shared" si="260"/>
        <v>10139683685332.912</v>
      </c>
      <c r="F358" s="37">
        <f t="shared" si="260"/>
        <v>11294085997112.082</v>
      </c>
      <c r="G358" s="37">
        <f t="shared" si="260"/>
        <v>12785917101545.391</v>
      </c>
      <c r="H358" s="37">
        <f t="shared" si="260"/>
        <v>14114548907072.494</v>
      </c>
      <c r="I358" s="37">
        <f t="shared" si="260"/>
        <v>15656785816936.789</v>
      </c>
      <c r="J358" s="37" t="e">
        <f t="shared" si="260"/>
        <v>#DIV/0!</v>
      </c>
      <c r="K358" s="37" t="e">
        <f t="shared" si="260"/>
        <v>#DIV/0!</v>
      </c>
      <c r="L358" s="37" t="e">
        <f t="shared" si="260"/>
        <v>#DIV/0!</v>
      </c>
      <c r="M358" s="37" t="e">
        <f t="shared" si="260"/>
        <v>#DIV/0!</v>
      </c>
      <c r="N358" s="37" t="e">
        <f t="shared" si="260"/>
        <v>#DIV/0!</v>
      </c>
      <c r="O358" s="37" t="e">
        <f t="shared" ref="O358" si="275">O276*O317</f>
        <v>#DIV/0!</v>
      </c>
      <c r="P358"/>
      <c r="Q358"/>
      <c r="R358"/>
      <c r="S358"/>
      <c r="T358"/>
      <c r="U358"/>
      <c r="V358"/>
      <c r="W358"/>
    </row>
    <row r="359" spans="1:23" s="2" customFormat="1" ht="15" hidden="1">
      <c r="A359" s="13">
        <v>32</v>
      </c>
      <c r="B359" s="9" t="s">
        <v>37</v>
      </c>
      <c r="C359" s="37">
        <f t="shared" si="260"/>
        <v>999836942537.27625</v>
      </c>
      <c r="D359" s="37">
        <f t="shared" si="260"/>
        <v>1076971277863.264</v>
      </c>
      <c r="E359" s="37">
        <f t="shared" si="260"/>
        <v>1201368712899.9905</v>
      </c>
      <c r="F359" s="37">
        <f t="shared" si="260"/>
        <v>1294243994315.5203</v>
      </c>
      <c r="G359" s="37">
        <f t="shared" si="260"/>
        <v>1432039117340.9221</v>
      </c>
      <c r="H359" s="37">
        <f t="shared" si="260"/>
        <v>1555104845556.8372</v>
      </c>
      <c r="I359" s="37">
        <f t="shared" si="260"/>
        <v>1651446319639.1643</v>
      </c>
      <c r="J359" s="37" t="e">
        <f t="shared" si="260"/>
        <v>#DIV/0!</v>
      </c>
      <c r="K359" s="37" t="e">
        <f t="shared" si="260"/>
        <v>#DIV/0!</v>
      </c>
      <c r="L359" s="37" t="e">
        <f t="shared" si="260"/>
        <v>#DIV/0!</v>
      </c>
      <c r="M359" s="37" t="e">
        <f t="shared" si="260"/>
        <v>#DIV/0!</v>
      </c>
      <c r="N359" s="37" t="e">
        <f t="shared" si="260"/>
        <v>#DIV/0!</v>
      </c>
      <c r="O359" s="37" t="e">
        <f t="shared" ref="O359" si="276">O277*O318</f>
        <v>#DIV/0!</v>
      </c>
      <c r="P359"/>
      <c r="Q359"/>
      <c r="R359"/>
      <c r="S359"/>
      <c r="T359"/>
      <c r="U359"/>
      <c r="V359"/>
      <c r="W359"/>
    </row>
    <row r="360" spans="1:23" s="2" customFormat="1" ht="15" hidden="1">
      <c r="A360" s="12">
        <v>33</v>
      </c>
      <c r="B360" s="9" t="s">
        <v>38</v>
      </c>
      <c r="C360" s="37">
        <f t="shared" ref="C360:N362" si="277">C278*C319</f>
        <v>44275041721395.203</v>
      </c>
      <c r="D360" s="37">
        <f t="shared" si="277"/>
        <v>44957117319137.391</v>
      </c>
      <c r="E360" s="37">
        <f t="shared" si="277"/>
        <v>49754540013993.805</v>
      </c>
      <c r="F360" s="37">
        <f t="shared" si="277"/>
        <v>54428921929256.766</v>
      </c>
      <c r="G360" s="37">
        <f t="shared" si="277"/>
        <v>59712657223037.648</v>
      </c>
      <c r="H360" s="37">
        <f t="shared" si="277"/>
        <v>66074102325864.172</v>
      </c>
      <c r="I360" s="37">
        <f t="shared" si="277"/>
        <v>71957833845448.203</v>
      </c>
      <c r="J360" s="37" t="e">
        <f t="shared" si="277"/>
        <v>#DIV/0!</v>
      </c>
      <c r="K360" s="37" t="e">
        <f t="shared" si="277"/>
        <v>#DIV/0!</v>
      </c>
      <c r="L360" s="37" t="e">
        <f t="shared" si="277"/>
        <v>#DIV/0!</v>
      </c>
      <c r="M360" s="37" t="e">
        <f t="shared" si="277"/>
        <v>#DIV/0!</v>
      </c>
      <c r="N360" s="37" t="e">
        <f t="shared" si="277"/>
        <v>#DIV/0!</v>
      </c>
      <c r="O360" s="37" t="e">
        <f t="shared" ref="O360" si="278">O278*O319</f>
        <v>#DIV/0!</v>
      </c>
      <c r="P360"/>
      <c r="Q360"/>
      <c r="R360"/>
      <c r="S360"/>
      <c r="T360"/>
      <c r="U360"/>
      <c r="V360"/>
      <c r="W360"/>
    </row>
    <row r="361" spans="1:23" s="2" customFormat="1" ht="15" hidden="1">
      <c r="A361" s="12">
        <v>34</v>
      </c>
      <c r="B361" s="9" t="s">
        <v>39</v>
      </c>
      <c r="C361" s="37">
        <f t="shared" si="277"/>
        <v>107950921652.91199</v>
      </c>
      <c r="D361" s="37">
        <f t="shared" si="277"/>
        <v>62951362314.062798</v>
      </c>
      <c r="E361" s="37">
        <f t="shared" si="277"/>
        <v>72668114745.30928</v>
      </c>
      <c r="F361" s="37">
        <f t="shared" si="277"/>
        <v>77138332208.150345</v>
      </c>
      <c r="G361" s="37">
        <f t="shared" si="277"/>
        <v>83585912550.540344</v>
      </c>
      <c r="H361" s="37">
        <f t="shared" si="277"/>
        <v>89365577712.520477</v>
      </c>
      <c r="I361" s="37">
        <f t="shared" si="277"/>
        <v>103095631688.99393</v>
      </c>
      <c r="J361" s="37" t="e">
        <f t="shared" si="277"/>
        <v>#DIV/0!</v>
      </c>
      <c r="K361" s="37" t="e">
        <f t="shared" si="277"/>
        <v>#DIV/0!</v>
      </c>
      <c r="L361" s="37" t="e">
        <f t="shared" si="277"/>
        <v>#DIV/0!</v>
      </c>
      <c r="M361" s="37" t="e">
        <f t="shared" si="277"/>
        <v>#DIV/0!</v>
      </c>
      <c r="N361" s="37" t="e">
        <f t="shared" si="277"/>
        <v>#DIV/0!</v>
      </c>
      <c r="O361" s="37" t="e">
        <f t="shared" ref="O361" si="279">O279*O320</f>
        <v>#DIV/0!</v>
      </c>
      <c r="P361"/>
      <c r="Q361"/>
      <c r="R361"/>
      <c r="S361"/>
      <c r="T361"/>
      <c r="U361"/>
      <c r="V361"/>
      <c r="W361"/>
    </row>
    <row r="362" spans="1:23" s="2" customFormat="1" ht="15" hidden="1">
      <c r="A362" s="13">
        <v>35</v>
      </c>
      <c r="B362" s="9" t="s">
        <v>40</v>
      </c>
      <c r="C362" s="37">
        <f t="shared" si="277"/>
        <v>583854364524.30847</v>
      </c>
      <c r="D362" s="37">
        <f t="shared" si="277"/>
        <v>702283802931.39026</v>
      </c>
      <c r="E362" s="37">
        <f t="shared" si="277"/>
        <v>815660305455.11658</v>
      </c>
      <c r="F362" s="37">
        <f t="shared" si="277"/>
        <v>855347510400.15039</v>
      </c>
      <c r="G362" s="37">
        <f t="shared" si="277"/>
        <v>959825923457.30432</v>
      </c>
      <c r="H362" s="37">
        <f t="shared" si="277"/>
        <v>1054244329446.4917</v>
      </c>
      <c r="I362" s="37">
        <f t="shared" si="277"/>
        <v>1180158876620.7805</v>
      </c>
      <c r="J362" s="37" t="e">
        <f t="shared" si="277"/>
        <v>#DIV/0!</v>
      </c>
      <c r="K362" s="37" t="e">
        <f t="shared" si="277"/>
        <v>#DIV/0!</v>
      </c>
      <c r="L362" s="37" t="e">
        <f t="shared" si="277"/>
        <v>#DIV/0!</v>
      </c>
      <c r="M362" s="37" t="e">
        <f t="shared" si="277"/>
        <v>#DIV/0!</v>
      </c>
      <c r="N362" s="37" t="e">
        <f t="shared" si="277"/>
        <v>#DIV/0!</v>
      </c>
      <c r="O362" s="37" t="e">
        <f t="shared" ref="O362" si="280">O280*O321</f>
        <v>#DIV/0!</v>
      </c>
      <c r="P362"/>
      <c r="Q362"/>
      <c r="R362"/>
      <c r="S362"/>
      <c r="T362"/>
      <c r="U362"/>
      <c r="V362"/>
      <c r="W362"/>
    </row>
    <row r="363" spans="1:23" s="2" customFormat="1" ht="15" hidden="1">
      <c r="A363" s="14"/>
      <c r="B363" s="7" t="s">
        <v>50</v>
      </c>
      <c r="C363" s="33">
        <f t="shared" ref="C363:I363" si="281">(SUM(C328:C362))</f>
        <v>185270891779520.97</v>
      </c>
      <c r="D363" s="33">
        <f t="shared" si="281"/>
        <v>144637468861712.59</v>
      </c>
      <c r="E363" s="33">
        <f t="shared" si="281"/>
        <v>156965603454519.81</v>
      </c>
      <c r="F363" s="33">
        <f t="shared" si="281"/>
        <v>168993185263298.63</v>
      </c>
      <c r="G363" s="33">
        <f t="shared" si="281"/>
        <v>183202402870408.38</v>
      </c>
      <c r="H363" s="33">
        <f t="shared" si="281"/>
        <v>198800308831467.81</v>
      </c>
      <c r="I363" s="33">
        <f t="shared" si="281"/>
        <v>213157285096458</v>
      </c>
      <c r="J363" s="33" t="e">
        <f t="shared" ref="J363:N363" si="282">(SUM(J328:J362))</f>
        <v>#DIV/0!</v>
      </c>
      <c r="K363" s="33" t="e">
        <f t="shared" si="282"/>
        <v>#DIV/0!</v>
      </c>
      <c r="L363" s="33" t="e">
        <f t="shared" si="282"/>
        <v>#DIV/0!</v>
      </c>
      <c r="M363" s="33" t="e">
        <f t="shared" si="282"/>
        <v>#DIV/0!</v>
      </c>
      <c r="N363" s="33" t="e">
        <f t="shared" si="282"/>
        <v>#DIV/0!</v>
      </c>
      <c r="O363" s="33" t="e">
        <f t="shared" ref="O363" si="283">(SUM(O328:O362))</f>
        <v>#DIV/0!</v>
      </c>
      <c r="P363"/>
      <c r="Q363"/>
      <c r="R363"/>
      <c r="S363"/>
      <c r="T363"/>
      <c r="U363"/>
      <c r="V363"/>
      <c r="W363"/>
    </row>
    <row r="364" spans="1:23" s="2" customFormat="1" ht="15" hidden="1">
      <c r="A364" s="1"/>
      <c r="B364" s="1"/>
      <c r="C364" s="1"/>
      <c r="D364" s="1"/>
      <c r="E364" s="1"/>
      <c r="F364" s="1"/>
      <c r="G364" s="1"/>
      <c r="H364" s="1"/>
      <c r="P364"/>
      <c r="Q364"/>
      <c r="R364"/>
      <c r="S364"/>
      <c r="T364"/>
      <c r="U364"/>
      <c r="V364"/>
      <c r="W364"/>
    </row>
    <row r="365" spans="1:23" s="2" customFormat="1" ht="15" hidden="1">
      <c r="A365" s="1"/>
      <c r="B365" s="1"/>
      <c r="C365" s="1"/>
      <c r="D365" s="1"/>
      <c r="E365" s="1"/>
      <c r="F365" s="1"/>
      <c r="G365" s="1"/>
      <c r="H365" s="1"/>
      <c r="P365"/>
      <c r="Q365"/>
      <c r="R365"/>
      <c r="S365"/>
      <c r="T365"/>
      <c r="U365"/>
      <c r="V365"/>
      <c r="W365"/>
    </row>
    <row r="366" spans="1:23" s="2" customFormat="1" ht="15" hidden="1">
      <c r="A366" s="1"/>
      <c r="B366" s="51" t="s">
        <v>56</v>
      </c>
      <c r="C366" s="7">
        <f>C327</f>
        <v>2010</v>
      </c>
      <c r="D366" s="7">
        <f t="shared" ref="D366:N366" si="284">D327</f>
        <v>2011</v>
      </c>
      <c r="E366" s="7">
        <f t="shared" si="284"/>
        <v>2012</v>
      </c>
      <c r="F366" s="7">
        <f t="shared" si="284"/>
        <v>2013</v>
      </c>
      <c r="G366" s="7">
        <f t="shared" si="284"/>
        <v>2014</v>
      </c>
      <c r="H366" s="7">
        <f t="shared" si="284"/>
        <v>2015</v>
      </c>
      <c r="I366" s="7">
        <f t="shared" si="284"/>
        <v>2016</v>
      </c>
      <c r="J366" s="7">
        <f t="shared" si="284"/>
        <v>2017</v>
      </c>
      <c r="K366" s="7">
        <f t="shared" si="284"/>
        <v>2018</v>
      </c>
      <c r="L366" s="7">
        <f t="shared" si="284"/>
        <v>2019</v>
      </c>
      <c r="M366" s="7">
        <f t="shared" si="284"/>
        <v>2020</v>
      </c>
      <c r="N366" s="7">
        <f t="shared" si="284"/>
        <v>2021</v>
      </c>
      <c r="O366" s="7">
        <f t="shared" ref="O366" si="285">O327</f>
        <v>2022</v>
      </c>
      <c r="P366"/>
      <c r="Q366"/>
      <c r="R366"/>
      <c r="S366"/>
      <c r="T366"/>
      <c r="U366"/>
      <c r="V366"/>
      <c r="W366"/>
    </row>
    <row r="367" spans="1:23" s="2" customFormat="1" ht="15" hidden="1">
      <c r="A367" s="1"/>
      <c r="B367" s="52"/>
      <c r="C367" s="38">
        <f t="shared" ref="C367:H367" si="286">SQRT(C363)/C158*100</f>
        <v>68.182704550641503</v>
      </c>
      <c r="D367" s="38">
        <f t="shared" si="286"/>
        <v>63.480026863794627</v>
      </c>
      <c r="E367" s="38">
        <f t="shared" si="286"/>
        <v>63.093042978638294</v>
      </c>
      <c r="F367" s="38">
        <f t="shared" si="286"/>
        <v>62.760451653276952</v>
      </c>
      <c r="G367" s="38">
        <f t="shared" si="286"/>
        <v>62.376907145187289</v>
      </c>
      <c r="H367" s="38">
        <f t="shared" si="286"/>
        <v>62.271781693432835</v>
      </c>
      <c r="I367" s="38">
        <f>SQRT(I363)/I158*100</f>
        <v>61.717725546184866</v>
      </c>
      <c r="J367" s="38" t="e">
        <f t="shared" ref="J367:N367" si="287">SQRT(J363)/J158*100</f>
        <v>#DIV/0!</v>
      </c>
      <c r="K367" s="38" t="e">
        <f t="shared" si="287"/>
        <v>#DIV/0!</v>
      </c>
      <c r="L367" s="38" t="e">
        <f t="shared" si="287"/>
        <v>#DIV/0!</v>
      </c>
      <c r="M367" s="38" t="e">
        <f t="shared" si="287"/>
        <v>#DIV/0!</v>
      </c>
      <c r="N367" s="38" t="e">
        <f t="shared" si="287"/>
        <v>#DIV/0!</v>
      </c>
      <c r="O367" s="38" t="e">
        <f t="shared" ref="O367" si="288">SQRT(O363)/O158*100</f>
        <v>#DIV/0!</v>
      </c>
      <c r="P367"/>
      <c r="Q367"/>
      <c r="R367"/>
      <c r="S367"/>
      <c r="T367"/>
      <c r="U367"/>
      <c r="V367"/>
      <c r="W367"/>
    </row>
    <row r="368" spans="1:23" s="2" customFormat="1" ht="15" hidden="1">
      <c r="C368" s="39"/>
      <c r="D368" s="39"/>
      <c r="E368" s="39"/>
      <c r="F368" s="39"/>
      <c r="G368" s="39"/>
      <c r="H368" s="39"/>
      <c r="P368"/>
      <c r="Q368"/>
      <c r="R368"/>
      <c r="S368"/>
      <c r="T368"/>
      <c r="U368"/>
      <c r="V368"/>
      <c r="W368"/>
    </row>
    <row r="369" spans="11:23" s="2" customFormat="1" ht="15" hidden="1">
      <c r="P369"/>
      <c r="Q369"/>
      <c r="R369"/>
      <c r="S369"/>
      <c r="T369"/>
      <c r="U369"/>
      <c r="V369"/>
      <c r="W369"/>
    </row>
    <row r="370" spans="11:23" s="2" customFormat="1" ht="15">
      <c r="P370"/>
      <c r="Q370"/>
      <c r="R370"/>
      <c r="S370"/>
      <c r="T370"/>
      <c r="U370"/>
      <c r="V370"/>
      <c r="W370"/>
    </row>
    <row r="371" spans="11:23">
      <c r="K371" s="47">
        <f>K107/100</f>
        <v>0.43749475440842867</v>
      </c>
      <c r="L371" s="47">
        <f t="shared" ref="L371:O371" si="289">L107/100</f>
        <v>0.44030824536473323</v>
      </c>
      <c r="M371" s="47">
        <f t="shared" si="289"/>
        <v>0.4388578103473787</v>
      </c>
      <c r="N371" s="47">
        <f t="shared" si="289"/>
        <v>0.45193459542793396</v>
      </c>
      <c r="O371" s="47">
        <f t="shared" si="289"/>
        <v>0.44970491249781863</v>
      </c>
    </row>
    <row r="372" spans="11:23">
      <c r="K372" s="48">
        <v>0.438</v>
      </c>
      <c r="L372" s="48">
        <v>0.44030824536473323</v>
      </c>
      <c r="M372" s="48">
        <v>0.4388578103473787</v>
      </c>
      <c r="N372" s="48">
        <v>0.439</v>
      </c>
      <c r="O372" s="48">
        <v>0.443</v>
      </c>
    </row>
    <row r="374" spans="11:23">
      <c r="T374">
        <v>2020</v>
      </c>
      <c r="U374">
        <v>2021</v>
      </c>
      <c r="V374">
        <v>2022</v>
      </c>
    </row>
    <row r="375" spans="11:23">
      <c r="R375" t="s">
        <v>68</v>
      </c>
      <c r="T375">
        <v>64.841154669362993</v>
      </c>
      <c r="U375">
        <v>62.376156845124797</v>
      </c>
      <c r="V375">
        <v>62.011518810227884</v>
      </c>
    </row>
    <row r="376" spans="11:23">
      <c r="R376" t="s">
        <v>69</v>
      </c>
      <c r="T376">
        <v>57.97498575346998</v>
      </c>
      <c r="U376">
        <v>57.372929845390964</v>
      </c>
      <c r="V376">
        <v>57.262396892827333</v>
      </c>
    </row>
    <row r="377" spans="11:23" ht="15">
      <c r="R377" t="s">
        <v>70</v>
      </c>
      <c r="T377">
        <v>33.514165740663167</v>
      </c>
      <c r="U377">
        <v>37.669158912504656</v>
      </c>
      <c r="V377" s="2">
        <v>37.395748440490522</v>
      </c>
    </row>
    <row r="378" spans="11:23">
      <c r="R378" t="s">
        <v>71</v>
      </c>
      <c r="T378">
        <v>29.202174570974925</v>
      </c>
      <c r="U378">
        <v>44.193966404170887</v>
      </c>
      <c r="V378">
        <v>42.991401557791193</v>
      </c>
    </row>
    <row r="379" spans="11:23">
      <c r="R379" t="s">
        <v>72</v>
      </c>
      <c r="T379">
        <v>24.046093849474211</v>
      </c>
      <c r="U379">
        <v>20.344001989855386</v>
      </c>
      <c r="V379">
        <v>20.418496787913725</v>
      </c>
    </row>
    <row r="380" spans="11:23">
      <c r="R380" t="s">
        <v>73</v>
      </c>
      <c r="T380">
        <v>0.72479365157769382</v>
      </c>
      <c r="U380">
        <v>0.77041525853381121</v>
      </c>
      <c r="V380">
        <v>0.7638360491971804</v>
      </c>
    </row>
    <row r="381" spans="11:23">
      <c r="R381" t="s">
        <v>74</v>
      </c>
      <c r="T381">
        <v>5.1904253146848746E-2</v>
      </c>
      <c r="U381">
        <v>6.7206462958343996E-2</v>
      </c>
      <c r="V381">
        <v>6.387668131363676E-2</v>
      </c>
    </row>
    <row r="382" spans="11:23">
      <c r="R382" t="s">
        <v>75</v>
      </c>
      <c r="T382" s="48">
        <v>0.4388578103473787</v>
      </c>
      <c r="U382" s="48">
        <v>0.45193459542793396</v>
      </c>
      <c r="V382" s="48">
        <v>0.44970491249781863</v>
      </c>
    </row>
    <row r="385" spans="18:22">
      <c r="T385">
        <v>2020</v>
      </c>
      <c r="U385">
        <v>2021</v>
      </c>
      <c r="V385">
        <v>2022</v>
      </c>
    </row>
    <row r="386" spans="18:22">
      <c r="R386" s="53" t="s">
        <v>68</v>
      </c>
      <c r="S386" s="53"/>
      <c r="T386" s="48">
        <v>0.64841154669362999</v>
      </c>
      <c r="U386" s="48">
        <v>0.66059865817363783</v>
      </c>
      <c r="V386" s="48">
        <v>0.66463388600587681</v>
      </c>
    </row>
    <row r="387" spans="18:22">
      <c r="R387" s="53" t="s">
        <v>69</v>
      </c>
      <c r="S387" s="53"/>
      <c r="T387" s="48">
        <v>0.57974985753469976</v>
      </c>
      <c r="U387" s="48">
        <v>0.58156716105188344</v>
      </c>
      <c r="V387" s="48">
        <v>0.58811774887919699</v>
      </c>
    </row>
    <row r="388" spans="18:22">
      <c r="R388" s="53" t="s">
        <v>70</v>
      </c>
      <c r="S388" s="53"/>
      <c r="T388" s="48">
        <v>0.33514165740663165</v>
      </c>
      <c r="U388" s="48">
        <v>0.33172502596492132</v>
      </c>
      <c r="V388" s="48">
        <v>0.33385070734207917</v>
      </c>
    </row>
    <row r="389" spans="18:22">
      <c r="R389" s="53" t="s">
        <v>71</v>
      </c>
      <c r="S389" s="53"/>
      <c r="T389" s="48">
        <v>0.29202174570974926</v>
      </c>
      <c r="U389" s="48">
        <v>0.28600883488643031</v>
      </c>
      <c r="V389" s="48">
        <v>0.28364277356427597</v>
      </c>
    </row>
    <row r="390" spans="18:22">
      <c r="R390" s="53" t="s">
        <v>72</v>
      </c>
      <c r="S390" s="53"/>
      <c r="T390" s="48">
        <v>0.24046093849474209</v>
      </c>
      <c r="U390" s="48">
        <v>0.24247501486514825</v>
      </c>
      <c r="V390" s="48">
        <v>0.253382637501881</v>
      </c>
    </row>
    <row r="391" spans="18:22">
      <c r="R391" s="53" t="s">
        <v>73</v>
      </c>
      <c r="S391" s="53"/>
      <c r="T391" s="48">
        <v>0.72479365157769382</v>
      </c>
      <c r="U391" s="48">
        <v>0.68990946508805995</v>
      </c>
      <c r="V391" s="48">
        <v>0.66714945450444352</v>
      </c>
    </row>
    <row r="392" spans="18:22">
      <c r="R392" s="53" t="s">
        <v>74</v>
      </c>
      <c r="S392" s="53"/>
      <c r="T392" s="48">
        <v>5.1904253146848746E-2</v>
      </c>
      <c r="U392" s="48">
        <v>1.2695776004289642E-2</v>
      </c>
      <c r="V392" s="48">
        <v>1.6867047831690275E-2</v>
      </c>
    </row>
    <row r="393" spans="18:22">
      <c r="R393" s="53" t="s">
        <v>75</v>
      </c>
      <c r="S393" s="53"/>
      <c r="T393" s="48">
        <v>0.43885781034737864</v>
      </c>
      <c r="U393" s="48">
        <v>0.43893377571310283</v>
      </c>
      <c r="V393" s="48">
        <v>0.44266763999557235</v>
      </c>
    </row>
  </sheetData>
  <mergeCells count="22">
    <mergeCell ref="A325:H325"/>
    <mergeCell ref="B366:B367"/>
    <mergeCell ref="B106:B107"/>
    <mergeCell ref="A119:H119"/>
    <mergeCell ref="A161:H161"/>
    <mergeCell ref="A202:H202"/>
    <mergeCell ref="A243:H243"/>
    <mergeCell ref="A284:H284"/>
    <mergeCell ref="A93:H93"/>
    <mergeCell ref="A11:H11"/>
    <mergeCell ref="A25:H25"/>
    <mergeCell ref="A39:L39"/>
    <mergeCell ref="A67:H67"/>
    <mergeCell ref="A80:H80"/>
    <mergeCell ref="R391:S391"/>
    <mergeCell ref="R392:S392"/>
    <mergeCell ref="R393:S393"/>
    <mergeCell ref="R386:S386"/>
    <mergeCell ref="R387:S387"/>
    <mergeCell ref="R388:S388"/>
    <mergeCell ref="R389:S389"/>
    <mergeCell ref="R390:S39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9221" r:id="rId4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9221" r:id="rId4"/>
      </mc:Fallback>
    </mc:AlternateContent>
    <mc:AlternateContent xmlns:mc="http://schemas.openxmlformats.org/markup-compatibility/2006">
      <mc:Choice Requires="x14">
        <oleObject progId="Equation.3" shapeId="9222" r:id="rId6">
          <objectPr defaultSize="0" autoPict="0" r:id="rId7">
            <anchor moveWithCells="1">
              <from>
                <xdr:col>1</xdr:col>
                <xdr:colOff>640080</xdr:colOff>
                <xdr:row>21</xdr:row>
                <xdr:rowOff>0</xdr:rowOff>
              </from>
              <to>
                <xdr:col>1</xdr:col>
                <xdr:colOff>792480</xdr:colOff>
                <xdr:row>22</xdr:row>
                <xdr:rowOff>38100</xdr:rowOff>
              </to>
            </anchor>
          </objectPr>
        </oleObject>
      </mc:Choice>
      <mc:Fallback>
        <oleObject progId="Equation.3" shapeId="9222" r:id="rId6"/>
      </mc:Fallback>
    </mc:AlternateContent>
    <mc:AlternateContent xmlns:mc="http://schemas.openxmlformats.org/markup-compatibility/2006">
      <mc:Choice Requires="x14">
        <oleObject progId="Equation.3" shapeId="9224" r:id="rId8">
          <objectPr defaultSize="0" autoPict="0" r:id="rId9">
            <anchor moveWithCells="1">
              <from>
                <xdr:col>0</xdr:col>
                <xdr:colOff>274320</xdr:colOff>
                <xdr:row>66</xdr:row>
                <xdr:rowOff>0</xdr:rowOff>
              </from>
              <to>
                <xdr:col>1</xdr:col>
                <xdr:colOff>68580</xdr:colOff>
                <xdr:row>67</xdr:row>
                <xdr:rowOff>38100</xdr:rowOff>
              </to>
            </anchor>
          </objectPr>
        </oleObject>
      </mc:Choice>
      <mc:Fallback>
        <oleObject progId="Equation.3" shapeId="9224" r:id="rId8"/>
      </mc:Fallback>
    </mc:AlternateContent>
    <mc:AlternateContent xmlns:mc="http://schemas.openxmlformats.org/markup-compatibility/2006">
      <mc:Choice Requires="x14">
        <oleObject progId="Equation.3" shapeId="9225" r:id="rId10">
          <objectPr defaultSize="0" autoPict="0" r:id="rId9">
            <anchor moveWithCells="1">
              <from>
                <xdr:col>0</xdr:col>
                <xdr:colOff>274320</xdr:colOff>
                <xdr:row>92</xdr:row>
                <xdr:rowOff>0</xdr:rowOff>
              </from>
              <to>
                <xdr:col>1</xdr:col>
                <xdr:colOff>68580</xdr:colOff>
                <xdr:row>93</xdr:row>
                <xdr:rowOff>38100</xdr:rowOff>
              </to>
            </anchor>
          </objectPr>
        </oleObject>
      </mc:Choice>
      <mc:Fallback>
        <oleObject progId="Equation.3" shapeId="9225" r:id="rId10"/>
      </mc:Fallback>
    </mc:AlternateContent>
    <mc:AlternateContent xmlns:mc="http://schemas.openxmlformats.org/markup-compatibility/2006">
      <mc:Choice Requires="x14">
        <oleObject progId="Equation.3" shapeId="9226" r:id="rId11">
          <objectPr defaultSize="0" autoPict="0" r:id="rId5">
            <anchor moveWithCells="1" sizeWithCells="1">
              <from>
                <xdr:col>3</xdr:col>
                <xdr:colOff>68580</xdr:colOff>
                <xdr:row>0</xdr:row>
                <xdr:rowOff>106680</xdr:rowOff>
              </from>
              <to>
                <xdr:col>4</xdr:col>
                <xdr:colOff>609600</xdr:colOff>
                <xdr:row>5</xdr:row>
                <xdr:rowOff>137160</xdr:rowOff>
              </to>
            </anchor>
          </objectPr>
        </oleObject>
      </mc:Choice>
      <mc:Fallback>
        <oleObject progId="Equation.3" shapeId="9226" r:id="rId11"/>
      </mc:Fallback>
    </mc:AlternateContent>
    <mc:AlternateContent xmlns:mc="http://schemas.openxmlformats.org/markup-compatibility/2006">
      <mc:Choice Requires="x14">
        <oleObject progId="Equation.3" shapeId="9231" r:id="rId12">
          <objectPr defaultSize="0" autoPict="0" r:id="rId5">
            <anchor moveWithCells="1" sizeWithCells="1">
              <from>
                <xdr:col>3</xdr:col>
                <xdr:colOff>68580</xdr:colOff>
                <xdr:row>108</xdr:row>
                <xdr:rowOff>106680</xdr:rowOff>
              </from>
              <to>
                <xdr:col>4</xdr:col>
                <xdr:colOff>609600</xdr:colOff>
                <xdr:row>113</xdr:row>
                <xdr:rowOff>137160</xdr:rowOff>
              </to>
            </anchor>
          </objectPr>
        </oleObject>
      </mc:Choice>
      <mc:Fallback>
        <oleObject progId="Equation.3" shapeId="9231" r:id="rId12"/>
      </mc:Fallback>
    </mc:AlternateContent>
    <mc:AlternateContent xmlns:mc="http://schemas.openxmlformats.org/markup-compatibility/2006">
      <mc:Choice Requires="x14">
        <oleObject progId="Equation.3" shapeId="9235" r:id="rId13">
          <objectPr defaultSize="0" autoPict="0" r:id="rId7">
            <anchor moveWithCells="1">
              <from>
                <xdr:col>1</xdr:col>
                <xdr:colOff>640080</xdr:colOff>
                <xdr:row>49</xdr:row>
                <xdr:rowOff>0</xdr:rowOff>
              </from>
              <to>
                <xdr:col>1</xdr:col>
                <xdr:colOff>792480</xdr:colOff>
                <xdr:row>50</xdr:row>
                <xdr:rowOff>38100</xdr:rowOff>
              </to>
            </anchor>
          </objectPr>
        </oleObject>
      </mc:Choice>
      <mc:Fallback>
        <oleObject progId="Equation.3" shapeId="9235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Kedungsepur</vt:lpstr>
      <vt:lpstr>Purwomanggung</vt:lpstr>
      <vt:lpstr>Bregasmalang</vt:lpstr>
      <vt:lpstr>Barlingmascakep</vt:lpstr>
      <vt:lpstr>Petanglong</vt:lpstr>
      <vt:lpstr>Wanarakuti</vt:lpstr>
      <vt:lpstr>Banglor</vt:lpstr>
      <vt:lpstr>Subosukawonosraten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User</cp:lastModifiedBy>
  <dcterms:created xsi:type="dcterms:W3CDTF">2021-11-23T01:11:05Z</dcterms:created>
  <dcterms:modified xsi:type="dcterms:W3CDTF">2023-08-29T08:12:57Z</dcterms:modified>
</cp:coreProperties>
</file>