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08390BC2-A47A-494B-9C5F-B75F497B267A}" xr6:coauthVersionLast="47" xr6:coauthVersionMax="47" xr10:uidLastSave="{00000000-0000-0000-0000-000000000000}"/>
  <bookViews>
    <workbookView xWindow="-108" yWindow="-108" windowWidth="23256" windowHeight="12456" xr2:uid="{A8204906-C36E-4A43-A519-9B3010405ECC}"/>
  </bookViews>
  <sheets>
    <sheet name="Graphical-report" sheetId="4" r:id="rId1"/>
    <sheet name="Tabluer-report" sheetId="5" r:id="rId2"/>
    <sheet name="Order-table" sheetId="1" r:id="rId3"/>
    <sheet name="Lookup-table" sheetId="2" r:id="rId4"/>
  </sheets>
  <definedNames>
    <definedName name="_xlnm._FilterDatabase" localSheetId="2" hidden="1">'Order-table'!$A$1:$M$230</definedName>
  </definedNames>
  <calcPr calcId="191029"/>
  <pivotCaches>
    <pivotCache cacheId="1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E2" i="5"/>
  <c r="D2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" i="1"/>
  <c r="C2" i="5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K14" i="1" s="1"/>
  <c r="I15" i="1"/>
  <c r="K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K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K38" i="1" s="1"/>
  <c r="I39" i="1"/>
  <c r="K39" i="1" s="1"/>
  <c r="I40" i="1"/>
  <c r="J40" i="1" s="1"/>
  <c r="I41" i="1"/>
  <c r="J41" i="1" s="1"/>
  <c r="I42" i="1"/>
  <c r="J42" i="1" s="1"/>
  <c r="I43" i="1"/>
  <c r="L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K62" i="1" s="1"/>
  <c r="I63" i="1"/>
  <c r="K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K78" i="1" s="1"/>
  <c r="I79" i="1"/>
  <c r="K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K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K102" i="1" s="1"/>
  <c r="I103" i="1"/>
  <c r="K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K126" i="1" s="1"/>
  <c r="I127" i="1"/>
  <c r="K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K142" i="1" s="1"/>
  <c r="I143" i="1"/>
  <c r="K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K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K166" i="1" s="1"/>
  <c r="I167" i="1"/>
  <c r="K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K190" i="1" s="1"/>
  <c r="I191" i="1"/>
  <c r="K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K206" i="1" s="1"/>
  <c r="I207" i="1"/>
  <c r="K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K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K230" i="1" s="1"/>
  <c r="I2" i="1"/>
  <c r="K2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3" i="1"/>
  <c r="F4" i="1"/>
  <c r="F5" i="1"/>
  <c r="F6" i="1"/>
  <c r="F2" i="1"/>
  <c r="J166" i="1" l="1"/>
  <c r="K157" i="1"/>
  <c r="K228" i="1"/>
  <c r="K156" i="1"/>
  <c r="K68" i="1"/>
  <c r="K61" i="1"/>
  <c r="K221" i="1"/>
  <c r="K132" i="1"/>
  <c r="K60" i="1"/>
  <c r="K220" i="1"/>
  <c r="K125" i="1"/>
  <c r="K36" i="1"/>
  <c r="K196" i="1"/>
  <c r="K124" i="1"/>
  <c r="K29" i="1"/>
  <c r="K189" i="1"/>
  <c r="K100" i="1"/>
  <c r="K28" i="1"/>
  <c r="J230" i="1"/>
  <c r="K188" i="1"/>
  <c r="K93" i="1"/>
  <c r="K4" i="1"/>
  <c r="J167" i="1"/>
  <c r="K164" i="1"/>
  <c r="K92" i="1"/>
  <c r="L50" i="1"/>
  <c r="L49" i="1"/>
  <c r="J103" i="1"/>
  <c r="K213" i="1"/>
  <c r="K181" i="1"/>
  <c r="K149" i="1"/>
  <c r="K117" i="1"/>
  <c r="K85" i="1"/>
  <c r="K53" i="1"/>
  <c r="K21" i="1"/>
  <c r="L41" i="1"/>
  <c r="J102" i="1"/>
  <c r="K212" i="1"/>
  <c r="K180" i="1"/>
  <c r="K148" i="1"/>
  <c r="K116" i="1"/>
  <c r="K84" i="1"/>
  <c r="K52" i="1"/>
  <c r="K20" i="1"/>
  <c r="L34" i="1"/>
  <c r="J43" i="1"/>
  <c r="K205" i="1"/>
  <c r="K173" i="1"/>
  <c r="K141" i="1"/>
  <c r="K109" i="1"/>
  <c r="K77" i="1"/>
  <c r="K45" i="1"/>
  <c r="K13" i="1"/>
  <c r="L33" i="1"/>
  <c r="J39" i="1"/>
  <c r="K204" i="1"/>
  <c r="K172" i="1"/>
  <c r="K140" i="1"/>
  <c r="K108" i="1"/>
  <c r="K76" i="1"/>
  <c r="K44" i="1"/>
  <c r="K12" i="1"/>
  <c r="L18" i="1"/>
  <c r="J2" i="1"/>
  <c r="K229" i="1"/>
  <c r="K197" i="1"/>
  <c r="K165" i="1"/>
  <c r="K133" i="1"/>
  <c r="K101" i="1"/>
  <c r="K69" i="1"/>
  <c r="K37" i="1"/>
  <c r="K5" i="1"/>
  <c r="L10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9" i="1"/>
  <c r="J214" i="1"/>
  <c r="J150" i="1"/>
  <c r="J86" i="1"/>
  <c r="J38" i="1"/>
  <c r="K227" i="1"/>
  <c r="K219" i="1"/>
  <c r="K211" i="1"/>
  <c r="K203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L17" i="1"/>
  <c r="J207" i="1"/>
  <c r="J143" i="1"/>
  <c r="J79" i="1"/>
  <c r="J22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L2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L25" i="1"/>
  <c r="J206" i="1"/>
  <c r="J142" i="1"/>
  <c r="J78" i="1"/>
  <c r="J15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L226" i="1"/>
  <c r="L218" i="1"/>
  <c r="L202" i="1"/>
  <c r="L186" i="1"/>
  <c r="L170" i="1"/>
  <c r="L154" i="1"/>
  <c r="L138" i="1"/>
  <c r="L122" i="1"/>
  <c r="L106" i="1"/>
  <c r="L90" i="1"/>
  <c r="L74" i="1"/>
  <c r="L66" i="1"/>
  <c r="L42" i="1"/>
  <c r="J191" i="1"/>
  <c r="J127" i="1"/>
  <c r="J63" i="1"/>
  <c r="J14" i="1"/>
  <c r="K224" i="1"/>
  <c r="K216" i="1"/>
  <c r="K208" i="1"/>
  <c r="K200" i="1"/>
  <c r="K192" i="1"/>
  <c r="K184" i="1"/>
  <c r="K176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L210" i="1"/>
  <c r="L194" i="1"/>
  <c r="L178" i="1"/>
  <c r="L162" i="1"/>
  <c r="L146" i="1"/>
  <c r="L130" i="1"/>
  <c r="L114" i="1"/>
  <c r="L98" i="1"/>
  <c r="L82" i="1"/>
  <c r="L58" i="1"/>
  <c r="L26" i="1"/>
  <c r="J190" i="1"/>
  <c r="J126" i="1"/>
  <c r="J62" i="1"/>
  <c r="K223" i="1"/>
  <c r="K215" i="1"/>
  <c r="K199" i="1"/>
  <c r="K183" i="1"/>
  <c r="K175" i="1"/>
  <c r="K159" i="1"/>
  <c r="K151" i="1"/>
  <c r="K135" i="1"/>
  <c r="K119" i="1"/>
  <c r="K111" i="1"/>
  <c r="K95" i="1"/>
  <c r="K87" i="1"/>
  <c r="K71" i="1"/>
  <c r="K55" i="1"/>
  <c r="K47" i="1"/>
  <c r="K31" i="1"/>
  <c r="K23" i="1"/>
  <c r="K7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K222" i="1"/>
  <c r="K198" i="1"/>
  <c r="K182" i="1"/>
  <c r="K174" i="1"/>
  <c r="K158" i="1"/>
  <c r="K134" i="1"/>
  <c r="K118" i="1"/>
  <c r="K110" i="1"/>
  <c r="K94" i="1"/>
  <c r="K70" i="1"/>
  <c r="K54" i="1"/>
  <c r="K46" i="1"/>
  <c r="K30" i="1"/>
  <c r="K6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35" i="1"/>
  <c r="L27" i="1"/>
  <c r="L19" i="1"/>
  <c r="L11" i="1"/>
  <c r="L3" i="1"/>
  <c r="A2" i="5" l="1"/>
  <c r="B2" i="5"/>
</calcChain>
</file>

<file path=xl/sharedStrings.xml><?xml version="1.0" encoding="utf-8"?>
<sst xmlns="http://schemas.openxmlformats.org/spreadsheetml/2006/main" count="828" uniqueCount="85">
  <si>
    <t>order_id</t>
  </si>
  <si>
    <t>order_date</t>
  </si>
  <si>
    <t>ship_date</t>
  </si>
  <si>
    <t>ship_mode</t>
  </si>
  <si>
    <t>customer_name</t>
  </si>
  <si>
    <t>state</t>
  </si>
  <si>
    <t>country</t>
  </si>
  <si>
    <t>product_id</t>
  </si>
  <si>
    <t>category</t>
  </si>
  <si>
    <t>product_name</t>
  </si>
  <si>
    <t>sales</t>
  </si>
  <si>
    <t>profit</t>
  </si>
  <si>
    <t>shipping_cost</t>
  </si>
  <si>
    <t>India</t>
  </si>
  <si>
    <t>customer</t>
  </si>
  <si>
    <t>Standard Class</t>
  </si>
  <si>
    <t>First Class</t>
  </si>
  <si>
    <t>Second Class</t>
  </si>
  <si>
    <t>Same Day</t>
  </si>
  <si>
    <t>Pradeep</t>
  </si>
  <si>
    <t>Vikash</t>
  </si>
  <si>
    <t>Dileep</t>
  </si>
  <si>
    <t>Alakh</t>
  </si>
  <si>
    <t>Ashish</t>
  </si>
  <si>
    <t>Pooja</t>
  </si>
  <si>
    <t>Raju</t>
  </si>
  <si>
    <t>Aliya</t>
  </si>
  <si>
    <t>Ranbeer</t>
  </si>
  <si>
    <t>Anu</t>
  </si>
  <si>
    <t>Devid</t>
  </si>
  <si>
    <t>Sara</t>
  </si>
  <si>
    <t>Sachin</t>
  </si>
  <si>
    <t>Ravi</t>
  </si>
  <si>
    <t>Garima</t>
  </si>
  <si>
    <t>Uttar Pradesh</t>
  </si>
  <si>
    <t>Delhi</t>
  </si>
  <si>
    <t>Panjab</t>
  </si>
  <si>
    <t>Bihar</t>
  </si>
  <si>
    <t>Madhy Pradesh</t>
  </si>
  <si>
    <t>Karnatak</t>
  </si>
  <si>
    <t>Maharastra</t>
  </si>
  <si>
    <t>Redmi 8 phone</t>
  </si>
  <si>
    <t>Iphone 12</t>
  </si>
  <si>
    <t>Dell taptop</t>
  </si>
  <si>
    <t>tech</t>
  </si>
  <si>
    <t>Campus shoes</t>
  </si>
  <si>
    <t>Nicke Shoes</t>
  </si>
  <si>
    <t>Rebook Shoes</t>
  </si>
  <si>
    <t>Shoes</t>
  </si>
  <si>
    <t>mango</t>
  </si>
  <si>
    <t>apple</t>
  </si>
  <si>
    <t>banana</t>
  </si>
  <si>
    <t>fruit</t>
  </si>
  <si>
    <t>abc notebook</t>
  </si>
  <si>
    <t>my notebook</t>
  </si>
  <si>
    <t>a1 notebook</t>
  </si>
  <si>
    <t>notebook</t>
  </si>
  <si>
    <t>coconet oil</t>
  </si>
  <si>
    <t>bajaj anmold oil</t>
  </si>
  <si>
    <t>Jasmine oil</t>
  </si>
  <si>
    <t>oil</t>
  </si>
  <si>
    <t>Total Sales</t>
  </si>
  <si>
    <t>Total Profits</t>
  </si>
  <si>
    <t>Avg Shiping Cost</t>
  </si>
  <si>
    <t>Avg Delevry Day</t>
  </si>
  <si>
    <t>Delevery_day</t>
  </si>
  <si>
    <t>top 10 sales products</t>
  </si>
  <si>
    <t>Grand Total</t>
  </si>
  <si>
    <t>Sum of sales</t>
  </si>
  <si>
    <t>top 5 profitable products</t>
  </si>
  <si>
    <t>Sum of profit</t>
  </si>
  <si>
    <t>top 5 loss making products</t>
  </si>
  <si>
    <t>top 5 customers</t>
  </si>
  <si>
    <t>top 5 states</t>
  </si>
  <si>
    <t>year-month wise sales</t>
  </si>
  <si>
    <t>Jan</t>
  </si>
  <si>
    <t>Mar</t>
  </si>
  <si>
    <t>Apr</t>
  </si>
  <si>
    <t>May</t>
  </si>
  <si>
    <t>Jun</t>
  </si>
  <si>
    <t>Total Orders</t>
  </si>
  <si>
    <t>Product_name</t>
  </si>
  <si>
    <t>Customer_name</t>
  </si>
  <si>
    <t>Month</t>
  </si>
  <si>
    <t>Total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</si>
</sst>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3" fontId="0" fillId="2" borderId="0" xfId="0" applyNumberFormat="1" applyFill="1"/>
    <xf numFmtId="14" fontId="0" fillId="0" borderId="0" xfId="0" applyNumberFormat="1"/>
    <xf numFmtId="43" fontId="2" fillId="0" borderId="0" xfId="1" applyFont="1" applyFill="1"/>
    <xf numFmtId="0" fontId="0" fillId="3" borderId="0" xfId="0" applyFill="1"/>
    <xf numFmtId="3" fontId="0" fillId="3" borderId="0" xfId="0" applyNumberFormat="1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/>
  </cellXfs>
  <cellStyles count="2">
    <cellStyle name="Comma" xfId="1" builtinId="3"/>
    <cellStyle name="Normal" xfId="0" builtinId="0"/>
  </cellStyles>
  <dxfs count="36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[sales_operational_report2.xlsx]Tabluer-report!PivotTable1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5 sales products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'Tabluer-report'!$B$5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'Tabluer-report'!$A$6:$A$11</c:f>
              <c:strCache>
                <c:ptCount val="5"/>
                <c:pt idx="0">
                  <c:v>Dell taptop</c:v>
                </c:pt>
                <c:pt idx="1">
                  <c:v>Nicke Shoes</c:v>
                </c:pt>
                <c:pt idx="2">
                  <c:v>a1 notebook</c:v>
                </c:pt>
                <c:pt idx="3">
                  <c:v>Iphone 12</c:v>
                </c:pt>
                <c:pt idx="4">
                  <c:v>bajaj anmold oil</c:v>
                </c:pt>
              </c:strCache>
            </c:strRef>
          </c:cat>
          <c:val>
            <c:numRef>
              <c:f>'Tabluer-report'!$B$6:$B$11</c:f>
              <c:numCache>
                <c:formatCode>General</c:formatCode>
                <c:ptCount val="5"/>
                <c:pt idx="0">
                  <c:v>1560000</c:v>
                </c:pt>
                <c:pt idx="1">
                  <c:v>570000</c:v>
                </c:pt>
                <c:pt idx="2">
                  <c:v>500000</c:v>
                </c:pt>
                <c:pt idx="3">
                  <c:v>480000</c:v>
                </c:pt>
                <c:pt idx="4">
                  <c:v>306000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B-4A64-8192-3AF9CA85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31727"/>
        <c:axId val="645137551"/>
      </c:barChart>
      <c:catAx>
        <c:axId val="64513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37551"/>
        <c:crosses val="autoZero"/>
        <c:auto val="1"/>
        <c:lblAlgn val="ctr"/>
        <c:lblOffset val="100"/>
        <c:noMultiLvlLbl val="0"/>
      </c:catAx>
      <c:valAx>
        <c:axId val="6451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3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[sales_operational_report2.xlsx]Tabluer-report!PivotTable4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'Tabluer-report'!$B$14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'Tabluer-report'!$A$15:$A$20</c:f>
              <c:strCache>
                <c:ptCount val="5"/>
                <c:pt idx="0">
                  <c:v>Pradeep</c:v>
                </c:pt>
                <c:pt idx="1">
                  <c:v>Vikash</c:v>
                </c:pt>
                <c:pt idx="2">
                  <c:v>Raju</c:v>
                </c:pt>
                <c:pt idx="3">
                  <c:v>Pooja</c:v>
                </c:pt>
                <c:pt idx="4">
                  <c:v>Anu</c:v>
                </c:pt>
              </c:strCache>
            </c:strRef>
          </c:cat>
          <c:val>
            <c:numRef>
              <c:f>'Tabluer-report'!$B$15:$B$20</c:f>
              <c:numCache>
                <c:formatCode>General</c:formatCode>
                <c:ptCount val="5"/>
                <c:pt idx="0">
                  <c:v>740000</c:v>
                </c:pt>
                <c:pt idx="1">
                  <c:v>495000</c:v>
                </c:pt>
                <c:pt idx="2">
                  <c:v>479000</c:v>
                </c:pt>
                <c:pt idx="3">
                  <c:v>441000</c:v>
                </c:pt>
                <c:pt idx="4">
                  <c:v>396000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A-4836-9A47-55769E5E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631007"/>
        <c:axId val="673626015"/>
      </c:barChart>
      <c:catAx>
        <c:axId val="67363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26015"/>
        <c:crosses val="autoZero"/>
        <c:auto val="1"/>
        <c:lblAlgn val="ctr"/>
        <c:lblOffset val="100"/>
        <c:noMultiLvlLbl val="0"/>
      </c:catAx>
      <c:valAx>
        <c:axId val="67362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3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[sales_operational_report2.xlsx]Tabluer-report!PivotTable5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'Tabluer-report'!$D$14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'Tabluer-report'!$C$15:$C$20</c:f>
              <c:strCache>
                <c:ptCount val="5"/>
                <c:pt idx="0">
                  <c:v>Uttar Pradesh</c:v>
                </c:pt>
                <c:pt idx="1">
                  <c:v>Delhi</c:v>
                </c:pt>
                <c:pt idx="2">
                  <c:v>Maharastra</c:v>
                </c:pt>
                <c:pt idx="3">
                  <c:v>Karnatak</c:v>
                </c:pt>
                <c:pt idx="4">
                  <c:v>Panjab</c:v>
                </c:pt>
              </c:strCache>
            </c:strRef>
          </c:cat>
          <c:val>
            <c:numRef>
              <c:f>'Tabluer-report'!$D$15:$D$20</c:f>
              <c:numCache>
                <c:formatCode>General</c:formatCode>
                <c:ptCount val="5"/>
                <c:pt idx="0">
                  <c:v>1219000</c:v>
                </c:pt>
                <c:pt idx="1">
                  <c:v>891000</c:v>
                </c:pt>
                <c:pt idx="2">
                  <c:v>665000</c:v>
                </c:pt>
                <c:pt idx="3">
                  <c:v>640000</c:v>
                </c:pt>
                <c:pt idx="4">
                  <c:v>594000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E-492B-ACA5-24492AF27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42959"/>
        <c:axId val="645144207"/>
      </c:barChart>
      <c:catAx>
        <c:axId val="64514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44207"/>
        <c:crosses val="autoZero"/>
        <c:auto val="1"/>
        <c:lblAlgn val="ctr"/>
        <c:lblOffset val="100"/>
        <c:noMultiLvlLbl val="0"/>
      </c:catAx>
      <c:valAx>
        <c:axId val="6451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4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[sales_operational_report2.xlsx]Tabluer-report!PivotTable6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'Tabluer-report'!$F$14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'Tabluer-report'!$E$15:$E$20</c:f>
              <c:strCache>
                <c:ptCount val="5"/>
                <c:pt idx="0">
                  <c:v>Jan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</c:strCache>
            </c:strRef>
          </c:cat>
          <c:val>
            <c:numRef>
              <c:f>'Tabluer-report'!$F$15:$F$20</c:f>
              <c:numCache>
                <c:formatCode>General</c:formatCode>
                <c:ptCount val="5"/>
                <c:pt idx="0">
                  <c:v>804000</c:v>
                </c:pt>
                <c:pt idx="1">
                  <c:v>837000</c:v>
                </c:pt>
                <c:pt idx="2">
                  <c:v>919000</c:v>
                </c:pt>
                <c:pt idx="3">
                  <c:v>877000</c:v>
                </c:pt>
                <c:pt idx="4">
                  <c:v>914000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9-4720-820E-9AFEA937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044655"/>
        <c:axId val="644062543"/>
      </c:barChart>
      <c:catAx>
        <c:axId val="64404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62543"/>
        <c:crosses val="autoZero"/>
        <c:auto val="1"/>
        <c:lblAlgn val="ctr"/>
        <c:lblOffset val="100"/>
        <c:noMultiLvlLbl val="0"/>
      </c:catAx>
      <c:valAx>
        <c:axId val="64406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4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[sales_operational_report2.xlsx]Tabluer-report!PivotTable2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5  profitable products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'Tabluer-report'!$D$5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'Tabluer-report'!$C$6:$C$11</c:f>
              <c:strCache>
                <c:ptCount val="5"/>
                <c:pt idx="0">
                  <c:v>a1 notebook</c:v>
                </c:pt>
                <c:pt idx="1">
                  <c:v>bajaj anmold oil</c:v>
                </c:pt>
                <c:pt idx="2">
                  <c:v>Dell taptop</c:v>
                </c:pt>
                <c:pt idx="3">
                  <c:v>Iphone 12</c:v>
                </c:pt>
                <c:pt idx="4">
                  <c:v>Nicke Shoes</c:v>
                </c:pt>
              </c:strCache>
            </c:strRef>
          </c:cat>
          <c:val>
            <c:numRef>
              <c:f>'Tabluer-report'!$D$6:$D$11</c:f>
              <c:numCache>
                <c:formatCode>General</c:formatCode>
                <c:ptCount val="5"/>
                <c:pt idx="0">
                  <c:v>31450</c:v>
                </c:pt>
                <c:pt idx="1">
                  <c:v>30600</c:v>
                </c:pt>
                <c:pt idx="2">
                  <c:v>31200</c:v>
                </c:pt>
                <c:pt idx="3">
                  <c:v>16000</c:v>
                </c:pt>
                <c:pt idx="4">
                  <c:v>13300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D-4B93-910E-9A6CE190A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58767"/>
        <c:axId val="645156687"/>
      </c:barChart>
      <c:catAx>
        <c:axId val="64515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56687"/>
        <c:crosses val="autoZero"/>
        <c:auto val="1"/>
        <c:lblAlgn val="ctr"/>
        <c:lblOffset val="100"/>
        <c:noMultiLvlLbl val="0"/>
      </c:catAx>
      <c:valAx>
        <c:axId val="645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5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[sales_operational_report2.xlsx]Tabluer-report!PivotTable3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5 loss making products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'Tabluer-report'!$F$5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'Tabluer-report'!$E$6:$E$11</c:f>
              <c:strCache>
                <c:ptCount val="5"/>
                <c:pt idx="0">
                  <c:v>Rebook Shoes</c:v>
                </c:pt>
                <c:pt idx="1">
                  <c:v>apple</c:v>
                </c:pt>
                <c:pt idx="2">
                  <c:v>my notebook</c:v>
                </c:pt>
                <c:pt idx="3">
                  <c:v>abc notebook</c:v>
                </c:pt>
                <c:pt idx="4">
                  <c:v>mango</c:v>
                </c:pt>
              </c:strCache>
            </c:strRef>
          </c:cat>
          <c:val>
            <c:numRef>
              <c:f>'Tabluer-report'!$F$6:$F$11</c:f>
              <c:numCache>
                <c:formatCode>General</c:formatCode>
                <c:ptCount val="5"/>
                <c:pt idx="0">
                  <c:v>-950</c:v>
                </c:pt>
                <c:pt idx="1">
                  <c:v>-400</c:v>
                </c:pt>
                <c:pt idx="2">
                  <c:v>-330</c:v>
                </c:pt>
                <c:pt idx="3">
                  <c:v>-144</c:v>
                </c:pt>
                <c:pt idx="4">
                  <c:v>-140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8-4BE6-878B-4625A5783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626431"/>
        <c:axId val="673631423"/>
      </c:barChart>
      <c:catAx>
        <c:axId val="67362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31423"/>
        <c:crosses val="autoZero"/>
        <c:auto val="1"/>
        <c:lblAlgn val="ctr"/>
        <c:lblOffset val="100"/>
        <c:noMultiLvlLbl val="0"/>
      </c:catAx>
      <c:valAx>
        <c:axId val="6736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2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[sales_operational_report2.xlsx]Tabluer-report!PivotTable4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5 customer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'Tabluer-report'!$B$14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'Tabluer-report'!$A$15:$A$20</c:f>
              <c:strCache>
                <c:ptCount val="5"/>
                <c:pt idx="0">
                  <c:v>Pradeep</c:v>
                </c:pt>
                <c:pt idx="1">
                  <c:v>Vikash</c:v>
                </c:pt>
                <c:pt idx="2">
                  <c:v>Raju</c:v>
                </c:pt>
                <c:pt idx="3">
                  <c:v>Pooja</c:v>
                </c:pt>
                <c:pt idx="4">
                  <c:v>Anu</c:v>
                </c:pt>
              </c:strCache>
            </c:strRef>
          </c:cat>
          <c:val>
            <c:numRef>
              <c:f>'Tabluer-report'!$B$15:$B$20</c:f>
              <c:numCache>
                <c:formatCode>General</c:formatCode>
                <c:ptCount val="5"/>
                <c:pt idx="0">
                  <c:v>740000</c:v>
                </c:pt>
                <c:pt idx="1">
                  <c:v>495000</c:v>
                </c:pt>
                <c:pt idx="2">
                  <c:v>479000</c:v>
                </c:pt>
                <c:pt idx="3">
                  <c:v>441000</c:v>
                </c:pt>
                <c:pt idx="4">
                  <c:v>396000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6-43D1-86AF-990258E6A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631007"/>
        <c:axId val="673626015"/>
      </c:barChart>
      <c:catAx>
        <c:axId val="67363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26015"/>
        <c:crosses val="autoZero"/>
        <c:auto val="1"/>
        <c:lblAlgn val="ctr"/>
        <c:lblOffset val="100"/>
        <c:noMultiLvlLbl val="0"/>
      </c:catAx>
      <c:valAx>
        <c:axId val="67362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3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[sales_operational_report2.xlsx]Tabluer-report!PivotTable5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5 state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'Tabluer-report'!$D$14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'Tabluer-report'!$C$15:$C$20</c:f>
              <c:strCache>
                <c:ptCount val="5"/>
                <c:pt idx="0">
                  <c:v>Uttar Pradesh</c:v>
                </c:pt>
                <c:pt idx="1">
                  <c:v>Delhi</c:v>
                </c:pt>
                <c:pt idx="2">
                  <c:v>Maharastra</c:v>
                </c:pt>
                <c:pt idx="3">
                  <c:v>Karnatak</c:v>
                </c:pt>
                <c:pt idx="4">
                  <c:v>Panjab</c:v>
                </c:pt>
              </c:strCache>
            </c:strRef>
          </c:cat>
          <c:val>
            <c:numRef>
              <c:f>'Tabluer-report'!$D$15:$D$20</c:f>
              <c:numCache>
                <c:formatCode>General</c:formatCode>
                <c:ptCount val="5"/>
                <c:pt idx="0">
                  <c:v>1219000</c:v>
                </c:pt>
                <c:pt idx="1">
                  <c:v>891000</c:v>
                </c:pt>
                <c:pt idx="2">
                  <c:v>665000</c:v>
                </c:pt>
                <c:pt idx="3">
                  <c:v>640000</c:v>
                </c:pt>
                <c:pt idx="4">
                  <c:v>594000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5-4CCD-B111-23E97B67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42959"/>
        <c:axId val="645144207"/>
      </c:barChart>
      <c:catAx>
        <c:axId val="64514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44207"/>
        <c:crosses val="autoZero"/>
        <c:auto val="1"/>
        <c:lblAlgn val="ctr"/>
        <c:lblOffset val="100"/>
        <c:noMultiLvlLbl val="0"/>
      </c:catAx>
      <c:valAx>
        <c:axId val="6451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4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[sales_operational_report2.xlsx]Tabluer-report!PivotTable6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</a:t>
            </a:r>
            <a:r>
              <a:rPr lang="en-IN" baseline="0"/>
              <a:t> wise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'Tabluer-report'!$F$14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'Tabluer-report'!$E$15:$E$20</c:f>
              <c:strCache>
                <c:ptCount val="5"/>
                <c:pt idx="0">
                  <c:v>Jan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</c:strCache>
            </c:strRef>
          </c:cat>
          <c:val>
            <c:numRef>
              <c:f>'Tabluer-report'!$F$15:$F$20</c:f>
              <c:numCache>
                <c:formatCode>General</c:formatCode>
                <c:ptCount val="5"/>
                <c:pt idx="0">
                  <c:v>804000</c:v>
                </c:pt>
                <c:pt idx="1">
                  <c:v>837000</c:v>
                </c:pt>
                <c:pt idx="2">
                  <c:v>919000</c:v>
                </c:pt>
                <c:pt idx="3">
                  <c:v>877000</c:v>
                </c:pt>
                <c:pt idx="4">
                  <c:v>914000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E-482E-A1D8-220FDB65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044655"/>
        <c:axId val="644062543"/>
      </c:lineChart>
      <c:catAx>
        <c:axId val="64404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62543"/>
        <c:crosses val="autoZero"/>
        <c:auto val="1"/>
        <c:lblAlgn val="ctr"/>
        <c:lblOffset val="100"/>
        <c:noMultiLvlLbl val="0"/>
      </c:catAx>
      <c:valAx>
        <c:axId val="64406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4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[sales_operational_report2.xlsx]Tabluer-report!PivotTable1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'Tabluer-report'!$B$5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'Tabluer-report'!$A$6:$A$11</c:f>
              <c:strCache>
                <c:ptCount val="5"/>
                <c:pt idx="0">
                  <c:v>Dell taptop</c:v>
                </c:pt>
                <c:pt idx="1">
                  <c:v>Nicke Shoes</c:v>
                </c:pt>
                <c:pt idx="2">
                  <c:v>a1 notebook</c:v>
                </c:pt>
                <c:pt idx="3">
                  <c:v>Iphone 12</c:v>
                </c:pt>
                <c:pt idx="4">
                  <c:v>bajaj anmold oil</c:v>
                </c:pt>
              </c:strCache>
            </c:strRef>
          </c:cat>
          <c:val>
            <c:numRef>
              <c:f>'Tabluer-report'!$B$6:$B$11</c:f>
              <c:numCache>
                <c:formatCode>General</c:formatCode>
                <c:ptCount val="5"/>
                <c:pt idx="0">
                  <c:v>1560000</c:v>
                </c:pt>
                <c:pt idx="1">
                  <c:v>570000</c:v>
                </c:pt>
                <c:pt idx="2">
                  <c:v>500000</c:v>
                </c:pt>
                <c:pt idx="3">
                  <c:v>480000</c:v>
                </c:pt>
                <c:pt idx="4">
                  <c:v>306000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1-42E9-A731-150145773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31727"/>
        <c:axId val="645137551"/>
      </c:barChart>
      <c:catAx>
        <c:axId val="64513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37551"/>
        <c:crosses val="autoZero"/>
        <c:auto val="1"/>
        <c:lblAlgn val="ctr"/>
        <c:lblOffset val="100"/>
        <c:noMultiLvlLbl val="0"/>
      </c:catAx>
      <c:valAx>
        <c:axId val="6451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3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[sales_operational_report2.xlsx]Tabluer-report!PivotTable2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'Tabluer-report'!$D$5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'Tabluer-report'!$C$6:$C$11</c:f>
              <c:strCache>
                <c:ptCount val="5"/>
                <c:pt idx="0">
                  <c:v>a1 notebook</c:v>
                </c:pt>
                <c:pt idx="1">
                  <c:v>bajaj anmold oil</c:v>
                </c:pt>
                <c:pt idx="2">
                  <c:v>Dell taptop</c:v>
                </c:pt>
                <c:pt idx="3">
                  <c:v>Iphone 12</c:v>
                </c:pt>
                <c:pt idx="4">
                  <c:v>Nicke Shoes</c:v>
                </c:pt>
              </c:strCache>
            </c:strRef>
          </c:cat>
          <c:val>
            <c:numRef>
              <c:f>'Tabluer-report'!$D$6:$D$11</c:f>
              <c:numCache>
                <c:formatCode>General</c:formatCode>
                <c:ptCount val="5"/>
                <c:pt idx="0">
                  <c:v>31450</c:v>
                </c:pt>
                <c:pt idx="1">
                  <c:v>30600</c:v>
                </c:pt>
                <c:pt idx="2">
                  <c:v>31200</c:v>
                </c:pt>
                <c:pt idx="3">
                  <c:v>16000</c:v>
                </c:pt>
                <c:pt idx="4">
                  <c:v>13300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3-4FBB-957C-8C69C583D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58767"/>
        <c:axId val="645156687"/>
      </c:barChart>
      <c:catAx>
        <c:axId val="64515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56687"/>
        <c:crosses val="autoZero"/>
        <c:auto val="1"/>
        <c:lblAlgn val="ctr"/>
        <c:lblOffset val="100"/>
        <c:noMultiLvlLbl val="0"/>
      </c:catAx>
      <c:valAx>
        <c:axId val="645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5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[sales_operational_report2.xlsx]Tabluer-report!PivotTable3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'Tabluer-report'!$F$5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'Tabluer-report'!$E$6:$E$11</c:f>
              <c:strCache>
                <c:ptCount val="5"/>
                <c:pt idx="0">
                  <c:v>Rebook Shoes</c:v>
                </c:pt>
                <c:pt idx="1">
                  <c:v>apple</c:v>
                </c:pt>
                <c:pt idx="2">
                  <c:v>my notebook</c:v>
                </c:pt>
                <c:pt idx="3">
                  <c:v>abc notebook</c:v>
                </c:pt>
                <c:pt idx="4">
                  <c:v>mango</c:v>
                </c:pt>
              </c:strCache>
            </c:strRef>
          </c:cat>
          <c:val>
            <c:numRef>
              <c:f>'Tabluer-report'!$F$6:$F$11</c:f>
              <c:numCache>
                <c:formatCode>General</c:formatCode>
                <c:ptCount val="5"/>
                <c:pt idx="0">
                  <c:v>-950</c:v>
                </c:pt>
                <c:pt idx="1">
                  <c:v>-400</c:v>
                </c:pt>
                <c:pt idx="2">
                  <c:v>-330</c:v>
                </c:pt>
                <c:pt idx="3">
                  <c:v>-144</c:v>
                </c:pt>
                <c:pt idx="4">
                  <c:v>-140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4-4890-9713-280AE8EF4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626431"/>
        <c:axId val="673631423"/>
      </c:barChart>
      <c:catAx>
        <c:axId val="67362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31423"/>
        <c:crosses val="autoZero"/>
        <c:auto val="1"/>
        <c:lblAlgn val="ctr"/>
        <c:lblOffset val="100"/>
        <c:noMultiLvlLbl val="0"/>
      </c:catAx>
      <c:valAx>
        <c:axId val="6736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2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76200</xdr:rowOff>
    </xdr:from>
    <xdr:to>
      <xdr:col>7</xdr:col>
      <xdr:colOff>365760</xdr:colOff>
      <xdr:row>13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85981-5FCC-4895-9B58-D452C98A1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426720</xdr:colOff>
      <xdr:row>0</xdr:row>
      <xdr:rowOff>83820</xdr:rowOff>
    </xdr:from>
    <xdr:to>
      <xdr:col>15</xdr:col>
      <xdr:colOff>190500</xdr:colOff>
      <xdr:row>13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8E309-187D-4BBF-823E-83B1CC7AD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243840</xdr:colOff>
      <xdr:row>0</xdr:row>
      <xdr:rowOff>76200</xdr:rowOff>
    </xdr:from>
    <xdr:to>
      <xdr:col>23</xdr:col>
      <xdr:colOff>53340</xdr:colOff>
      <xdr:row>13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4DD184-16E5-47DA-831A-0ECCFE43F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13</xdr:row>
      <xdr:rowOff>99061</xdr:rowOff>
    </xdr:from>
    <xdr:to>
      <xdr:col>7</xdr:col>
      <xdr:colOff>352542</xdr:colOff>
      <xdr:row>27</xdr:row>
      <xdr:rowOff>99061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6E3CFD-BE9A-4C3D-831F-F6EC1491F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403860</xdr:colOff>
      <xdr:row>13</xdr:row>
      <xdr:rowOff>106680</xdr:rowOff>
    </xdr:from>
    <xdr:to>
      <xdr:col>15</xdr:col>
      <xdr:colOff>198120</xdr:colOff>
      <xdr:row>27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A2155E-A1FC-45AE-AF6F-CB357D5B4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243840</xdr:colOff>
      <xdr:row>13</xdr:row>
      <xdr:rowOff>129540</xdr:rowOff>
    </xdr:from>
    <xdr:to>
      <xdr:col>23</xdr:col>
      <xdr:colOff>60960</xdr:colOff>
      <xdr:row>27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EA3640-8A05-4633-9D1F-2A54C2D68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14068</xdr:colOff>
      <xdr:row>0</xdr:row>
      <xdr:rowOff>0</xdr:rowOff>
    </xdr:from>
    <xdr:to>
      <xdr:col>21</xdr:col>
      <xdr:colOff>318868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D62A52-5C03-81C5-82B9-5DEA4021F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322502</xdr:colOff>
      <xdr:row>0</xdr:row>
      <xdr:rowOff>0</xdr:rowOff>
    </xdr:from>
    <xdr:to>
      <xdr:col>29</xdr:col>
      <xdr:colOff>42583</xdr:colOff>
      <xdr:row>12</xdr:row>
      <xdr:rowOff>175846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D96503-ACF1-B997-607D-97E7FDD77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51677</xdr:colOff>
      <xdr:row>0</xdr:row>
      <xdr:rowOff>0</xdr:rowOff>
    </xdr:from>
    <xdr:to>
      <xdr:col>36</xdr:col>
      <xdr:colOff>378250</xdr:colOff>
      <xdr:row>12</xdr:row>
      <xdr:rowOff>175846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33BBB3-DB83-6ECA-C775-725C9AF85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8851</xdr:colOff>
      <xdr:row>13</xdr:row>
      <xdr:rowOff>14116</xdr:rowOff>
    </xdr:from>
    <xdr:to>
      <xdr:col>21</xdr:col>
      <xdr:colOff>316523</xdr:colOff>
      <xdr:row>26</xdr:row>
      <xdr:rowOff>139839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A221F4-3FD5-4907-38FC-858EB0B8F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323461</xdr:colOff>
      <xdr:row>13</xdr:row>
      <xdr:rowOff>3827</xdr:rowOff>
    </xdr:from>
    <xdr:to>
      <xdr:col>29</xdr:col>
      <xdr:colOff>40432</xdr:colOff>
      <xdr:row>26</xdr:row>
      <xdr:rowOff>140676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0ED15E-CC65-5B15-BFB1-A2AFC8893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52275</xdr:colOff>
      <xdr:row>13</xdr:row>
      <xdr:rowOff>2273</xdr:rowOff>
    </xdr:from>
    <xdr:to>
      <xdr:col>36</xdr:col>
      <xdr:colOff>381000</xdr:colOff>
      <xdr:row>26</xdr:row>
      <xdr:rowOff>140677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57DF13-8168-C759-C0DD-C3C71A514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953.765193749998" createdVersion="8" refreshedVersion="8" minRefreshableVersion="3" recordCount="230" xr:uid="{83C4679F-01E5-4C94-976C-43C96CD4A23B}">
  <cacheSource type="worksheet">
    <worksheetSource ref="A1:N1048576" sheet="Order-table"/>
  </cacheSource>
  <cacheFields count="15">
    <cacheField name="order_id" numFmtId="0">
      <sharedItems containsString="0" containsBlank="1" containsNumber="1" containsInteger="1" minValue="100" maxValue="2380"/>
    </cacheField>
    <cacheField name="order_date" numFmtId="0">
      <sharedItems containsNonDate="0" containsDate="1" containsString="0" containsBlank="1" minDate="2022-01-01T00:00:00" maxDate="2022-06-30T00:00:00" count="159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2-02T00:00:00"/>
        <d v="2022-02-03T00:00:00"/>
        <d v="2022-02-04T00:00:00"/>
        <d v="2022-02-05T00:00:00"/>
        <d v="2022-02-06T00:00:00"/>
        <d v="2022-02-07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m/>
      </sharedItems>
      <fieldGroup par="14" base="1">
        <rangePr groupBy="days" startDate="2022-01-01T00:00:00" endDate="2022-06-30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-06-2022"/>
        </groupItems>
      </fieldGroup>
    </cacheField>
    <cacheField name="ship_date" numFmtId="0">
      <sharedItems containsNonDate="0" containsDate="1" containsString="0" containsBlank="1" minDate="2022-01-05T00:00:00" maxDate="2022-07-10T00:00:00"/>
    </cacheField>
    <cacheField name="ship_mode" numFmtId="0">
      <sharedItems containsBlank="1"/>
    </cacheField>
    <cacheField name="customer_name" numFmtId="0">
      <sharedItems containsBlank="1" count="16">
        <s v="Pradeep"/>
        <s v="Vikash"/>
        <s v="Dileep"/>
        <s v="Alakh"/>
        <s v="Ashish"/>
        <s v="Pooja"/>
        <s v="Raju"/>
        <s v="Aliya"/>
        <s v="Ranbeer"/>
        <s v="Anu"/>
        <s v="Devid"/>
        <s v="Sara"/>
        <s v="Sachin"/>
        <s v="Ravi"/>
        <s v="Garima"/>
        <m/>
      </sharedItems>
    </cacheField>
    <cacheField name="state" numFmtId="0">
      <sharedItems containsBlank="1" count="8">
        <s v="Uttar Pradesh"/>
        <s v="Delhi"/>
        <s v="Panjab"/>
        <s v="Bihar"/>
        <s v="Maharastra"/>
        <s v="Madhy Pradesh"/>
        <s v="Karnatak"/>
        <m/>
      </sharedItems>
    </cacheField>
    <cacheField name="country" numFmtId="0">
      <sharedItems containsBlank="1"/>
    </cacheField>
    <cacheField name="product_id" numFmtId="0">
      <sharedItems containsString="0" containsBlank="1" containsNumber="1" containsInteger="1" minValue="10" maxValue="24"/>
    </cacheField>
    <cacheField name="product_name" numFmtId="0">
      <sharedItems containsBlank="1" count="16">
        <s v="Redmi 8 phone"/>
        <s v="Iphone 12"/>
        <s v="Dell taptop"/>
        <s v="bajaj anmold oil"/>
        <s v="a1 notebook"/>
        <s v="Nicke Shoes"/>
        <s v="mango"/>
        <s v="apple"/>
        <s v="banana"/>
        <s v="abc notebook"/>
        <s v="my notebook"/>
        <s v="coconet oil"/>
        <s v="Rebook Shoes"/>
        <s v="Jasmine oil"/>
        <s v="Campus shoes"/>
        <m/>
      </sharedItems>
    </cacheField>
    <cacheField name="category" numFmtId="0">
      <sharedItems containsBlank="1"/>
    </cacheField>
    <cacheField name="sales" numFmtId="0">
      <sharedItems containsString="0" containsBlank="1" containsNumber="1" containsInteger="1" minValue="8000" maxValue="60000"/>
    </cacheField>
    <cacheField name="profit" numFmtId="0">
      <sharedItems containsString="0" containsBlank="1" containsNumber="1" containsInteger="1" minValue="-55" maxValue="1800"/>
    </cacheField>
    <cacheField name="shipping_cost" numFmtId="0">
      <sharedItems containsString="0" containsBlank="1" containsNumber="1" minValue="0.21" maxValue="665.27"/>
    </cacheField>
    <cacheField name="Delevery_day" numFmtId="0">
      <sharedItems containsString="0" containsBlank="1" containsNumber="1" containsInteger="1" minValue="1" maxValue="14"/>
    </cacheField>
    <cacheField name="Months" numFmtId="0" databaseField="0">
      <fieldGroup base="1">
        <rangePr groupBy="months" startDate="2022-01-01T00:00:00" endDate="2022-06-30T00:00:00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6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">
  <r>
    <n v="100"/>
    <x v="0"/>
    <d v="2022-01-05T00:00:00"/>
    <s v="Standard Class"/>
    <x v="0"/>
    <x v="0"/>
    <s v="India"/>
    <n v="10"/>
    <x v="0"/>
    <s v="tech"/>
    <n v="20000"/>
    <n v="500"/>
    <n v="35.46"/>
    <n v="4"/>
  </r>
  <r>
    <n v="110"/>
    <x v="0"/>
    <d v="2022-01-05T00:00:00"/>
    <s v="Standard Class"/>
    <x v="1"/>
    <x v="1"/>
    <s v="India"/>
    <n v="11"/>
    <x v="1"/>
    <s v="tech"/>
    <n v="30000"/>
    <n v="1000"/>
    <n v="9.7200000000000006"/>
    <n v="4"/>
  </r>
  <r>
    <n v="120"/>
    <x v="1"/>
    <d v="2022-01-06T00:00:00"/>
    <s v="Standard Class"/>
    <x v="2"/>
    <x v="2"/>
    <s v="India"/>
    <n v="12"/>
    <x v="2"/>
    <s v="tech"/>
    <n v="60000"/>
    <n v="1200"/>
    <n v="8.17"/>
    <n v="4"/>
  </r>
  <r>
    <n v="130"/>
    <x v="2"/>
    <d v="2022-01-05T00:00:00"/>
    <s v="Standard Class"/>
    <x v="3"/>
    <x v="0"/>
    <s v="India"/>
    <n v="23"/>
    <x v="3"/>
    <s v="oil"/>
    <n v="18000"/>
    <n v="1800"/>
    <n v="4.82"/>
    <n v="2"/>
  </r>
  <r>
    <n v="140"/>
    <x v="2"/>
    <d v="2022-01-05T00:00:00"/>
    <s v="First Class"/>
    <x v="4"/>
    <x v="3"/>
    <s v="India"/>
    <n v="21"/>
    <x v="4"/>
    <s v="notebook"/>
    <n v="20000"/>
    <n v="1258"/>
    <n v="4.7"/>
    <n v="2"/>
  </r>
  <r>
    <n v="150"/>
    <x v="3"/>
    <d v="2022-01-06T00:00:00"/>
    <s v="Standard Class"/>
    <x v="5"/>
    <x v="4"/>
    <s v="India"/>
    <n v="14"/>
    <x v="5"/>
    <s v="Shoes"/>
    <n v="30000"/>
    <n v="700"/>
    <n v="1.8"/>
    <n v="2"/>
  </r>
  <r>
    <n v="160"/>
    <x v="3"/>
    <d v="2022-01-06T00:00:00"/>
    <s v="Standard Class"/>
    <x v="6"/>
    <x v="5"/>
    <s v="India"/>
    <n v="16"/>
    <x v="6"/>
    <s v="fruit"/>
    <n v="15000"/>
    <n v="-10"/>
    <n v="24.1"/>
    <n v="2"/>
  </r>
  <r>
    <n v="170"/>
    <x v="4"/>
    <d v="2022-01-06T00:00:00"/>
    <s v="First Class"/>
    <x v="7"/>
    <x v="6"/>
    <s v="India"/>
    <n v="17"/>
    <x v="7"/>
    <s v="fruit"/>
    <n v="12000"/>
    <n v="-20"/>
    <n v="125.32"/>
    <n v="1"/>
  </r>
  <r>
    <n v="180"/>
    <x v="4"/>
    <d v="2022-01-07T00:00:00"/>
    <s v="Standard Class"/>
    <x v="8"/>
    <x v="4"/>
    <s v="India"/>
    <n v="21"/>
    <x v="4"/>
    <s v="notebook"/>
    <n v="20000"/>
    <n v="1258"/>
    <n v="107.1"/>
    <n v="2"/>
  </r>
  <r>
    <n v="190"/>
    <x v="5"/>
    <d v="2022-01-07T00:00:00"/>
    <s v="Standard Class"/>
    <x v="1"/>
    <x v="1"/>
    <s v="India"/>
    <n v="18"/>
    <x v="8"/>
    <s v="fruit"/>
    <n v="8000"/>
    <n v="30"/>
    <n v="81.260000000000005"/>
    <n v="1"/>
  </r>
  <r>
    <n v="200"/>
    <x v="5"/>
    <d v="2022-01-07T00:00:00"/>
    <s v="Standard Class"/>
    <x v="0"/>
    <x v="0"/>
    <s v="India"/>
    <n v="19"/>
    <x v="9"/>
    <s v="notebook"/>
    <n v="10000"/>
    <n v="-12"/>
    <n v="33.75"/>
    <n v="1"/>
  </r>
  <r>
    <n v="210"/>
    <x v="5"/>
    <d v="2022-01-09T00:00:00"/>
    <s v="First Class"/>
    <x v="2"/>
    <x v="2"/>
    <s v="India"/>
    <n v="18"/>
    <x v="8"/>
    <s v="fruit"/>
    <n v="8000"/>
    <n v="30"/>
    <n v="21.32"/>
    <n v="3"/>
  </r>
  <r>
    <n v="220"/>
    <x v="6"/>
    <d v="2022-01-10T00:00:00"/>
    <s v="First Class"/>
    <x v="6"/>
    <x v="5"/>
    <s v="India"/>
    <n v="20"/>
    <x v="10"/>
    <s v="notebook"/>
    <n v="11000"/>
    <n v="-55"/>
    <n v="12.56"/>
    <n v="3"/>
  </r>
  <r>
    <n v="230"/>
    <x v="6"/>
    <d v="2022-01-10T00:00:00"/>
    <s v="First Class"/>
    <x v="5"/>
    <x v="4"/>
    <s v="India"/>
    <n v="22"/>
    <x v="11"/>
    <s v="oil"/>
    <n v="16000"/>
    <n v="1000"/>
    <n v="10.4"/>
    <n v="3"/>
  </r>
  <r>
    <n v="240"/>
    <x v="6"/>
    <d v="2022-01-10T00:00:00"/>
    <s v="Second Class"/>
    <x v="9"/>
    <x v="1"/>
    <s v="India"/>
    <n v="21"/>
    <x v="4"/>
    <s v="notebook"/>
    <n v="20000"/>
    <n v="1258"/>
    <n v="10.07"/>
    <n v="3"/>
  </r>
  <r>
    <n v="250"/>
    <x v="7"/>
    <d v="2022-01-10T00:00:00"/>
    <s v="Standard Class"/>
    <x v="10"/>
    <x v="2"/>
    <s v="India"/>
    <n v="23"/>
    <x v="3"/>
    <s v="oil"/>
    <n v="18000"/>
    <n v="1800"/>
    <n v="8.4310000000000009"/>
    <n v="1"/>
  </r>
  <r>
    <n v="260"/>
    <x v="8"/>
    <d v="2022-01-11T00:00:00"/>
    <s v="Same Day"/>
    <x v="11"/>
    <x v="3"/>
    <s v="India"/>
    <n v="15"/>
    <x v="12"/>
    <s v="Shoes"/>
    <n v="15000"/>
    <n v="-50"/>
    <n v="8.41"/>
    <n v="1"/>
  </r>
  <r>
    <n v="270"/>
    <x v="8"/>
    <d v="2022-01-11T00:00:00"/>
    <s v="Same Day"/>
    <x v="12"/>
    <x v="6"/>
    <s v="India"/>
    <n v="14"/>
    <x v="5"/>
    <s v="Shoes"/>
    <n v="30000"/>
    <n v="700"/>
    <n v="8.34"/>
    <n v="1"/>
  </r>
  <r>
    <n v="280"/>
    <x v="8"/>
    <d v="2022-01-12T00:00:00"/>
    <s v="First Class"/>
    <x v="13"/>
    <x v="6"/>
    <s v="India"/>
    <n v="12"/>
    <x v="2"/>
    <s v="tech"/>
    <n v="60000"/>
    <n v="1200"/>
    <n v="8.17"/>
    <n v="2"/>
  </r>
  <r>
    <n v="290"/>
    <x v="8"/>
    <d v="2022-01-13T00:00:00"/>
    <s v="First Class"/>
    <x v="14"/>
    <x v="0"/>
    <s v="India"/>
    <n v="15"/>
    <x v="12"/>
    <s v="Shoes"/>
    <n v="15000"/>
    <n v="-50"/>
    <n v="7.74"/>
    <n v="3"/>
  </r>
  <r>
    <n v="300"/>
    <x v="9"/>
    <d v="2022-01-14T00:00:00"/>
    <s v="Second Class"/>
    <x v="4"/>
    <x v="3"/>
    <s v="India"/>
    <n v="16"/>
    <x v="6"/>
    <s v="fruit"/>
    <n v="15000"/>
    <n v="-10"/>
    <n v="7.46"/>
    <n v="3"/>
  </r>
  <r>
    <n v="310"/>
    <x v="9"/>
    <d v="2022-01-15T00:00:00"/>
    <s v="Standard Class"/>
    <x v="3"/>
    <x v="0"/>
    <s v="India"/>
    <n v="17"/>
    <x v="7"/>
    <s v="fruit"/>
    <n v="12000"/>
    <n v="-20"/>
    <n v="5.91"/>
    <n v="4"/>
  </r>
  <r>
    <n v="320"/>
    <x v="10"/>
    <d v="2022-01-16T00:00:00"/>
    <s v="Same Day"/>
    <x v="7"/>
    <x v="6"/>
    <s v="India"/>
    <n v="18"/>
    <x v="8"/>
    <s v="fruit"/>
    <n v="8000"/>
    <n v="30"/>
    <n v="5.16"/>
    <n v="4"/>
  </r>
  <r>
    <n v="330"/>
    <x v="11"/>
    <d v="2022-01-17T00:00:00"/>
    <s v="Same Day"/>
    <x v="2"/>
    <x v="2"/>
    <s v="India"/>
    <n v="18"/>
    <x v="8"/>
    <s v="fruit"/>
    <n v="8000"/>
    <n v="30"/>
    <n v="5.1100000000000003"/>
    <n v="4"/>
  </r>
  <r>
    <n v="340"/>
    <x v="12"/>
    <d v="2022-01-18T00:00:00"/>
    <s v="First Class"/>
    <x v="6"/>
    <x v="5"/>
    <s v="India"/>
    <n v="17"/>
    <x v="7"/>
    <s v="fruit"/>
    <n v="12000"/>
    <n v="-20"/>
    <n v="3.57"/>
    <n v="4"/>
  </r>
  <r>
    <n v="350"/>
    <x v="13"/>
    <d v="2022-01-19T00:00:00"/>
    <s v="Standard Class"/>
    <x v="5"/>
    <x v="4"/>
    <s v="India"/>
    <n v="16"/>
    <x v="6"/>
    <s v="fruit"/>
    <n v="15000"/>
    <n v="-10"/>
    <n v="0.8"/>
    <n v="4"/>
  </r>
  <r>
    <n v="360"/>
    <x v="14"/>
    <d v="2022-01-20T00:00:00"/>
    <s v="Standard Class"/>
    <x v="0"/>
    <x v="0"/>
    <s v="India"/>
    <n v="14"/>
    <x v="5"/>
    <s v="Shoes"/>
    <n v="30000"/>
    <n v="700"/>
    <n v="0.54"/>
    <n v="4"/>
  </r>
  <r>
    <n v="370"/>
    <x v="15"/>
    <d v="2022-01-21T00:00:00"/>
    <s v="Standard Class"/>
    <x v="9"/>
    <x v="1"/>
    <s v="India"/>
    <n v="15"/>
    <x v="12"/>
    <s v="Shoes"/>
    <n v="15000"/>
    <n v="-50"/>
    <n v="109.12899999999999"/>
    <n v="4"/>
  </r>
  <r>
    <n v="380"/>
    <x v="16"/>
    <d v="2022-01-22T00:00:00"/>
    <s v="Standard Class"/>
    <x v="11"/>
    <x v="3"/>
    <s v="India"/>
    <n v="12"/>
    <x v="2"/>
    <s v="tech"/>
    <n v="60000"/>
    <n v="1200"/>
    <n v="42.279000000000003"/>
    <n v="4"/>
  </r>
  <r>
    <n v="390"/>
    <x v="17"/>
    <d v="2022-01-23T00:00:00"/>
    <s v="First Class"/>
    <x v="10"/>
    <x v="2"/>
    <s v="India"/>
    <n v="11"/>
    <x v="1"/>
    <s v="tech"/>
    <n v="30000"/>
    <n v="1000"/>
    <n v="16.393999999999998"/>
    <n v="4"/>
  </r>
  <r>
    <n v="400"/>
    <x v="18"/>
    <d v="2022-01-24T00:00:00"/>
    <s v="Standard Class"/>
    <x v="12"/>
    <x v="6"/>
    <s v="India"/>
    <n v="12"/>
    <x v="2"/>
    <s v="tech"/>
    <n v="60000"/>
    <n v="1200"/>
    <n v="10.78"/>
    <n v="4"/>
  </r>
  <r>
    <n v="410"/>
    <x v="19"/>
    <d v="2022-01-25T00:00:00"/>
    <s v="Standard Class"/>
    <x v="8"/>
    <x v="4"/>
    <s v="India"/>
    <n v="24"/>
    <x v="13"/>
    <s v="oil"/>
    <n v="15000"/>
    <n v="1000"/>
    <n v="10.382999999999999"/>
    <n v="4"/>
  </r>
  <r>
    <n v="420"/>
    <x v="20"/>
    <d v="2022-01-26T00:00:00"/>
    <s v="First Class"/>
    <x v="14"/>
    <x v="0"/>
    <s v="India"/>
    <n v="23"/>
    <x v="3"/>
    <s v="oil"/>
    <n v="18000"/>
    <n v="1800"/>
    <n v="9.5359999999999996"/>
    <n v="4"/>
  </r>
  <r>
    <n v="430"/>
    <x v="21"/>
    <d v="2022-01-27T00:00:00"/>
    <s v="Standard Class"/>
    <x v="0"/>
    <x v="0"/>
    <s v="India"/>
    <n v="21"/>
    <x v="4"/>
    <s v="notebook"/>
    <n v="20000"/>
    <n v="1258"/>
    <n v="7.0419999999999998"/>
    <n v="4"/>
  </r>
  <r>
    <n v="440"/>
    <x v="22"/>
    <d v="2022-01-28T00:00:00"/>
    <s v="Standard Class"/>
    <x v="1"/>
    <x v="1"/>
    <s v="India"/>
    <n v="19"/>
    <x v="9"/>
    <s v="notebook"/>
    <n v="10000"/>
    <n v="-12"/>
    <n v="4.2530000000000001"/>
    <n v="4"/>
  </r>
  <r>
    <n v="450"/>
    <x v="23"/>
    <d v="2022-01-29T00:00:00"/>
    <s v="Standard Class"/>
    <x v="0"/>
    <x v="0"/>
    <s v="India"/>
    <n v="18"/>
    <x v="8"/>
    <s v="fruit"/>
    <n v="8000"/>
    <n v="30"/>
    <n v="3.9369999999999998"/>
    <n v="4"/>
  </r>
  <r>
    <n v="460"/>
    <x v="24"/>
    <d v="2022-01-30T00:00:00"/>
    <s v="First Class"/>
    <x v="9"/>
    <x v="1"/>
    <s v="India"/>
    <n v="17"/>
    <x v="7"/>
    <s v="fruit"/>
    <n v="12000"/>
    <n v="-20"/>
    <n v="3.5140000000000002"/>
    <n v="4"/>
  </r>
  <r>
    <n v="470"/>
    <x v="25"/>
    <d v="2022-01-31T00:00:00"/>
    <s v="First Class"/>
    <x v="0"/>
    <x v="0"/>
    <s v="India"/>
    <n v="10"/>
    <x v="0"/>
    <s v="tech"/>
    <n v="20000"/>
    <n v="500"/>
    <n v="2.11"/>
    <n v="4"/>
  </r>
  <r>
    <n v="480"/>
    <x v="26"/>
    <d v="2022-02-07T00:00:00"/>
    <s v="First Class"/>
    <x v="2"/>
    <x v="2"/>
    <s v="India"/>
    <n v="18"/>
    <x v="8"/>
    <s v="fruit"/>
    <n v="8000"/>
    <n v="30"/>
    <n v="1.82"/>
    <n v="5"/>
  </r>
  <r>
    <n v="490"/>
    <x v="27"/>
    <d v="2022-02-09T00:00:00"/>
    <s v="Second Class"/>
    <x v="3"/>
    <x v="0"/>
    <s v="India"/>
    <n v="17"/>
    <x v="7"/>
    <s v="fruit"/>
    <n v="12000"/>
    <n v="-20"/>
    <n v="1.54"/>
    <n v="6"/>
  </r>
  <r>
    <n v="500"/>
    <x v="27"/>
    <d v="2022-02-10T00:00:00"/>
    <s v="Standard Class"/>
    <x v="4"/>
    <x v="3"/>
    <s v="India"/>
    <n v="16"/>
    <x v="6"/>
    <s v="fruit"/>
    <n v="15000"/>
    <n v="-10"/>
    <n v="0.9"/>
    <n v="7"/>
  </r>
  <r>
    <n v="510"/>
    <x v="28"/>
    <d v="2022-02-10T00:00:00"/>
    <s v="Same Day"/>
    <x v="5"/>
    <x v="4"/>
    <s v="India"/>
    <n v="21"/>
    <x v="4"/>
    <s v="notebook"/>
    <n v="20000"/>
    <n v="1258"/>
    <n v="0.82"/>
    <n v="6"/>
  </r>
  <r>
    <n v="520"/>
    <x v="28"/>
    <d v="2022-02-10T00:00:00"/>
    <s v="Same Day"/>
    <x v="1"/>
    <x v="1"/>
    <s v="India"/>
    <n v="14"/>
    <x v="5"/>
    <s v="Shoes"/>
    <n v="30000"/>
    <n v="700"/>
    <n v="0.51"/>
    <n v="6"/>
  </r>
  <r>
    <n v="530"/>
    <x v="29"/>
    <d v="2022-02-10T00:00:00"/>
    <s v="First Class"/>
    <x v="0"/>
    <x v="0"/>
    <s v="India"/>
    <n v="16"/>
    <x v="6"/>
    <s v="fruit"/>
    <n v="15000"/>
    <n v="-10"/>
    <n v="191.20099999999999"/>
    <n v="5"/>
  </r>
  <r>
    <n v="540"/>
    <x v="29"/>
    <d v="2022-02-11T00:00:00"/>
    <s v="First Class"/>
    <x v="1"/>
    <x v="1"/>
    <s v="India"/>
    <n v="17"/>
    <x v="7"/>
    <s v="fruit"/>
    <n v="12000"/>
    <n v="-20"/>
    <n v="20.64"/>
    <n v="6"/>
  </r>
  <r>
    <n v="550"/>
    <x v="30"/>
    <d v="2022-02-11T00:00:00"/>
    <s v="Second Class"/>
    <x v="2"/>
    <x v="2"/>
    <s v="India"/>
    <n v="21"/>
    <x v="4"/>
    <s v="notebook"/>
    <n v="20000"/>
    <n v="1258"/>
    <n v="15.27"/>
    <n v="5"/>
  </r>
  <r>
    <n v="560"/>
    <x v="30"/>
    <d v="2022-02-12T00:00:00"/>
    <s v="Standard Class"/>
    <x v="3"/>
    <x v="0"/>
    <s v="India"/>
    <n v="18"/>
    <x v="8"/>
    <s v="fruit"/>
    <n v="8000"/>
    <n v="30"/>
    <n v="13.59"/>
    <n v="6"/>
  </r>
  <r>
    <n v="570"/>
    <x v="30"/>
    <d v="2022-02-13T00:00:00"/>
    <s v="Same Day"/>
    <x v="4"/>
    <x v="3"/>
    <s v="India"/>
    <n v="19"/>
    <x v="9"/>
    <s v="notebook"/>
    <n v="10000"/>
    <n v="-12"/>
    <n v="5.82"/>
    <n v="7"/>
  </r>
  <r>
    <n v="580"/>
    <x v="31"/>
    <d v="2022-02-14T00:00:00"/>
    <s v="Same Day"/>
    <x v="5"/>
    <x v="4"/>
    <s v="India"/>
    <n v="18"/>
    <x v="8"/>
    <s v="fruit"/>
    <n v="8000"/>
    <n v="30"/>
    <n v="0.99"/>
    <n v="7"/>
  </r>
  <r>
    <n v="590"/>
    <x v="31"/>
    <d v="2022-02-15T00:00:00"/>
    <s v="First Class"/>
    <x v="6"/>
    <x v="5"/>
    <s v="India"/>
    <n v="20"/>
    <x v="10"/>
    <s v="notebook"/>
    <n v="11000"/>
    <n v="-55"/>
    <n v="0.55000000000000004"/>
    <n v="8"/>
  </r>
  <r>
    <n v="600"/>
    <x v="31"/>
    <d v="2022-02-16T00:00:00"/>
    <s v="Standard Class"/>
    <x v="7"/>
    <x v="6"/>
    <s v="India"/>
    <n v="22"/>
    <x v="11"/>
    <s v="oil"/>
    <n v="16000"/>
    <n v="1000"/>
    <n v="39.979999999999997"/>
    <n v="9"/>
  </r>
  <r>
    <n v="610"/>
    <x v="32"/>
    <d v="2022-02-15T00:00:00"/>
    <s v="Standard Class"/>
    <x v="8"/>
    <x v="4"/>
    <s v="India"/>
    <n v="21"/>
    <x v="4"/>
    <s v="notebook"/>
    <n v="20000"/>
    <n v="1258"/>
    <n v="6.2"/>
    <n v="6"/>
  </r>
  <r>
    <n v="620"/>
    <x v="33"/>
    <d v="2022-02-16T00:00:00"/>
    <s v="Standard Class"/>
    <x v="1"/>
    <x v="1"/>
    <s v="India"/>
    <n v="23"/>
    <x v="3"/>
    <s v="oil"/>
    <n v="18000"/>
    <n v="1800"/>
    <n v="3.62"/>
    <n v="6"/>
  </r>
  <r>
    <n v="630"/>
    <x v="33"/>
    <d v="2022-02-17T00:00:00"/>
    <s v="Standard Class"/>
    <x v="0"/>
    <x v="0"/>
    <s v="India"/>
    <n v="15"/>
    <x v="12"/>
    <s v="Shoes"/>
    <n v="15000"/>
    <n v="-50"/>
    <n v="2.63"/>
    <n v="7"/>
  </r>
  <r>
    <n v="640"/>
    <x v="33"/>
    <d v="2022-02-18T00:00:00"/>
    <s v="First Class"/>
    <x v="2"/>
    <x v="2"/>
    <s v="India"/>
    <n v="14"/>
    <x v="5"/>
    <s v="Shoes"/>
    <n v="30000"/>
    <n v="700"/>
    <n v="2.4500000000000002"/>
    <n v="8"/>
  </r>
  <r>
    <n v="650"/>
    <x v="33"/>
    <d v="2022-02-19T00:00:00"/>
    <s v="Standard Class"/>
    <x v="6"/>
    <x v="5"/>
    <s v="India"/>
    <n v="18"/>
    <x v="8"/>
    <s v="fruit"/>
    <n v="8000"/>
    <n v="30"/>
    <n v="2"/>
    <n v="9"/>
  </r>
  <r>
    <n v="660"/>
    <x v="34"/>
    <d v="2022-02-20T00:00:00"/>
    <s v="Standard Class"/>
    <x v="5"/>
    <x v="4"/>
    <s v="India"/>
    <n v="15"/>
    <x v="12"/>
    <s v="Shoes"/>
    <n v="15000"/>
    <n v="-50"/>
    <n v="1.96"/>
    <n v="9"/>
  </r>
  <r>
    <n v="670"/>
    <x v="34"/>
    <d v="2022-02-21T00:00:00"/>
    <s v="First Class"/>
    <x v="9"/>
    <x v="1"/>
    <s v="India"/>
    <n v="16"/>
    <x v="6"/>
    <s v="fruit"/>
    <n v="15000"/>
    <n v="-10"/>
    <n v="1.85"/>
    <n v="10"/>
  </r>
  <r>
    <n v="680"/>
    <x v="35"/>
    <d v="2022-02-22T00:00:00"/>
    <s v="Standard Class"/>
    <x v="10"/>
    <x v="2"/>
    <s v="India"/>
    <n v="17"/>
    <x v="7"/>
    <s v="fruit"/>
    <n v="12000"/>
    <n v="-20"/>
    <n v="258.99"/>
    <n v="10"/>
  </r>
  <r>
    <n v="690"/>
    <x v="36"/>
    <d v="2022-02-23T00:00:00"/>
    <s v="Standard Class"/>
    <x v="11"/>
    <x v="3"/>
    <s v="India"/>
    <n v="18"/>
    <x v="8"/>
    <s v="fruit"/>
    <n v="8000"/>
    <n v="30"/>
    <n v="88.07"/>
    <n v="10"/>
  </r>
  <r>
    <n v="700"/>
    <x v="37"/>
    <d v="2022-02-24T00:00:00"/>
    <s v="Standard Class"/>
    <x v="12"/>
    <x v="6"/>
    <s v="India"/>
    <n v="11"/>
    <x v="1"/>
    <s v="tech"/>
    <n v="30000"/>
    <n v="1000"/>
    <n v="62.37"/>
    <n v="10"/>
  </r>
  <r>
    <n v="710"/>
    <x v="38"/>
    <d v="2022-02-25T00:00:00"/>
    <s v="First Class"/>
    <x v="13"/>
    <x v="6"/>
    <s v="India"/>
    <n v="12"/>
    <x v="2"/>
    <s v="tech"/>
    <n v="60000"/>
    <n v="1200"/>
    <n v="52.46"/>
    <n v="10"/>
  </r>
  <r>
    <n v="720"/>
    <x v="39"/>
    <d v="2022-02-26T00:00:00"/>
    <s v="First Class"/>
    <x v="14"/>
    <x v="0"/>
    <s v="India"/>
    <n v="13"/>
    <x v="14"/>
    <s v="Shoes"/>
    <n v="20000"/>
    <n v="500"/>
    <n v="46.97"/>
    <n v="10"/>
  </r>
  <r>
    <n v="730"/>
    <x v="40"/>
    <d v="2022-02-27T00:00:00"/>
    <s v="First Class"/>
    <x v="4"/>
    <x v="3"/>
    <s v="India"/>
    <n v="14"/>
    <x v="5"/>
    <s v="Shoes"/>
    <n v="30000"/>
    <n v="700"/>
    <n v="42.19"/>
    <n v="10"/>
  </r>
  <r>
    <n v="740"/>
    <x v="41"/>
    <d v="2022-02-28T00:00:00"/>
    <s v="Second Class"/>
    <x v="3"/>
    <x v="0"/>
    <s v="India"/>
    <n v="15"/>
    <x v="12"/>
    <s v="Shoes"/>
    <n v="15000"/>
    <n v="-50"/>
    <n v="32.46"/>
    <n v="10"/>
  </r>
  <r>
    <n v="750"/>
    <x v="42"/>
    <d v="2022-03-01T00:00:00"/>
    <s v="Standard Class"/>
    <x v="7"/>
    <x v="6"/>
    <s v="India"/>
    <n v="18"/>
    <x v="8"/>
    <s v="fruit"/>
    <n v="8000"/>
    <n v="30"/>
    <n v="26.2"/>
    <n v="10"/>
  </r>
  <r>
    <n v="760"/>
    <x v="43"/>
    <d v="2022-03-01T00:00:00"/>
    <s v="Same Day"/>
    <x v="2"/>
    <x v="2"/>
    <s v="India"/>
    <n v="18"/>
    <x v="8"/>
    <s v="fruit"/>
    <n v="8000"/>
    <n v="30"/>
    <n v="23.84"/>
    <n v="9"/>
  </r>
  <r>
    <n v="770"/>
    <x v="44"/>
    <d v="2022-03-02T00:00:00"/>
    <s v="Same Day"/>
    <x v="6"/>
    <x v="5"/>
    <s v="India"/>
    <n v="12"/>
    <x v="2"/>
    <s v="tech"/>
    <n v="60000"/>
    <n v="1200"/>
    <n v="13.82"/>
    <n v="9"/>
  </r>
  <r>
    <n v="780"/>
    <x v="45"/>
    <d v="2022-03-03T00:00:00"/>
    <s v="First Class"/>
    <x v="5"/>
    <x v="4"/>
    <s v="India"/>
    <n v="24"/>
    <x v="13"/>
    <s v="oil"/>
    <n v="15000"/>
    <n v="1000"/>
    <n v="13.7"/>
    <n v="9"/>
  </r>
  <r>
    <n v="790"/>
    <x v="46"/>
    <d v="2022-03-03T00:00:00"/>
    <s v="First Class"/>
    <x v="0"/>
    <x v="0"/>
    <s v="India"/>
    <n v="23"/>
    <x v="3"/>
    <s v="oil"/>
    <n v="18000"/>
    <n v="1800"/>
    <n v="9.73"/>
    <n v="8"/>
  </r>
  <r>
    <n v="800"/>
    <x v="47"/>
    <d v="2022-03-04T00:00:00"/>
    <s v="Second Class"/>
    <x v="9"/>
    <x v="1"/>
    <s v="India"/>
    <n v="21"/>
    <x v="4"/>
    <s v="notebook"/>
    <n v="20000"/>
    <n v="1258"/>
    <n v="5.72"/>
    <n v="8"/>
  </r>
  <r>
    <n v="810"/>
    <x v="48"/>
    <d v="2022-03-04T00:00:00"/>
    <s v="Standard Class"/>
    <x v="11"/>
    <x v="3"/>
    <s v="India"/>
    <n v="19"/>
    <x v="9"/>
    <s v="notebook"/>
    <n v="10000"/>
    <n v="-12"/>
    <n v="4.37"/>
    <n v="7"/>
  </r>
  <r>
    <n v="820"/>
    <x v="49"/>
    <d v="2022-03-05T00:00:00"/>
    <s v="Same Day"/>
    <x v="10"/>
    <x v="2"/>
    <s v="India"/>
    <n v="18"/>
    <x v="8"/>
    <s v="fruit"/>
    <n v="8000"/>
    <n v="30"/>
    <n v="4.3600000000000003"/>
    <n v="7"/>
  </r>
  <r>
    <n v="830"/>
    <x v="50"/>
    <d v="2022-03-05T00:00:00"/>
    <s v="Same Day"/>
    <x v="12"/>
    <x v="6"/>
    <s v="India"/>
    <n v="17"/>
    <x v="7"/>
    <s v="fruit"/>
    <n v="12000"/>
    <n v="-20"/>
    <n v="3.9369999999999998"/>
    <n v="6"/>
  </r>
  <r>
    <n v="840"/>
    <x v="51"/>
    <d v="2022-03-06T00:00:00"/>
    <s v="First Class"/>
    <x v="8"/>
    <x v="4"/>
    <s v="India"/>
    <n v="10"/>
    <x v="0"/>
    <s v="tech"/>
    <n v="20000"/>
    <n v="500"/>
    <n v="3.694"/>
    <n v="6"/>
  </r>
  <r>
    <n v="850"/>
    <x v="52"/>
    <d v="2022-03-06T00:00:00"/>
    <s v="Standard Class"/>
    <x v="14"/>
    <x v="0"/>
    <s v="India"/>
    <n v="11"/>
    <x v="1"/>
    <s v="tech"/>
    <n v="30000"/>
    <n v="1000"/>
    <n v="3.51"/>
    <n v="5"/>
  </r>
  <r>
    <n v="860"/>
    <x v="52"/>
    <d v="2022-03-06T00:00:00"/>
    <s v="Standard Class"/>
    <x v="0"/>
    <x v="0"/>
    <s v="India"/>
    <n v="18"/>
    <x v="8"/>
    <s v="fruit"/>
    <n v="8000"/>
    <n v="30"/>
    <n v="3.21"/>
    <n v="5"/>
  </r>
  <r>
    <n v="870"/>
    <x v="53"/>
    <d v="2022-03-07T00:00:00"/>
    <s v="Standard Class"/>
    <x v="1"/>
    <x v="1"/>
    <s v="India"/>
    <n v="23"/>
    <x v="3"/>
    <s v="oil"/>
    <n v="18000"/>
    <n v="1800"/>
    <n v="2.88"/>
    <n v="5"/>
  </r>
  <r>
    <n v="880"/>
    <x v="54"/>
    <d v="2022-03-07T00:00:00"/>
    <s v="Standard Class"/>
    <x v="0"/>
    <x v="0"/>
    <s v="India"/>
    <n v="21"/>
    <x v="4"/>
    <s v="notebook"/>
    <n v="20000"/>
    <n v="1258"/>
    <n v="2.19"/>
    <n v="4"/>
  </r>
  <r>
    <n v="890"/>
    <x v="54"/>
    <d v="2022-03-07T00:00:00"/>
    <s v="First Class"/>
    <x v="9"/>
    <x v="1"/>
    <s v="India"/>
    <n v="14"/>
    <x v="5"/>
    <s v="Shoes"/>
    <n v="30000"/>
    <n v="700"/>
    <n v="1.1299999999999999"/>
    <n v="4"/>
  </r>
  <r>
    <n v="900"/>
    <x v="55"/>
    <d v="2022-03-09T00:00:00"/>
    <s v="Standard Class"/>
    <x v="0"/>
    <x v="0"/>
    <s v="India"/>
    <n v="16"/>
    <x v="6"/>
    <s v="fruit"/>
    <n v="15000"/>
    <n v="-10"/>
    <n v="0.89"/>
    <n v="5"/>
  </r>
  <r>
    <n v="910"/>
    <x v="55"/>
    <d v="2022-03-10T00:00:00"/>
    <s v="Standard Class"/>
    <x v="2"/>
    <x v="2"/>
    <s v="India"/>
    <n v="17"/>
    <x v="7"/>
    <s v="fruit"/>
    <n v="12000"/>
    <n v="-20"/>
    <n v="0.52"/>
    <n v="6"/>
  </r>
  <r>
    <n v="920"/>
    <x v="56"/>
    <d v="2022-03-10T00:00:00"/>
    <s v="First Class"/>
    <x v="3"/>
    <x v="0"/>
    <s v="India"/>
    <n v="21"/>
    <x v="4"/>
    <s v="notebook"/>
    <n v="20000"/>
    <n v="1258"/>
    <n v="0.28000000000000003"/>
    <n v="5"/>
  </r>
  <r>
    <n v="930"/>
    <x v="56"/>
    <d v="2022-03-10T00:00:00"/>
    <s v="Standard Class"/>
    <x v="4"/>
    <x v="3"/>
    <s v="India"/>
    <n v="18"/>
    <x v="8"/>
    <s v="fruit"/>
    <n v="8000"/>
    <n v="30"/>
    <n v="349.87"/>
    <n v="5"/>
  </r>
  <r>
    <n v="940"/>
    <x v="57"/>
    <d v="2022-03-10T00:00:00"/>
    <s v="Standard Class"/>
    <x v="5"/>
    <x v="4"/>
    <s v="India"/>
    <n v="19"/>
    <x v="9"/>
    <s v="notebook"/>
    <n v="10000"/>
    <n v="-12"/>
    <n v="275.52"/>
    <n v="4"/>
  </r>
  <r>
    <n v="950"/>
    <x v="57"/>
    <d v="2022-03-11T00:00:00"/>
    <s v="Standard Class"/>
    <x v="1"/>
    <x v="1"/>
    <s v="India"/>
    <n v="18"/>
    <x v="8"/>
    <s v="fruit"/>
    <n v="8000"/>
    <n v="30"/>
    <n v="65.64"/>
    <n v="5"/>
  </r>
  <r>
    <n v="960"/>
    <x v="57"/>
    <d v="2022-03-11T00:00:00"/>
    <s v="First Class"/>
    <x v="0"/>
    <x v="0"/>
    <s v="India"/>
    <n v="20"/>
    <x v="10"/>
    <s v="notebook"/>
    <n v="11000"/>
    <n v="-55"/>
    <n v="33.670999999999999"/>
    <n v="5"/>
  </r>
  <r>
    <n v="970"/>
    <x v="58"/>
    <d v="2022-03-12T00:00:00"/>
    <s v="First Class"/>
    <x v="1"/>
    <x v="1"/>
    <s v="India"/>
    <n v="22"/>
    <x v="11"/>
    <s v="oil"/>
    <n v="16000"/>
    <n v="1000"/>
    <n v="6.69"/>
    <n v="5"/>
  </r>
  <r>
    <n v="980"/>
    <x v="58"/>
    <d v="2022-03-13T00:00:00"/>
    <s v="First Class"/>
    <x v="2"/>
    <x v="2"/>
    <s v="India"/>
    <n v="21"/>
    <x v="4"/>
    <s v="notebook"/>
    <n v="20000"/>
    <n v="1258"/>
    <n v="5.6560000000000006"/>
    <n v="6"/>
  </r>
  <r>
    <n v="990"/>
    <x v="58"/>
    <d v="2022-03-14T00:00:00"/>
    <s v="Second Class"/>
    <x v="3"/>
    <x v="0"/>
    <s v="India"/>
    <n v="23"/>
    <x v="3"/>
    <s v="oil"/>
    <n v="18000"/>
    <n v="1800"/>
    <n v="3.91"/>
    <n v="7"/>
  </r>
  <r>
    <n v="1000"/>
    <x v="59"/>
    <d v="2022-03-15T00:00:00"/>
    <s v="Standard Class"/>
    <x v="4"/>
    <x v="3"/>
    <s v="India"/>
    <n v="15"/>
    <x v="12"/>
    <s v="Shoes"/>
    <n v="15000"/>
    <n v="-50"/>
    <n v="0.82"/>
    <n v="6"/>
  </r>
  <r>
    <n v="1010"/>
    <x v="60"/>
    <d v="2022-03-16T00:00:00"/>
    <s v="Same Day"/>
    <x v="5"/>
    <x v="4"/>
    <s v="India"/>
    <n v="14"/>
    <x v="5"/>
    <s v="Shoes"/>
    <n v="30000"/>
    <n v="700"/>
    <n v="0.63"/>
    <n v="6"/>
  </r>
  <r>
    <n v="1020"/>
    <x v="60"/>
    <d v="2022-03-17T00:00:00"/>
    <s v="Same Day"/>
    <x v="6"/>
    <x v="5"/>
    <s v="India"/>
    <n v="12"/>
    <x v="2"/>
    <s v="tech"/>
    <n v="60000"/>
    <n v="1200"/>
    <n v="34.99"/>
    <n v="7"/>
  </r>
  <r>
    <n v="1030"/>
    <x v="60"/>
    <d v="2022-03-18T00:00:00"/>
    <s v="First Class"/>
    <x v="7"/>
    <x v="6"/>
    <s v="India"/>
    <n v="15"/>
    <x v="12"/>
    <s v="Shoes"/>
    <n v="15000"/>
    <n v="-50"/>
    <n v="17.09"/>
    <n v="8"/>
  </r>
  <r>
    <n v="1040"/>
    <x v="60"/>
    <d v="2022-03-19T00:00:00"/>
    <s v="First Class"/>
    <x v="8"/>
    <x v="4"/>
    <s v="India"/>
    <n v="16"/>
    <x v="6"/>
    <s v="fruit"/>
    <n v="15000"/>
    <n v="-10"/>
    <n v="10.08"/>
    <n v="9"/>
  </r>
  <r>
    <n v="1050"/>
    <x v="61"/>
    <d v="2022-03-20T00:00:00"/>
    <s v="Second Class"/>
    <x v="1"/>
    <x v="1"/>
    <s v="India"/>
    <n v="17"/>
    <x v="7"/>
    <s v="fruit"/>
    <n v="12000"/>
    <n v="-20"/>
    <n v="7.93"/>
    <n v="9"/>
  </r>
  <r>
    <n v="1060"/>
    <x v="61"/>
    <d v="2022-03-21T00:00:00"/>
    <s v="Standard Class"/>
    <x v="0"/>
    <x v="0"/>
    <s v="India"/>
    <n v="18"/>
    <x v="8"/>
    <s v="fruit"/>
    <n v="8000"/>
    <n v="30"/>
    <n v="5.55"/>
    <n v="10"/>
  </r>
  <r>
    <n v="1070"/>
    <x v="62"/>
    <d v="2022-03-22T00:00:00"/>
    <s v="Same Day"/>
    <x v="2"/>
    <x v="2"/>
    <s v="India"/>
    <n v="11"/>
    <x v="1"/>
    <s v="tech"/>
    <n v="30000"/>
    <n v="1000"/>
    <n v="3.31"/>
    <n v="10"/>
  </r>
  <r>
    <n v="1080"/>
    <x v="63"/>
    <d v="2022-03-23T00:00:00"/>
    <s v="Same Day"/>
    <x v="6"/>
    <x v="5"/>
    <s v="India"/>
    <n v="12"/>
    <x v="2"/>
    <s v="tech"/>
    <n v="60000"/>
    <n v="1200"/>
    <n v="0.69"/>
    <n v="10"/>
  </r>
  <r>
    <n v="1090"/>
    <x v="64"/>
    <d v="2022-03-24T00:00:00"/>
    <s v="First Class"/>
    <x v="5"/>
    <x v="4"/>
    <s v="India"/>
    <n v="13"/>
    <x v="14"/>
    <s v="Shoes"/>
    <n v="20000"/>
    <n v="500"/>
    <n v="0.25"/>
    <n v="10"/>
  </r>
  <r>
    <n v="1100"/>
    <x v="65"/>
    <d v="2022-03-25T00:00:00"/>
    <s v="Standard Class"/>
    <x v="9"/>
    <x v="1"/>
    <s v="India"/>
    <n v="14"/>
    <x v="5"/>
    <s v="Shoes"/>
    <n v="30000"/>
    <n v="700"/>
    <n v="665.27"/>
    <n v="10"/>
  </r>
  <r>
    <n v="1110"/>
    <x v="66"/>
    <d v="2022-03-26T00:00:00"/>
    <s v="Standard Class"/>
    <x v="10"/>
    <x v="2"/>
    <s v="India"/>
    <n v="15"/>
    <x v="12"/>
    <s v="Shoes"/>
    <n v="15000"/>
    <n v="-50"/>
    <n v="134.59"/>
    <n v="10"/>
  </r>
  <r>
    <n v="1120"/>
    <x v="67"/>
    <d v="2022-03-27T00:00:00"/>
    <s v="Standard Class"/>
    <x v="11"/>
    <x v="3"/>
    <s v="India"/>
    <n v="12"/>
    <x v="2"/>
    <s v="tech"/>
    <n v="60000"/>
    <n v="1200"/>
    <n v="114.15"/>
    <n v="10"/>
  </r>
  <r>
    <n v="1130"/>
    <x v="68"/>
    <d v="2022-04-01T00:00:00"/>
    <s v="Standard Class"/>
    <x v="12"/>
    <x v="6"/>
    <s v="India"/>
    <n v="11"/>
    <x v="1"/>
    <s v="tech"/>
    <n v="30000"/>
    <n v="1000"/>
    <n v="80.13"/>
    <n v="14"/>
  </r>
  <r>
    <n v="1140"/>
    <x v="69"/>
    <d v="2022-04-01T00:00:00"/>
    <s v="First Class"/>
    <x v="13"/>
    <x v="6"/>
    <s v="India"/>
    <n v="12"/>
    <x v="2"/>
    <s v="tech"/>
    <n v="60000"/>
    <n v="1200"/>
    <n v="67.790000000000006"/>
    <n v="13"/>
  </r>
  <r>
    <n v="1150"/>
    <x v="70"/>
    <d v="2022-04-02T00:00:00"/>
    <s v="Standard Class"/>
    <x v="14"/>
    <x v="0"/>
    <s v="India"/>
    <n v="24"/>
    <x v="13"/>
    <s v="oil"/>
    <n v="15000"/>
    <n v="1000"/>
    <n v="58.32"/>
    <n v="13"/>
  </r>
  <r>
    <n v="1160"/>
    <x v="71"/>
    <d v="2022-04-03T00:00:00"/>
    <s v="Standard Class"/>
    <x v="4"/>
    <x v="3"/>
    <s v="India"/>
    <n v="23"/>
    <x v="3"/>
    <s v="oil"/>
    <n v="18000"/>
    <n v="1800"/>
    <n v="52.91"/>
    <n v="13"/>
  </r>
  <r>
    <n v="1170"/>
    <x v="72"/>
    <d v="2022-04-03T00:00:00"/>
    <s v="First Class"/>
    <x v="3"/>
    <x v="0"/>
    <s v="India"/>
    <n v="21"/>
    <x v="4"/>
    <s v="notebook"/>
    <n v="20000"/>
    <n v="1258"/>
    <n v="31.41"/>
    <n v="12"/>
  </r>
  <r>
    <n v="1180"/>
    <x v="73"/>
    <d v="2022-04-04T00:00:00"/>
    <s v="Standard Class"/>
    <x v="7"/>
    <x v="6"/>
    <s v="India"/>
    <n v="19"/>
    <x v="9"/>
    <s v="notebook"/>
    <n v="10000"/>
    <n v="-12"/>
    <n v="26.724"/>
    <n v="12"/>
  </r>
  <r>
    <n v="1190"/>
    <x v="74"/>
    <d v="2022-04-04T00:00:00"/>
    <s v="Standard Class"/>
    <x v="2"/>
    <x v="2"/>
    <s v="India"/>
    <n v="18"/>
    <x v="8"/>
    <s v="fruit"/>
    <n v="8000"/>
    <n v="30"/>
    <n v="16.059999999999999"/>
    <n v="11"/>
  </r>
  <r>
    <n v="1200"/>
    <x v="75"/>
    <d v="2022-04-05T00:00:00"/>
    <s v="Standard Class"/>
    <x v="6"/>
    <x v="5"/>
    <s v="India"/>
    <n v="17"/>
    <x v="7"/>
    <s v="fruit"/>
    <n v="12000"/>
    <n v="-20"/>
    <n v="14.65"/>
    <n v="11"/>
  </r>
  <r>
    <n v="1210"/>
    <x v="76"/>
    <d v="2022-04-05T00:00:00"/>
    <s v="First Class"/>
    <x v="5"/>
    <x v="4"/>
    <s v="India"/>
    <n v="10"/>
    <x v="0"/>
    <s v="tech"/>
    <n v="20000"/>
    <n v="500"/>
    <n v="13.08"/>
    <n v="10"/>
  </r>
  <r>
    <n v="1220"/>
    <x v="77"/>
    <d v="2022-04-06T00:00:00"/>
    <s v="First Class"/>
    <x v="0"/>
    <x v="0"/>
    <s v="India"/>
    <n v="11"/>
    <x v="1"/>
    <s v="tech"/>
    <n v="30000"/>
    <n v="1000"/>
    <n v="8.9250000000000007"/>
    <n v="10"/>
  </r>
  <r>
    <n v="1230"/>
    <x v="78"/>
    <d v="2022-04-06T00:00:00"/>
    <s v="First Class"/>
    <x v="9"/>
    <x v="1"/>
    <s v="India"/>
    <n v="12"/>
    <x v="2"/>
    <s v="tech"/>
    <n v="60000"/>
    <n v="1200"/>
    <n v="5.86"/>
    <n v="5"/>
  </r>
  <r>
    <n v="1240"/>
    <x v="78"/>
    <d v="2022-04-06T00:00:00"/>
    <s v="Second Class"/>
    <x v="11"/>
    <x v="3"/>
    <s v="India"/>
    <n v="23"/>
    <x v="3"/>
    <s v="oil"/>
    <n v="18000"/>
    <n v="1800"/>
    <n v="5.54"/>
    <n v="5"/>
  </r>
  <r>
    <n v="1250"/>
    <x v="79"/>
    <d v="2022-04-07T00:00:00"/>
    <s v="Standard Class"/>
    <x v="10"/>
    <x v="2"/>
    <s v="India"/>
    <n v="21"/>
    <x v="4"/>
    <s v="notebook"/>
    <n v="20000"/>
    <n v="1258"/>
    <n v="5.26"/>
    <n v="5"/>
  </r>
  <r>
    <n v="1260"/>
    <x v="80"/>
    <d v="2022-04-07T00:00:00"/>
    <s v="Same Day"/>
    <x v="12"/>
    <x v="6"/>
    <s v="India"/>
    <n v="14"/>
    <x v="5"/>
    <s v="Shoes"/>
    <n v="30000"/>
    <n v="700"/>
    <n v="4.32"/>
    <n v="4"/>
  </r>
  <r>
    <n v="1270"/>
    <x v="80"/>
    <d v="2022-04-07T00:00:00"/>
    <s v="Same Day"/>
    <x v="8"/>
    <x v="4"/>
    <s v="India"/>
    <n v="16"/>
    <x v="6"/>
    <s v="fruit"/>
    <n v="15000"/>
    <n v="-10"/>
    <n v="3.02"/>
    <n v="4"/>
  </r>
  <r>
    <n v="1280"/>
    <x v="81"/>
    <d v="2022-04-09T00:00:00"/>
    <s v="First Class"/>
    <x v="14"/>
    <x v="0"/>
    <s v="India"/>
    <n v="17"/>
    <x v="7"/>
    <s v="fruit"/>
    <n v="12000"/>
    <n v="-20"/>
    <n v="2.59"/>
    <n v="5"/>
  </r>
  <r>
    <n v="1290"/>
    <x v="81"/>
    <d v="2022-04-10T00:00:00"/>
    <s v="First Class"/>
    <x v="0"/>
    <x v="0"/>
    <s v="India"/>
    <n v="21"/>
    <x v="4"/>
    <s v="notebook"/>
    <n v="20000"/>
    <n v="1258"/>
    <n v="2.0299999999999998"/>
    <n v="6"/>
  </r>
  <r>
    <n v="1300"/>
    <x v="82"/>
    <d v="2022-04-10T00:00:00"/>
    <s v="Second Class"/>
    <x v="1"/>
    <x v="1"/>
    <s v="India"/>
    <n v="18"/>
    <x v="8"/>
    <s v="fruit"/>
    <n v="8000"/>
    <n v="30"/>
    <n v="1.29"/>
    <n v="5"/>
  </r>
  <r>
    <n v="1310"/>
    <x v="82"/>
    <d v="2022-04-10T00:00:00"/>
    <s v="Standard Class"/>
    <x v="0"/>
    <x v="0"/>
    <s v="India"/>
    <n v="19"/>
    <x v="9"/>
    <s v="notebook"/>
    <n v="10000"/>
    <n v="-12"/>
    <n v="1.1299999999999999"/>
    <n v="5"/>
  </r>
  <r>
    <n v="1320"/>
    <x v="83"/>
    <d v="2022-04-10T00:00:00"/>
    <s v="Same Day"/>
    <x v="9"/>
    <x v="1"/>
    <s v="India"/>
    <n v="18"/>
    <x v="8"/>
    <s v="fruit"/>
    <n v="8000"/>
    <n v="30"/>
    <n v="1.04"/>
    <n v="4"/>
  </r>
  <r>
    <n v="1330"/>
    <x v="83"/>
    <d v="2022-04-11T00:00:00"/>
    <s v="Same Day"/>
    <x v="0"/>
    <x v="0"/>
    <s v="India"/>
    <n v="20"/>
    <x v="10"/>
    <s v="notebook"/>
    <n v="11000"/>
    <n v="-55"/>
    <n v="0.89100000000000001"/>
    <n v="5"/>
  </r>
  <r>
    <n v="1340"/>
    <x v="83"/>
    <d v="2022-04-11T00:00:00"/>
    <s v="First Class"/>
    <x v="2"/>
    <x v="2"/>
    <s v="India"/>
    <n v="22"/>
    <x v="11"/>
    <s v="oil"/>
    <n v="16000"/>
    <n v="1000"/>
    <n v="0.21"/>
    <n v="5"/>
  </r>
  <r>
    <n v="1350"/>
    <x v="84"/>
    <d v="2022-04-12T00:00:00"/>
    <s v="Standard Class"/>
    <x v="3"/>
    <x v="0"/>
    <s v="India"/>
    <n v="21"/>
    <x v="4"/>
    <s v="notebook"/>
    <n v="20000"/>
    <n v="1258"/>
    <n v="178.98"/>
    <n v="5"/>
  </r>
  <r>
    <n v="1360"/>
    <x v="84"/>
    <d v="2022-04-13T00:00:00"/>
    <s v="Standard Class"/>
    <x v="4"/>
    <x v="3"/>
    <s v="India"/>
    <n v="23"/>
    <x v="3"/>
    <s v="oil"/>
    <n v="18000"/>
    <n v="1800"/>
    <n v="103.84100000000001"/>
    <n v="6"/>
  </r>
  <r>
    <n v="1370"/>
    <x v="84"/>
    <d v="2022-04-14T00:00:00"/>
    <s v="Standard Class"/>
    <x v="5"/>
    <x v="4"/>
    <s v="India"/>
    <n v="15"/>
    <x v="12"/>
    <s v="Shoes"/>
    <n v="15000"/>
    <n v="-50"/>
    <n v="57.746000000000002"/>
    <n v="7"/>
  </r>
  <r>
    <n v="1380"/>
    <x v="85"/>
    <d v="2022-04-15T00:00:00"/>
    <s v="Standard Class"/>
    <x v="1"/>
    <x v="1"/>
    <s v="India"/>
    <n v="14"/>
    <x v="5"/>
    <s v="Shoes"/>
    <n v="30000"/>
    <n v="700"/>
    <n v="42.43"/>
    <n v="6"/>
  </r>
  <r>
    <n v="1390"/>
    <x v="86"/>
    <d v="2022-04-16T00:00:00"/>
    <s v="First Class"/>
    <x v="0"/>
    <x v="0"/>
    <s v="India"/>
    <n v="12"/>
    <x v="2"/>
    <s v="tech"/>
    <n v="60000"/>
    <n v="1200"/>
    <n v="40.159999999999997"/>
    <n v="6"/>
  </r>
  <r>
    <n v="1400"/>
    <x v="86"/>
    <d v="2022-04-17T00:00:00"/>
    <s v="Standard Class"/>
    <x v="1"/>
    <x v="1"/>
    <s v="India"/>
    <n v="15"/>
    <x v="12"/>
    <s v="Shoes"/>
    <n v="15000"/>
    <n v="-50"/>
    <n v="39.107999999999997"/>
    <n v="7"/>
  </r>
  <r>
    <n v="1410"/>
    <x v="86"/>
    <d v="2022-04-18T00:00:00"/>
    <s v="Standard Class"/>
    <x v="2"/>
    <x v="2"/>
    <s v="India"/>
    <n v="16"/>
    <x v="6"/>
    <s v="fruit"/>
    <n v="15000"/>
    <n v="-10"/>
    <n v="23.56"/>
    <n v="8"/>
  </r>
  <r>
    <n v="1420"/>
    <x v="86"/>
    <d v="2022-04-19T00:00:00"/>
    <s v="First Class"/>
    <x v="3"/>
    <x v="0"/>
    <s v="India"/>
    <n v="17"/>
    <x v="7"/>
    <s v="fruit"/>
    <n v="12000"/>
    <n v="-20"/>
    <n v="21.49"/>
    <n v="9"/>
  </r>
  <r>
    <n v="1430"/>
    <x v="87"/>
    <d v="2022-04-20T00:00:00"/>
    <s v="Standard Class"/>
    <x v="4"/>
    <x v="3"/>
    <s v="India"/>
    <n v="18"/>
    <x v="8"/>
    <s v="fruit"/>
    <n v="8000"/>
    <n v="30"/>
    <n v="20.54"/>
    <n v="9"/>
  </r>
  <r>
    <n v="1440"/>
    <x v="87"/>
    <d v="2022-04-21T00:00:00"/>
    <s v="Standard Class"/>
    <x v="5"/>
    <x v="4"/>
    <s v="India"/>
    <n v="11"/>
    <x v="1"/>
    <s v="tech"/>
    <n v="30000"/>
    <n v="1000"/>
    <n v="15.77"/>
    <n v="10"/>
  </r>
  <r>
    <n v="1450"/>
    <x v="88"/>
    <d v="2022-04-22T00:00:00"/>
    <s v="Standard Class"/>
    <x v="6"/>
    <x v="5"/>
    <s v="India"/>
    <n v="12"/>
    <x v="2"/>
    <s v="tech"/>
    <n v="60000"/>
    <n v="1200"/>
    <n v="15.62"/>
    <n v="10"/>
  </r>
  <r>
    <n v="1460"/>
    <x v="89"/>
    <d v="2022-04-23T00:00:00"/>
    <s v="First Class"/>
    <x v="7"/>
    <x v="6"/>
    <s v="India"/>
    <n v="13"/>
    <x v="14"/>
    <s v="Shoes"/>
    <n v="20000"/>
    <n v="500"/>
    <n v="12.45"/>
    <n v="10"/>
  </r>
  <r>
    <n v="1470"/>
    <x v="90"/>
    <d v="2022-04-24T00:00:00"/>
    <s v="First Class"/>
    <x v="8"/>
    <x v="4"/>
    <s v="India"/>
    <n v="14"/>
    <x v="5"/>
    <s v="Shoes"/>
    <n v="30000"/>
    <n v="700"/>
    <n v="10.52"/>
    <n v="10"/>
  </r>
  <r>
    <n v="1480"/>
    <x v="91"/>
    <d v="2022-04-25T00:00:00"/>
    <s v="First Class"/>
    <x v="1"/>
    <x v="1"/>
    <s v="India"/>
    <n v="15"/>
    <x v="12"/>
    <s v="Shoes"/>
    <n v="15000"/>
    <n v="-50"/>
    <n v="7.99"/>
    <n v="10"/>
  </r>
  <r>
    <n v="1490"/>
    <x v="92"/>
    <d v="2022-04-26T00:00:00"/>
    <s v="Second Class"/>
    <x v="0"/>
    <x v="0"/>
    <s v="India"/>
    <n v="12"/>
    <x v="2"/>
    <s v="tech"/>
    <n v="60000"/>
    <n v="1200"/>
    <n v="7.09"/>
    <n v="10"/>
  </r>
  <r>
    <n v="1500"/>
    <x v="93"/>
    <d v="2022-04-27T00:00:00"/>
    <s v="Standard Class"/>
    <x v="2"/>
    <x v="2"/>
    <s v="India"/>
    <n v="11"/>
    <x v="1"/>
    <s v="tech"/>
    <n v="30000"/>
    <n v="1000"/>
    <n v="6.4689999999999994"/>
    <n v="10"/>
  </r>
  <r>
    <n v="1510"/>
    <x v="94"/>
    <d v="2022-05-01T00:00:00"/>
    <s v="Same Day"/>
    <x v="6"/>
    <x v="5"/>
    <s v="India"/>
    <n v="12"/>
    <x v="2"/>
    <s v="tech"/>
    <n v="60000"/>
    <n v="1200"/>
    <n v="5.83"/>
    <n v="13"/>
  </r>
  <r>
    <n v="1520"/>
    <x v="95"/>
    <d v="2022-05-01T00:00:00"/>
    <s v="Same Day"/>
    <x v="5"/>
    <x v="4"/>
    <s v="India"/>
    <n v="24"/>
    <x v="13"/>
    <s v="oil"/>
    <n v="15000"/>
    <n v="1000"/>
    <n v="3.52"/>
    <n v="12"/>
  </r>
  <r>
    <n v="1530"/>
    <x v="96"/>
    <d v="2022-05-02T00:00:00"/>
    <s v="First Class"/>
    <x v="9"/>
    <x v="1"/>
    <s v="India"/>
    <n v="23"/>
    <x v="3"/>
    <s v="oil"/>
    <n v="18000"/>
    <n v="1800"/>
    <n v="2.57"/>
    <n v="12"/>
  </r>
  <r>
    <n v="1540"/>
    <x v="97"/>
    <d v="2022-05-03T00:00:00"/>
    <s v="First Class"/>
    <x v="10"/>
    <x v="2"/>
    <s v="India"/>
    <n v="21"/>
    <x v="4"/>
    <s v="notebook"/>
    <n v="20000"/>
    <n v="1258"/>
    <n v="1.0900000000000001"/>
    <n v="12"/>
  </r>
  <r>
    <n v="1550"/>
    <x v="98"/>
    <d v="2022-05-03T00:00:00"/>
    <s v="Second Class"/>
    <x v="11"/>
    <x v="3"/>
    <s v="India"/>
    <n v="19"/>
    <x v="9"/>
    <s v="notebook"/>
    <n v="10000"/>
    <n v="-12"/>
    <n v="0.3"/>
    <n v="11"/>
  </r>
  <r>
    <n v="1560"/>
    <x v="99"/>
    <d v="2022-05-04T00:00:00"/>
    <s v="Standard Class"/>
    <x v="12"/>
    <x v="6"/>
    <s v="India"/>
    <n v="18"/>
    <x v="8"/>
    <s v="fruit"/>
    <n v="8000"/>
    <n v="30"/>
    <n v="0.22"/>
    <n v="11"/>
  </r>
  <r>
    <n v="1570"/>
    <x v="100"/>
    <d v="2022-05-04T00:00:00"/>
    <s v="Same Day"/>
    <x v="13"/>
    <x v="6"/>
    <s v="India"/>
    <n v="17"/>
    <x v="7"/>
    <s v="fruit"/>
    <n v="12000"/>
    <n v="-20"/>
    <n v="54.548000000000002"/>
    <n v="10"/>
  </r>
  <r>
    <n v="1580"/>
    <x v="101"/>
    <d v="2022-05-05T00:00:00"/>
    <s v="Same Day"/>
    <x v="14"/>
    <x v="0"/>
    <s v="India"/>
    <n v="10"/>
    <x v="0"/>
    <s v="tech"/>
    <n v="20000"/>
    <n v="500"/>
    <n v="38.185000000000002"/>
    <n v="10"/>
  </r>
  <r>
    <n v="1590"/>
    <x v="102"/>
    <d v="2022-05-05T00:00:00"/>
    <s v="First Class"/>
    <x v="4"/>
    <x v="3"/>
    <s v="India"/>
    <n v="11"/>
    <x v="1"/>
    <s v="tech"/>
    <n v="30000"/>
    <n v="1000"/>
    <n v="35.979999999999997"/>
    <n v="9"/>
  </r>
  <r>
    <n v="1600"/>
    <x v="103"/>
    <d v="2022-05-06T00:00:00"/>
    <s v="Standard Class"/>
    <x v="3"/>
    <x v="0"/>
    <s v="India"/>
    <n v="12"/>
    <x v="2"/>
    <s v="tech"/>
    <n v="60000"/>
    <n v="1200"/>
    <n v="28.92"/>
    <n v="9"/>
  </r>
  <r>
    <n v="1610"/>
    <x v="104"/>
    <d v="2022-05-06T00:00:00"/>
    <s v="Standard Class"/>
    <x v="7"/>
    <x v="6"/>
    <s v="India"/>
    <n v="23"/>
    <x v="3"/>
    <s v="oil"/>
    <n v="18000"/>
    <n v="1800"/>
    <n v="18.63"/>
    <n v="5"/>
  </r>
  <r>
    <n v="1620"/>
    <x v="104"/>
    <d v="2022-05-06T00:00:00"/>
    <s v="Standard Class"/>
    <x v="2"/>
    <x v="2"/>
    <s v="India"/>
    <n v="21"/>
    <x v="4"/>
    <s v="notebook"/>
    <n v="20000"/>
    <n v="1258"/>
    <n v="7.31"/>
    <n v="5"/>
  </r>
  <r>
    <n v="1630"/>
    <x v="105"/>
    <d v="2022-05-07T00:00:00"/>
    <s v="Standard Class"/>
    <x v="6"/>
    <x v="5"/>
    <s v="India"/>
    <n v="14"/>
    <x v="5"/>
    <s v="Shoes"/>
    <n v="30000"/>
    <n v="700"/>
    <n v="7.28"/>
    <n v="5"/>
  </r>
  <r>
    <n v="1640"/>
    <x v="106"/>
    <d v="2022-05-07T00:00:00"/>
    <s v="First Class"/>
    <x v="5"/>
    <x v="4"/>
    <s v="India"/>
    <n v="16"/>
    <x v="6"/>
    <s v="fruit"/>
    <n v="15000"/>
    <n v="-10"/>
    <n v="2.69"/>
    <n v="4"/>
  </r>
  <r>
    <n v="1650"/>
    <x v="106"/>
    <d v="2022-05-07T00:00:00"/>
    <s v="Standard Class"/>
    <x v="0"/>
    <x v="0"/>
    <s v="India"/>
    <n v="17"/>
    <x v="7"/>
    <s v="fruit"/>
    <n v="12000"/>
    <n v="-20"/>
    <n v="2.08"/>
    <n v="4"/>
  </r>
  <r>
    <n v="1660"/>
    <x v="107"/>
    <d v="2022-05-09T00:00:00"/>
    <s v="Standard Class"/>
    <x v="9"/>
    <x v="1"/>
    <s v="India"/>
    <n v="21"/>
    <x v="4"/>
    <s v="notebook"/>
    <n v="20000"/>
    <n v="1258"/>
    <n v="1.27"/>
    <n v="5"/>
  </r>
  <r>
    <n v="1670"/>
    <x v="107"/>
    <d v="2022-05-10T00:00:00"/>
    <s v="First Class"/>
    <x v="11"/>
    <x v="3"/>
    <s v="India"/>
    <n v="18"/>
    <x v="8"/>
    <s v="fruit"/>
    <n v="8000"/>
    <n v="30"/>
    <n v="1.27"/>
    <n v="6"/>
  </r>
  <r>
    <n v="1680"/>
    <x v="108"/>
    <d v="2022-05-10T00:00:00"/>
    <s v="Standard Class"/>
    <x v="10"/>
    <x v="2"/>
    <s v="India"/>
    <n v="19"/>
    <x v="9"/>
    <s v="notebook"/>
    <n v="10000"/>
    <n v="-12"/>
    <n v="0.62"/>
    <n v="5"/>
  </r>
  <r>
    <n v="1690"/>
    <x v="108"/>
    <d v="2022-05-10T00:00:00"/>
    <s v="Standard Class"/>
    <x v="12"/>
    <x v="6"/>
    <s v="India"/>
    <n v="18"/>
    <x v="8"/>
    <s v="fruit"/>
    <n v="8000"/>
    <n v="30"/>
    <n v="0.43"/>
    <n v="5"/>
  </r>
  <r>
    <n v="1700"/>
    <x v="109"/>
    <d v="2022-05-10T00:00:00"/>
    <s v="Standard Class"/>
    <x v="8"/>
    <x v="4"/>
    <s v="India"/>
    <n v="20"/>
    <x v="10"/>
    <s v="notebook"/>
    <n v="11000"/>
    <n v="-55"/>
    <n v="0.25"/>
    <n v="4"/>
  </r>
  <r>
    <n v="1710"/>
    <x v="109"/>
    <d v="2022-05-11T00:00:00"/>
    <s v="First Class"/>
    <x v="14"/>
    <x v="0"/>
    <s v="India"/>
    <n v="22"/>
    <x v="11"/>
    <s v="oil"/>
    <n v="16000"/>
    <n v="1000"/>
    <n v="0.24"/>
    <n v="5"/>
  </r>
  <r>
    <n v="1720"/>
    <x v="109"/>
    <d v="2022-05-11T00:00:00"/>
    <s v="First Class"/>
    <x v="0"/>
    <x v="0"/>
    <s v="India"/>
    <n v="21"/>
    <x v="4"/>
    <s v="notebook"/>
    <n v="20000"/>
    <n v="1258"/>
    <n v="76.599999999999994"/>
    <n v="5"/>
  </r>
  <r>
    <n v="1730"/>
    <x v="110"/>
    <d v="2022-05-12T00:00:00"/>
    <s v="First Class"/>
    <x v="1"/>
    <x v="1"/>
    <s v="India"/>
    <n v="23"/>
    <x v="3"/>
    <s v="oil"/>
    <n v="18000"/>
    <n v="1800"/>
    <n v="55.62"/>
    <n v="5"/>
  </r>
  <r>
    <n v="1740"/>
    <x v="110"/>
    <d v="2022-05-13T00:00:00"/>
    <s v="Second Class"/>
    <x v="0"/>
    <x v="0"/>
    <s v="India"/>
    <n v="15"/>
    <x v="12"/>
    <s v="Shoes"/>
    <n v="15000"/>
    <n v="-50"/>
    <n v="31.782999999999998"/>
    <n v="6"/>
  </r>
  <r>
    <n v="1750"/>
    <x v="110"/>
    <d v="2022-05-14T00:00:00"/>
    <s v="Standard Class"/>
    <x v="9"/>
    <x v="1"/>
    <s v="India"/>
    <n v="14"/>
    <x v="5"/>
    <s v="Shoes"/>
    <n v="30000"/>
    <n v="700"/>
    <n v="14.53"/>
    <n v="7"/>
  </r>
  <r>
    <n v="1760"/>
    <x v="111"/>
    <d v="2022-05-15T00:00:00"/>
    <s v="Same Day"/>
    <x v="0"/>
    <x v="0"/>
    <s v="India"/>
    <n v="12"/>
    <x v="2"/>
    <s v="tech"/>
    <n v="60000"/>
    <n v="1200"/>
    <n v="2.66"/>
    <n v="6"/>
  </r>
  <r>
    <n v="1770"/>
    <x v="112"/>
    <d v="2022-05-16T00:00:00"/>
    <s v="Same Day"/>
    <x v="2"/>
    <x v="2"/>
    <s v="India"/>
    <n v="15"/>
    <x v="12"/>
    <s v="Shoes"/>
    <n v="15000"/>
    <n v="-50"/>
    <n v="2.2000000000000002"/>
    <n v="6"/>
  </r>
  <r>
    <n v="1780"/>
    <x v="112"/>
    <d v="2022-05-17T00:00:00"/>
    <s v="First Class"/>
    <x v="3"/>
    <x v="0"/>
    <s v="India"/>
    <n v="16"/>
    <x v="6"/>
    <s v="fruit"/>
    <n v="15000"/>
    <n v="-10"/>
    <n v="2.16"/>
    <n v="7"/>
  </r>
  <r>
    <n v="1790"/>
    <x v="112"/>
    <d v="2022-05-18T00:00:00"/>
    <s v="First Class"/>
    <x v="4"/>
    <x v="3"/>
    <s v="India"/>
    <n v="17"/>
    <x v="7"/>
    <s v="fruit"/>
    <n v="12000"/>
    <n v="-20"/>
    <n v="1.51"/>
    <n v="8"/>
  </r>
  <r>
    <n v="1800"/>
    <x v="112"/>
    <d v="2022-05-19T00:00:00"/>
    <s v="Second Class"/>
    <x v="5"/>
    <x v="4"/>
    <s v="India"/>
    <n v="18"/>
    <x v="8"/>
    <s v="fruit"/>
    <n v="8000"/>
    <n v="30"/>
    <n v="1.29"/>
    <n v="9"/>
  </r>
  <r>
    <n v="1810"/>
    <x v="113"/>
    <d v="2022-05-20T00:00:00"/>
    <s v="Standard Class"/>
    <x v="1"/>
    <x v="1"/>
    <s v="India"/>
    <n v="11"/>
    <x v="1"/>
    <s v="tech"/>
    <n v="30000"/>
    <n v="1000"/>
    <n v="0.72"/>
    <n v="9"/>
  </r>
  <r>
    <n v="1820"/>
    <x v="113"/>
    <d v="2022-05-21T00:00:00"/>
    <s v="Same Day"/>
    <x v="0"/>
    <x v="0"/>
    <s v="India"/>
    <n v="12"/>
    <x v="2"/>
    <s v="tech"/>
    <n v="60000"/>
    <n v="1200"/>
    <n v="0.43"/>
    <n v="10"/>
  </r>
  <r>
    <n v="1830"/>
    <x v="114"/>
    <d v="2022-05-22T00:00:00"/>
    <s v="Same Day"/>
    <x v="1"/>
    <x v="1"/>
    <s v="India"/>
    <n v="13"/>
    <x v="14"/>
    <s v="Shoes"/>
    <n v="20000"/>
    <n v="500"/>
    <n v="187.65"/>
    <n v="10"/>
  </r>
  <r>
    <n v="1840"/>
    <x v="115"/>
    <d v="2022-05-23T00:00:00"/>
    <s v="First Class"/>
    <x v="2"/>
    <x v="2"/>
    <s v="India"/>
    <n v="14"/>
    <x v="5"/>
    <s v="Shoes"/>
    <n v="30000"/>
    <n v="700"/>
    <n v="146.29"/>
    <n v="10"/>
  </r>
  <r>
    <n v="1850"/>
    <x v="116"/>
    <d v="2022-05-24T00:00:00"/>
    <s v="Standard Class"/>
    <x v="3"/>
    <x v="0"/>
    <s v="India"/>
    <n v="15"/>
    <x v="12"/>
    <s v="Shoes"/>
    <n v="15000"/>
    <n v="-50"/>
    <n v="141.35"/>
    <n v="10"/>
  </r>
  <r>
    <n v="1860"/>
    <x v="117"/>
    <d v="2022-05-25T00:00:00"/>
    <s v="Standard Class"/>
    <x v="4"/>
    <x v="3"/>
    <s v="India"/>
    <n v="12"/>
    <x v="2"/>
    <s v="tech"/>
    <n v="60000"/>
    <n v="1200"/>
    <n v="53.02"/>
    <n v="10"/>
  </r>
  <r>
    <n v="1870"/>
    <x v="118"/>
    <d v="2022-05-26T00:00:00"/>
    <s v="Standard Class"/>
    <x v="5"/>
    <x v="4"/>
    <s v="India"/>
    <n v="11"/>
    <x v="1"/>
    <s v="tech"/>
    <n v="30000"/>
    <n v="1000"/>
    <n v="52.32"/>
    <n v="10"/>
  </r>
  <r>
    <n v="1880"/>
    <x v="119"/>
    <d v="2022-05-27T00:00:00"/>
    <s v="Standard Class"/>
    <x v="6"/>
    <x v="5"/>
    <s v="India"/>
    <n v="12"/>
    <x v="2"/>
    <s v="tech"/>
    <n v="60000"/>
    <n v="1200"/>
    <n v="49.92"/>
    <n v="10"/>
  </r>
  <r>
    <n v="1890"/>
    <x v="120"/>
    <d v="2022-06-01T00:00:00"/>
    <s v="First Class"/>
    <x v="7"/>
    <x v="6"/>
    <s v="India"/>
    <n v="24"/>
    <x v="13"/>
    <s v="oil"/>
    <n v="15000"/>
    <n v="1000"/>
    <n v="40.44"/>
    <n v="14"/>
  </r>
  <r>
    <n v="1900"/>
    <x v="121"/>
    <d v="2022-06-01T00:00:00"/>
    <s v="Standard Class"/>
    <x v="8"/>
    <x v="4"/>
    <s v="India"/>
    <n v="23"/>
    <x v="3"/>
    <s v="oil"/>
    <n v="18000"/>
    <n v="1800"/>
    <n v="30.34"/>
    <n v="13"/>
  </r>
  <r>
    <n v="1910"/>
    <x v="122"/>
    <d v="2022-06-02T00:00:00"/>
    <s v="Standard Class"/>
    <x v="1"/>
    <x v="1"/>
    <s v="India"/>
    <n v="21"/>
    <x v="4"/>
    <s v="notebook"/>
    <n v="20000"/>
    <n v="1258"/>
    <n v="27.667000000000002"/>
    <n v="13"/>
  </r>
  <r>
    <n v="1920"/>
    <x v="123"/>
    <d v="2022-06-03T00:00:00"/>
    <s v="First Class"/>
    <x v="0"/>
    <x v="0"/>
    <s v="India"/>
    <n v="19"/>
    <x v="9"/>
    <s v="notebook"/>
    <n v="10000"/>
    <n v="-12"/>
    <n v="26.231999999999999"/>
    <n v="13"/>
  </r>
  <r>
    <n v="1930"/>
    <x v="124"/>
    <d v="2022-06-03T00:00:00"/>
    <s v="Standard Class"/>
    <x v="2"/>
    <x v="2"/>
    <s v="India"/>
    <n v="18"/>
    <x v="8"/>
    <s v="fruit"/>
    <n v="8000"/>
    <n v="30"/>
    <n v="23.89"/>
    <n v="12"/>
  </r>
  <r>
    <n v="1940"/>
    <x v="125"/>
    <d v="2022-06-04T00:00:00"/>
    <s v="Standard Class"/>
    <x v="6"/>
    <x v="5"/>
    <s v="India"/>
    <n v="17"/>
    <x v="7"/>
    <s v="fruit"/>
    <n v="12000"/>
    <n v="-20"/>
    <n v="12.66"/>
    <n v="12"/>
  </r>
  <r>
    <n v="1950"/>
    <x v="126"/>
    <d v="2022-06-04T00:00:00"/>
    <s v="Standard Class"/>
    <x v="5"/>
    <x v="4"/>
    <s v="India"/>
    <n v="10"/>
    <x v="0"/>
    <s v="tech"/>
    <n v="20000"/>
    <n v="500"/>
    <n v="11.878"/>
    <n v="11"/>
  </r>
  <r>
    <n v="1960"/>
    <x v="127"/>
    <d v="2022-06-05T00:00:00"/>
    <s v="First Class"/>
    <x v="9"/>
    <x v="1"/>
    <s v="India"/>
    <n v="11"/>
    <x v="1"/>
    <s v="tech"/>
    <n v="30000"/>
    <n v="1000"/>
    <n v="11.53"/>
    <n v="11"/>
  </r>
  <r>
    <n v="1970"/>
    <x v="128"/>
    <d v="2022-06-05T00:00:00"/>
    <s v="First Class"/>
    <x v="10"/>
    <x v="2"/>
    <s v="India"/>
    <n v="12"/>
    <x v="2"/>
    <s v="tech"/>
    <n v="60000"/>
    <n v="1200"/>
    <n v="9.7100000000000009"/>
    <n v="10"/>
  </r>
  <r>
    <n v="1980"/>
    <x v="129"/>
    <d v="2022-06-06T00:00:00"/>
    <s v="First Class"/>
    <x v="11"/>
    <x v="3"/>
    <s v="India"/>
    <n v="23"/>
    <x v="3"/>
    <s v="oil"/>
    <n v="18000"/>
    <n v="1800"/>
    <n v="9.43"/>
    <n v="10"/>
  </r>
  <r>
    <n v="1990"/>
    <x v="130"/>
    <d v="2022-06-06T00:00:00"/>
    <s v="Second Class"/>
    <x v="12"/>
    <x v="6"/>
    <s v="India"/>
    <n v="21"/>
    <x v="4"/>
    <s v="notebook"/>
    <n v="20000"/>
    <n v="1258"/>
    <n v="6.1079999999999997"/>
    <n v="5"/>
  </r>
  <r>
    <n v="2000"/>
    <x v="130"/>
    <d v="2022-06-06T00:00:00"/>
    <s v="Standard Class"/>
    <x v="13"/>
    <x v="6"/>
    <s v="India"/>
    <n v="14"/>
    <x v="5"/>
    <s v="Shoes"/>
    <n v="30000"/>
    <n v="700"/>
    <n v="5.84"/>
    <n v="5"/>
  </r>
  <r>
    <n v="2010"/>
    <x v="131"/>
    <d v="2022-06-07T00:00:00"/>
    <s v="Same Day"/>
    <x v="14"/>
    <x v="0"/>
    <s v="India"/>
    <n v="16"/>
    <x v="6"/>
    <s v="fruit"/>
    <n v="15000"/>
    <n v="-10"/>
    <n v="4.4800000000000004"/>
    <n v="5"/>
  </r>
  <r>
    <n v="2020"/>
    <x v="132"/>
    <d v="2022-06-07T00:00:00"/>
    <s v="Same Day"/>
    <x v="4"/>
    <x v="3"/>
    <s v="India"/>
    <n v="17"/>
    <x v="7"/>
    <s v="fruit"/>
    <n v="12000"/>
    <n v="-20"/>
    <n v="3.6139999999999999"/>
    <n v="4"/>
  </r>
  <r>
    <n v="2030"/>
    <x v="132"/>
    <d v="2022-06-07T00:00:00"/>
    <s v="First Class"/>
    <x v="3"/>
    <x v="0"/>
    <s v="India"/>
    <n v="21"/>
    <x v="4"/>
    <s v="notebook"/>
    <n v="20000"/>
    <n v="1258"/>
    <n v="3.03"/>
    <n v="4"/>
  </r>
  <r>
    <n v="2040"/>
    <x v="133"/>
    <d v="2022-06-09T00:00:00"/>
    <s v="First Class"/>
    <x v="7"/>
    <x v="6"/>
    <s v="India"/>
    <n v="18"/>
    <x v="8"/>
    <s v="fruit"/>
    <n v="8000"/>
    <n v="30"/>
    <n v="40.44"/>
    <n v="5"/>
  </r>
  <r>
    <n v="2050"/>
    <x v="133"/>
    <d v="2022-06-10T00:00:00"/>
    <s v="Second Class"/>
    <x v="2"/>
    <x v="2"/>
    <s v="India"/>
    <n v="19"/>
    <x v="9"/>
    <s v="notebook"/>
    <n v="10000"/>
    <n v="-12"/>
    <n v="30.34"/>
    <n v="6"/>
  </r>
  <r>
    <n v="2060"/>
    <x v="134"/>
    <d v="2022-06-10T00:00:00"/>
    <s v="Standard Class"/>
    <x v="6"/>
    <x v="5"/>
    <s v="India"/>
    <n v="18"/>
    <x v="8"/>
    <s v="fruit"/>
    <n v="8000"/>
    <n v="30"/>
    <n v="27.667000000000002"/>
    <n v="5"/>
  </r>
  <r>
    <n v="2070"/>
    <x v="134"/>
    <d v="2022-06-10T00:00:00"/>
    <s v="Same Day"/>
    <x v="5"/>
    <x v="4"/>
    <s v="India"/>
    <n v="20"/>
    <x v="10"/>
    <s v="notebook"/>
    <n v="11000"/>
    <n v="-55"/>
    <n v="26.231999999999999"/>
    <n v="5"/>
  </r>
  <r>
    <n v="2080"/>
    <x v="135"/>
    <d v="2022-06-10T00:00:00"/>
    <s v="Same Day"/>
    <x v="0"/>
    <x v="0"/>
    <s v="India"/>
    <n v="22"/>
    <x v="11"/>
    <s v="oil"/>
    <n v="16000"/>
    <n v="1000"/>
    <n v="23.89"/>
    <n v="4"/>
  </r>
  <r>
    <n v="2090"/>
    <x v="135"/>
    <d v="2022-06-11T00:00:00"/>
    <s v="First Class"/>
    <x v="9"/>
    <x v="1"/>
    <s v="India"/>
    <n v="21"/>
    <x v="4"/>
    <s v="notebook"/>
    <n v="20000"/>
    <n v="1258"/>
    <n v="12.66"/>
    <n v="5"/>
  </r>
  <r>
    <n v="2100"/>
    <x v="135"/>
    <d v="2022-06-11T00:00:00"/>
    <s v="Standard Class"/>
    <x v="11"/>
    <x v="3"/>
    <s v="India"/>
    <n v="23"/>
    <x v="3"/>
    <s v="oil"/>
    <n v="18000"/>
    <n v="1800"/>
    <n v="11.878"/>
    <n v="5"/>
  </r>
  <r>
    <n v="2110"/>
    <x v="136"/>
    <d v="2022-06-12T00:00:00"/>
    <s v="Standard Class"/>
    <x v="10"/>
    <x v="2"/>
    <s v="India"/>
    <n v="15"/>
    <x v="12"/>
    <s v="Shoes"/>
    <n v="15000"/>
    <n v="-50"/>
    <n v="11.53"/>
    <n v="5"/>
  </r>
  <r>
    <n v="2120"/>
    <x v="136"/>
    <d v="2022-06-13T00:00:00"/>
    <s v="Standard Class"/>
    <x v="12"/>
    <x v="6"/>
    <s v="India"/>
    <n v="14"/>
    <x v="5"/>
    <s v="Shoes"/>
    <n v="30000"/>
    <n v="700"/>
    <n v="9.7100000000000009"/>
    <n v="6"/>
  </r>
  <r>
    <n v="2130"/>
    <x v="136"/>
    <d v="2022-06-14T00:00:00"/>
    <s v="Standard Class"/>
    <x v="8"/>
    <x v="4"/>
    <s v="India"/>
    <n v="12"/>
    <x v="2"/>
    <s v="tech"/>
    <n v="60000"/>
    <n v="1200"/>
    <n v="9.43"/>
    <n v="7"/>
  </r>
  <r>
    <n v="2140"/>
    <x v="137"/>
    <d v="2022-06-15T00:00:00"/>
    <s v="First Class"/>
    <x v="14"/>
    <x v="0"/>
    <s v="India"/>
    <n v="15"/>
    <x v="12"/>
    <s v="Shoes"/>
    <n v="15000"/>
    <n v="-50"/>
    <n v="6.1079999999999997"/>
    <n v="6"/>
  </r>
  <r>
    <n v="2150"/>
    <x v="138"/>
    <d v="2022-06-16T00:00:00"/>
    <s v="Standard Class"/>
    <x v="0"/>
    <x v="0"/>
    <s v="India"/>
    <n v="16"/>
    <x v="6"/>
    <s v="fruit"/>
    <n v="15000"/>
    <n v="-10"/>
    <n v="5.84"/>
    <n v="6"/>
  </r>
  <r>
    <n v="2160"/>
    <x v="138"/>
    <d v="2022-06-17T00:00:00"/>
    <s v="Standard Class"/>
    <x v="1"/>
    <x v="1"/>
    <s v="India"/>
    <n v="17"/>
    <x v="7"/>
    <s v="fruit"/>
    <n v="12000"/>
    <n v="-20"/>
    <n v="4.4800000000000004"/>
    <n v="7"/>
  </r>
  <r>
    <n v="2170"/>
    <x v="138"/>
    <d v="2022-06-18T00:00:00"/>
    <s v="First Class"/>
    <x v="0"/>
    <x v="0"/>
    <s v="India"/>
    <n v="18"/>
    <x v="8"/>
    <s v="fruit"/>
    <n v="8000"/>
    <n v="30"/>
    <n v="3.6139999999999999"/>
    <n v="8"/>
  </r>
  <r>
    <n v="2180"/>
    <x v="138"/>
    <d v="2022-06-19T00:00:00"/>
    <s v="Standard Class"/>
    <x v="9"/>
    <x v="1"/>
    <s v="India"/>
    <n v="11"/>
    <x v="1"/>
    <s v="tech"/>
    <n v="30000"/>
    <n v="1000"/>
    <n v="3.03"/>
    <n v="9"/>
  </r>
  <r>
    <n v="2190"/>
    <x v="139"/>
    <d v="2022-06-20T00:00:00"/>
    <s v="Standard Class"/>
    <x v="0"/>
    <x v="0"/>
    <s v="India"/>
    <n v="12"/>
    <x v="2"/>
    <s v="tech"/>
    <n v="60000"/>
    <n v="1200"/>
    <n v="40.44"/>
    <n v="9"/>
  </r>
  <r>
    <n v="2200"/>
    <x v="139"/>
    <d v="2022-06-21T00:00:00"/>
    <s v="Standard Class"/>
    <x v="2"/>
    <x v="2"/>
    <s v="India"/>
    <n v="13"/>
    <x v="14"/>
    <s v="Shoes"/>
    <n v="20000"/>
    <n v="500"/>
    <n v="30.34"/>
    <n v="10"/>
  </r>
  <r>
    <n v="2210"/>
    <x v="140"/>
    <d v="2022-06-22T00:00:00"/>
    <s v="First Class"/>
    <x v="3"/>
    <x v="0"/>
    <s v="India"/>
    <n v="14"/>
    <x v="5"/>
    <s v="Shoes"/>
    <n v="30000"/>
    <n v="700"/>
    <n v="27.667000000000002"/>
    <n v="10"/>
  </r>
  <r>
    <n v="2220"/>
    <x v="141"/>
    <d v="2022-06-23T00:00:00"/>
    <s v="First Class"/>
    <x v="4"/>
    <x v="3"/>
    <s v="India"/>
    <n v="15"/>
    <x v="12"/>
    <s v="Shoes"/>
    <n v="15000"/>
    <n v="-50"/>
    <n v="26.231999999999999"/>
    <n v="10"/>
  </r>
  <r>
    <n v="2230"/>
    <x v="142"/>
    <d v="2022-06-24T00:00:00"/>
    <s v="First Class"/>
    <x v="5"/>
    <x v="4"/>
    <s v="India"/>
    <n v="12"/>
    <x v="2"/>
    <s v="tech"/>
    <n v="60000"/>
    <n v="1200"/>
    <n v="23.89"/>
    <n v="10"/>
  </r>
  <r>
    <n v="2240"/>
    <x v="143"/>
    <d v="2022-06-25T00:00:00"/>
    <s v="Second Class"/>
    <x v="1"/>
    <x v="1"/>
    <s v="India"/>
    <n v="11"/>
    <x v="1"/>
    <s v="tech"/>
    <n v="30000"/>
    <n v="1000"/>
    <n v="12.66"/>
    <n v="10"/>
  </r>
  <r>
    <n v="2250"/>
    <x v="144"/>
    <d v="2022-06-26T00:00:00"/>
    <s v="Standard Class"/>
    <x v="1"/>
    <x v="1"/>
    <s v="India"/>
    <n v="12"/>
    <x v="2"/>
    <s v="tech"/>
    <n v="60000"/>
    <n v="1200"/>
    <n v="11.878"/>
    <n v="10"/>
  </r>
  <r>
    <n v="2260"/>
    <x v="145"/>
    <d v="2022-06-27T00:00:00"/>
    <s v="Same Day"/>
    <x v="0"/>
    <x v="0"/>
    <s v="India"/>
    <n v="24"/>
    <x v="13"/>
    <s v="oil"/>
    <n v="15000"/>
    <n v="1000"/>
    <n v="11.53"/>
    <n v="10"/>
  </r>
  <r>
    <n v="2270"/>
    <x v="146"/>
    <d v="2022-06-28T00:00:00"/>
    <s v="Same Day"/>
    <x v="9"/>
    <x v="1"/>
    <s v="India"/>
    <n v="23"/>
    <x v="3"/>
    <s v="oil"/>
    <n v="18000"/>
    <n v="1800"/>
    <n v="9.7100000000000009"/>
    <n v="10"/>
  </r>
  <r>
    <n v="2280"/>
    <x v="147"/>
    <d v="2022-06-29T00:00:00"/>
    <s v="First Class"/>
    <x v="0"/>
    <x v="0"/>
    <s v="India"/>
    <n v="21"/>
    <x v="4"/>
    <s v="notebook"/>
    <n v="20000"/>
    <n v="1258"/>
    <n v="9.43"/>
    <n v="10"/>
  </r>
  <r>
    <n v="2290"/>
    <x v="148"/>
    <d v="2022-06-30T00:00:00"/>
    <s v="First Class"/>
    <x v="2"/>
    <x v="2"/>
    <s v="India"/>
    <n v="19"/>
    <x v="9"/>
    <s v="notebook"/>
    <n v="10000"/>
    <n v="-12"/>
    <n v="6.1079999999999997"/>
    <n v="10"/>
  </r>
  <r>
    <n v="2300"/>
    <x v="149"/>
    <d v="2022-07-01T00:00:00"/>
    <s v="Second Class"/>
    <x v="3"/>
    <x v="0"/>
    <s v="India"/>
    <n v="18"/>
    <x v="8"/>
    <s v="fruit"/>
    <n v="8000"/>
    <n v="30"/>
    <n v="5.84"/>
    <n v="10"/>
  </r>
  <r>
    <n v="2310"/>
    <x v="150"/>
    <d v="2022-07-02T00:00:00"/>
    <s v="Standard Class"/>
    <x v="4"/>
    <x v="3"/>
    <s v="India"/>
    <n v="17"/>
    <x v="7"/>
    <s v="fruit"/>
    <n v="12000"/>
    <n v="-20"/>
    <n v="4.4800000000000004"/>
    <n v="10"/>
  </r>
  <r>
    <n v="2320"/>
    <x v="151"/>
    <d v="2022-07-03T00:00:00"/>
    <s v="Same Day"/>
    <x v="5"/>
    <x v="4"/>
    <s v="India"/>
    <n v="11"/>
    <x v="1"/>
    <s v="tech"/>
    <n v="30000"/>
    <n v="1000"/>
    <n v="3.6139999999999999"/>
    <n v="10"/>
  </r>
  <r>
    <n v="2330"/>
    <x v="152"/>
    <d v="2022-07-04T00:00:00"/>
    <s v="Same Day"/>
    <x v="1"/>
    <x v="1"/>
    <s v="India"/>
    <n v="12"/>
    <x v="2"/>
    <s v="tech"/>
    <n v="60000"/>
    <n v="1200"/>
    <n v="3.03"/>
    <n v="10"/>
  </r>
  <r>
    <n v="2340"/>
    <x v="153"/>
    <d v="2022-07-05T00:00:00"/>
    <s v="First Class"/>
    <x v="0"/>
    <x v="0"/>
    <s v="India"/>
    <n v="21"/>
    <x v="4"/>
    <s v="notebook"/>
    <n v="20000"/>
    <n v="1258"/>
    <n v="55.33"/>
    <n v="10"/>
  </r>
  <r>
    <n v="2350"/>
    <x v="154"/>
    <d v="2022-07-06T00:00:00"/>
    <s v="Second Class"/>
    <x v="9"/>
    <x v="1"/>
    <s v="India"/>
    <n v="10"/>
    <x v="0"/>
    <s v="tech"/>
    <n v="20000"/>
    <n v="500"/>
    <n v="13.7"/>
    <n v="10"/>
  </r>
  <r>
    <n v="2360"/>
    <x v="155"/>
    <d v="2022-07-07T00:00:00"/>
    <s v="Standard Class"/>
    <x v="5"/>
    <x v="4"/>
    <s v="India"/>
    <n v="18"/>
    <x v="8"/>
    <s v="fruit"/>
    <n v="8000"/>
    <n v="30"/>
    <n v="50"/>
    <n v="10"/>
  </r>
  <r>
    <n v="2370"/>
    <x v="156"/>
    <d v="2022-07-08T00:00:00"/>
    <s v="Same Day"/>
    <x v="13"/>
    <x v="6"/>
    <s v="India"/>
    <n v="14"/>
    <x v="5"/>
    <s v="Shoes"/>
    <n v="30000"/>
    <n v="700"/>
    <n v="11"/>
    <n v="10"/>
  </r>
  <r>
    <n v="2380"/>
    <x v="157"/>
    <d v="2022-07-09T00:00:00"/>
    <s v="Same Day"/>
    <x v="1"/>
    <x v="1"/>
    <s v="India"/>
    <n v="15"/>
    <x v="12"/>
    <s v="Shoes"/>
    <n v="15000"/>
    <n v="-50"/>
    <n v="32.1"/>
    <n v="10"/>
  </r>
  <r>
    <m/>
    <x v="158"/>
    <m/>
    <m/>
    <x v="15"/>
    <x v="7"/>
    <m/>
    <m/>
    <x v="1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5D06AB-EB89-4B89-BDDA-E2035DB07EB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Product_name">
  <location ref="E5:F11" firstHeaderRow="1" firstDataRow="1" firstDataCol="1"/>
  <pivotFields count="15"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measureFilter="1" sortType="ascending">
      <items count="17">
        <item x="4"/>
        <item x="9"/>
        <item x="7"/>
        <item x="3"/>
        <item x="8"/>
        <item x="14"/>
        <item x="11"/>
        <item x="2"/>
        <item x="1"/>
        <item x="13"/>
        <item x="6"/>
        <item x="10"/>
        <item x="5"/>
        <item x="12"/>
        <item x="0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6">
    <i>
      <x v="13"/>
    </i>
    <i>
      <x v="2"/>
    </i>
    <i>
      <x v="11"/>
    </i>
    <i>
      <x v="1"/>
    </i>
    <i>
      <x v="10"/>
    </i>
    <i t="grand">
      <x/>
    </i>
  </rowItems>
  <colItems count="1">
    <i/>
  </colItems>
  <dataFields count="1">
    <dataField name="Sum of profit" fld="11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8" type="button" dataOnly="0" labelOnly="1" outline="0" axis="axisRow" fieldPosition="0"/>
    </format>
    <format dxfId="2">
      <pivotArea dataOnly="0" labelOnly="1" fieldPosition="0">
        <references count="1">
          <reference field="8" count="5">
            <x v="1"/>
            <x v="10"/>
            <x v="11"/>
            <x v="13"/>
            <x v="15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A72ABB-6E66-40F4-9E57-B7A73E26CAA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ustomer_name">
  <location ref="A14:B20" firstHeaderRow="1" firstDataRow="1" firstDataCol="1"/>
  <pivotFields count="15"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 measureFilter="1" sortType="descending">
      <items count="17">
        <item x="3"/>
        <item x="7"/>
        <item x="9"/>
        <item x="4"/>
        <item x="10"/>
        <item x="2"/>
        <item x="14"/>
        <item x="5"/>
        <item x="0"/>
        <item x="6"/>
        <item x="8"/>
        <item x="13"/>
        <item x="12"/>
        <item x="11"/>
        <item x="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6">
    <i>
      <x v="8"/>
    </i>
    <i>
      <x v="14"/>
    </i>
    <i>
      <x v="9"/>
    </i>
    <i>
      <x v="7"/>
    </i>
    <i>
      <x v="2"/>
    </i>
    <i t="grand">
      <x/>
    </i>
  </rowItems>
  <colItems count="1">
    <i/>
  </colItems>
  <dataFields count="1">
    <dataField name="Sum of sales" fld="10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" type="button" dataOnly="0" labelOnly="1" outline="0" axis="axisRow" fieldPosition="0"/>
    </format>
    <format dxfId="8">
      <pivotArea dataOnly="0" labelOnly="1" fieldPosition="0">
        <references count="1">
          <reference field="4" count="5">
            <x v="2"/>
            <x v="7"/>
            <x v="8"/>
            <x v="9"/>
            <x v="14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140ADF-32B9-4788-B7F3-109C0CD7F0F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Product_name">
  <location ref="A5:B11" firstHeaderRow="1" firstDataRow="1" firstDataCol="1"/>
  <pivotFields count="15"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17">
        <item x="4"/>
        <item x="9"/>
        <item x="7"/>
        <item x="3"/>
        <item x="8"/>
        <item x="14"/>
        <item x="11"/>
        <item x="2"/>
        <item x="1"/>
        <item x="13"/>
        <item x="6"/>
        <item x="10"/>
        <item x="5"/>
        <item x="12"/>
        <item x="0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6">
    <i>
      <x v="7"/>
    </i>
    <i>
      <x v="12"/>
    </i>
    <i>
      <x/>
    </i>
    <i>
      <x v="8"/>
    </i>
    <i>
      <x v="3"/>
    </i>
    <i t="grand">
      <x/>
    </i>
  </rowItems>
  <colItems count="1">
    <i/>
  </colItems>
  <dataFields count="1">
    <dataField name="Sum of sales" fld="10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8" type="button" dataOnly="0" labelOnly="1" outline="0" axis="axisRow" fieldPosition="0"/>
    </format>
    <format dxfId="14">
      <pivotArea dataOnly="0" labelOnly="1" fieldPosition="0">
        <references count="1">
          <reference field="8" count="5">
            <x v="0"/>
            <x v="3"/>
            <x v="7"/>
            <x v="8"/>
            <x v="12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6008E-7BF5-45FC-9D5C-CD19A1D2DE8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roduct_name">
  <location ref="C5:D11" firstHeaderRow="1" firstDataRow="1" firstDataCol="1"/>
  <pivotFields count="15"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measureFilter="1">
      <items count="17">
        <item x="4"/>
        <item x="9"/>
        <item x="7"/>
        <item x="3"/>
        <item x="8"/>
        <item x="14"/>
        <item x="11"/>
        <item x="2"/>
        <item x="1"/>
        <item x="13"/>
        <item x="6"/>
        <item x="10"/>
        <item x="5"/>
        <item x="12"/>
        <item x="0"/>
        <item x="15"/>
        <item t="default"/>
      </items>
    </pivotField>
    <pivotField showAll="0"/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6">
    <i>
      <x/>
    </i>
    <i>
      <x v="3"/>
    </i>
    <i>
      <x v="7"/>
    </i>
    <i>
      <x v="8"/>
    </i>
    <i>
      <x v="12"/>
    </i>
    <i t="grand">
      <x/>
    </i>
  </rowItems>
  <colItems count="1">
    <i/>
  </colItems>
  <dataFields count="1">
    <dataField name="Sum of profit" fld="11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8" type="button" dataOnly="0" labelOnly="1" outline="0" axis="axisRow" fieldPosition="0"/>
    </format>
    <format dxfId="20">
      <pivotArea dataOnly="0" labelOnly="1" fieldPosition="0">
        <references count="1">
          <reference field="8" count="5">
            <x v="0"/>
            <x v="3"/>
            <x v="7"/>
            <x v="8"/>
            <x v="12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09489-73E5-4784-8294-EA284381A65F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Month">
  <location ref="E14:F20" firstHeaderRow="1" firstDataRow="1" firstDataCol="1"/>
  <pivotFields count="15"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measureFilter="1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4"/>
    <field x="1"/>
  </rowFields>
  <rowItems count="6">
    <i>
      <x v="1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10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4" type="button" dataOnly="0" labelOnly="1" outline="0" axis="axisRow" fieldPosition="0"/>
    </format>
    <format dxfId="26">
      <pivotArea dataOnly="0" labelOnly="1" fieldPosition="0">
        <references count="1">
          <reference field="14" count="5">
            <x v="1"/>
            <x v="3"/>
            <x v="4"/>
            <x v="5"/>
            <x v="6"/>
          </reference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34376-9F43-4D76-9324-A148344F9E6F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tate">
  <location ref="C14:D20" firstHeaderRow="1" firstDataRow="1" firstDataCol="1"/>
  <pivotFields count="15"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 measureFilter="1" sortType="descending">
      <items count="9">
        <item x="3"/>
        <item x="1"/>
        <item x="6"/>
        <item x="5"/>
        <item x="4"/>
        <item x="2"/>
        <item x="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6">
    <i>
      <x v="6"/>
    </i>
    <i>
      <x v="1"/>
    </i>
    <i>
      <x v="4"/>
    </i>
    <i>
      <x v="2"/>
    </i>
    <i>
      <x v="5"/>
    </i>
    <i t="grand">
      <x/>
    </i>
  </rowItems>
  <colItems count="1">
    <i/>
  </colItems>
  <dataFields count="1">
    <dataField name="Sum of sales" fld="10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5" type="button" dataOnly="0" labelOnly="1" outline="0" axis="axisRow" fieldPosition="0"/>
    </format>
    <format dxfId="32">
      <pivotArea dataOnly="0" labelOnly="1" fieldPosition="0">
        <references count="1">
          <reference field="5" count="5">
            <x v="1"/>
            <x v="2"/>
            <x v="4"/>
            <x v="5"/>
            <x v="6"/>
          </reference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1F2C4-1FCE-42B8-AF49-1F73B1053E49}">
  <dimension ref="A1"/>
  <sheetViews>
    <sheetView tabSelected="1" workbookViewId="0">
      <selection activeCell="P48" sqref="P48"/>
    </sheetView>
  </sheetViews>
  <sheetFormatPr defaultRowHeight="14.4" x14ac:dyDescent="0.3"/>
  <cols>
    <col min="1" max="6" width="8.88671875" style="10"/>
    <col min="7" max="7" width="9.6640625" style="10" customWidth="1"/>
    <col min="8" max="16384" width="8.88671875" style="10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7910-68D3-4BDA-B398-537CFA4516C7}">
  <dimension ref="A1:F20"/>
  <sheetViews>
    <sheetView zoomScale="130" zoomScaleNormal="130" workbookViewId="0">
      <selection activeCell="C21" sqref="C21"/>
    </sheetView>
  </sheetViews>
  <sheetFormatPr defaultRowHeight="14.4" x14ac:dyDescent="0.3"/>
  <cols>
    <col min="1" max="1" width="20.21875" customWidth="1"/>
    <col min="2" max="2" width="15" customWidth="1"/>
    <col min="3" max="3" width="22.109375" customWidth="1"/>
    <col min="4" max="4" width="18.109375" customWidth="1"/>
    <col min="5" max="5" width="26.109375" customWidth="1"/>
    <col min="6" max="6" width="13.6640625" customWidth="1"/>
  </cols>
  <sheetData>
    <row r="1" spans="1:6" x14ac:dyDescent="0.3">
      <c r="A1" s="9" t="s">
        <v>61</v>
      </c>
      <c r="B1" s="9" t="s">
        <v>62</v>
      </c>
      <c r="C1" s="9" t="s">
        <v>63</v>
      </c>
      <c r="D1" s="9" t="s">
        <v>64</v>
      </c>
      <c r="E1" s="9" t="s">
        <v>80</v>
      </c>
      <c r="F1" s="9" t="s">
        <v>84</v>
      </c>
    </row>
    <row r="2" spans="1:6" x14ac:dyDescent="0.3">
      <c r="A2" s="6">
        <f>SUM('Order-table'!K:K)</f>
        <v>5011000</v>
      </c>
      <c r="B2" s="5">
        <f>SUM('Order-table'!L:L)</f>
        <v>139516</v>
      </c>
      <c r="C2" s="5">
        <f>AVERAGE('Order-table'!M:M)</f>
        <v>28.037528384279483</v>
      </c>
      <c r="D2" s="5">
        <f>AVERAGE('Order-table'!N:N)</f>
        <v>7.1353711790393017</v>
      </c>
      <c r="E2" s="5">
        <f>COUNTA('Order-table'!B:B)</f>
        <v>230</v>
      </c>
      <c r="F2" s="5">
        <f>COUNTA('Lookup-table'!A:A)</f>
        <v>16</v>
      </c>
    </row>
    <row r="3" spans="1:6" x14ac:dyDescent="0.3">
      <c r="A3" s="5"/>
      <c r="B3" s="5"/>
      <c r="C3" s="5"/>
      <c r="D3" s="5"/>
      <c r="E3" s="5"/>
      <c r="F3" s="5"/>
    </row>
    <row r="4" spans="1:6" x14ac:dyDescent="0.3">
      <c r="A4" s="9" t="s">
        <v>66</v>
      </c>
      <c r="B4" s="5"/>
      <c r="C4" s="9" t="s">
        <v>69</v>
      </c>
      <c r="D4" s="5"/>
      <c r="E4" s="9" t="s">
        <v>71</v>
      </c>
      <c r="F4" s="5"/>
    </row>
    <row r="5" spans="1:6" x14ac:dyDescent="0.3">
      <c r="A5" s="5" t="s">
        <v>81</v>
      </c>
      <c r="B5" s="5" t="s">
        <v>68</v>
      </c>
      <c r="C5" s="5" t="s">
        <v>81</v>
      </c>
      <c r="D5" s="5" t="s">
        <v>70</v>
      </c>
      <c r="E5" s="5" t="s">
        <v>81</v>
      </c>
      <c r="F5" s="5" t="s">
        <v>70</v>
      </c>
    </row>
    <row r="6" spans="1:6" x14ac:dyDescent="0.3">
      <c r="A6" s="7" t="s">
        <v>43</v>
      </c>
      <c r="B6" s="5">
        <v>1560000</v>
      </c>
      <c r="C6" s="7" t="s">
        <v>55</v>
      </c>
      <c r="D6" s="5">
        <v>31450</v>
      </c>
      <c r="E6" s="7" t="s">
        <v>47</v>
      </c>
      <c r="F6" s="5">
        <v>-950</v>
      </c>
    </row>
    <row r="7" spans="1:6" x14ac:dyDescent="0.3">
      <c r="A7" s="7" t="s">
        <v>46</v>
      </c>
      <c r="B7" s="5">
        <v>570000</v>
      </c>
      <c r="C7" s="7" t="s">
        <v>58</v>
      </c>
      <c r="D7" s="5">
        <v>30600</v>
      </c>
      <c r="E7" s="7" t="s">
        <v>50</v>
      </c>
      <c r="F7" s="5">
        <v>-400</v>
      </c>
    </row>
    <row r="8" spans="1:6" x14ac:dyDescent="0.3">
      <c r="A8" s="7" t="s">
        <v>55</v>
      </c>
      <c r="B8" s="5">
        <v>500000</v>
      </c>
      <c r="C8" s="7" t="s">
        <v>43</v>
      </c>
      <c r="D8" s="5">
        <v>31200</v>
      </c>
      <c r="E8" s="7" t="s">
        <v>54</v>
      </c>
      <c r="F8" s="5">
        <v>-330</v>
      </c>
    </row>
    <row r="9" spans="1:6" x14ac:dyDescent="0.3">
      <c r="A9" s="7" t="s">
        <v>42</v>
      </c>
      <c r="B9" s="5">
        <v>480000</v>
      </c>
      <c r="C9" s="7" t="s">
        <v>42</v>
      </c>
      <c r="D9" s="5">
        <v>16000</v>
      </c>
      <c r="E9" s="7" t="s">
        <v>53</v>
      </c>
      <c r="F9" s="5">
        <v>-144</v>
      </c>
    </row>
    <row r="10" spans="1:6" x14ac:dyDescent="0.3">
      <c r="A10" s="7" t="s">
        <v>58</v>
      </c>
      <c r="B10" s="5">
        <v>306000</v>
      </c>
      <c r="C10" s="7" t="s">
        <v>46</v>
      </c>
      <c r="D10" s="5">
        <v>13300</v>
      </c>
      <c r="E10" s="7" t="s">
        <v>49</v>
      </c>
      <c r="F10" s="5">
        <v>-140</v>
      </c>
    </row>
    <row r="11" spans="1:6" x14ac:dyDescent="0.3">
      <c r="A11" s="7" t="s">
        <v>67</v>
      </c>
      <c r="B11" s="5">
        <v>3416000</v>
      </c>
      <c r="C11" s="7" t="s">
        <v>67</v>
      </c>
      <c r="D11" s="5">
        <v>122550</v>
      </c>
      <c r="E11" s="7" t="s">
        <v>67</v>
      </c>
      <c r="F11" s="5">
        <v>-1964</v>
      </c>
    </row>
    <row r="12" spans="1:6" x14ac:dyDescent="0.3">
      <c r="A12" s="5"/>
      <c r="B12" s="5"/>
      <c r="C12" s="5"/>
      <c r="D12" s="5"/>
      <c r="E12" s="5"/>
      <c r="F12" s="5"/>
    </row>
    <row r="13" spans="1:6" x14ac:dyDescent="0.3">
      <c r="A13" s="8" t="s">
        <v>72</v>
      </c>
      <c r="B13" s="5"/>
      <c r="C13" s="8" t="s">
        <v>73</v>
      </c>
      <c r="D13" s="5"/>
      <c r="E13" s="8" t="s">
        <v>74</v>
      </c>
      <c r="F13" s="5"/>
    </row>
    <row r="14" spans="1:6" x14ac:dyDescent="0.3">
      <c r="A14" s="5" t="s">
        <v>82</v>
      </c>
      <c r="B14" s="5" t="s">
        <v>68</v>
      </c>
      <c r="C14" s="5" t="s">
        <v>5</v>
      </c>
      <c r="D14" s="5" t="s">
        <v>68</v>
      </c>
      <c r="E14" s="5" t="s">
        <v>83</v>
      </c>
      <c r="F14" s="5" t="s">
        <v>68</v>
      </c>
    </row>
    <row r="15" spans="1:6" x14ac:dyDescent="0.3">
      <c r="A15" s="7" t="s">
        <v>19</v>
      </c>
      <c r="B15" s="5">
        <v>740000</v>
      </c>
      <c r="C15" s="7" t="s">
        <v>34</v>
      </c>
      <c r="D15" s="5">
        <v>1219000</v>
      </c>
      <c r="E15" s="7" t="s">
        <v>75</v>
      </c>
      <c r="F15" s="5">
        <v>804000</v>
      </c>
    </row>
    <row r="16" spans="1:6" x14ac:dyDescent="0.3">
      <c r="A16" s="7" t="s">
        <v>20</v>
      </c>
      <c r="B16" s="5">
        <v>495000</v>
      </c>
      <c r="C16" s="7" t="s">
        <v>35</v>
      </c>
      <c r="D16" s="5">
        <v>891000</v>
      </c>
      <c r="E16" s="7" t="s">
        <v>76</v>
      </c>
      <c r="F16" s="5">
        <v>837000</v>
      </c>
    </row>
    <row r="17" spans="1:6" x14ac:dyDescent="0.3">
      <c r="A17" s="7" t="s">
        <v>25</v>
      </c>
      <c r="B17" s="5">
        <v>479000</v>
      </c>
      <c r="C17" s="7" t="s">
        <v>40</v>
      </c>
      <c r="D17" s="5">
        <v>665000</v>
      </c>
      <c r="E17" s="7" t="s">
        <v>77</v>
      </c>
      <c r="F17" s="5">
        <v>919000</v>
      </c>
    </row>
    <row r="18" spans="1:6" x14ac:dyDescent="0.3">
      <c r="A18" s="7" t="s">
        <v>24</v>
      </c>
      <c r="B18" s="5">
        <v>441000</v>
      </c>
      <c r="C18" s="7" t="s">
        <v>39</v>
      </c>
      <c r="D18" s="5">
        <v>640000</v>
      </c>
      <c r="E18" s="7" t="s">
        <v>78</v>
      </c>
      <c r="F18" s="5">
        <v>877000</v>
      </c>
    </row>
    <row r="19" spans="1:6" x14ac:dyDescent="0.3">
      <c r="A19" s="7" t="s">
        <v>28</v>
      </c>
      <c r="B19" s="5">
        <v>396000</v>
      </c>
      <c r="C19" s="7" t="s">
        <v>36</v>
      </c>
      <c r="D19" s="5">
        <v>594000</v>
      </c>
      <c r="E19" s="7" t="s">
        <v>79</v>
      </c>
      <c r="F19" s="5">
        <v>914000</v>
      </c>
    </row>
    <row r="20" spans="1:6" x14ac:dyDescent="0.3">
      <c r="A20" s="7" t="s">
        <v>67</v>
      </c>
      <c r="B20" s="5">
        <v>2551000</v>
      </c>
      <c r="C20" s="7" t="s">
        <v>67</v>
      </c>
      <c r="D20" s="5">
        <v>4009000</v>
      </c>
      <c r="E20" s="7" t="s">
        <v>67</v>
      </c>
      <c r="F20" s="5">
        <v>4351000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97B6-C7F2-4F4B-AE08-F6B57EEB257A}">
  <dimension ref="A1:N230"/>
  <sheetViews>
    <sheetView workbookViewId="0">
      <selection activeCell="F20" sqref="F20"/>
    </sheetView>
  </sheetViews>
  <sheetFormatPr defaultRowHeight="14.4" x14ac:dyDescent="0.3"/>
  <cols>
    <col min="2" max="2" width="15.88671875" customWidth="1"/>
    <col min="3" max="3" width="18" customWidth="1"/>
    <col min="4" max="4" width="19" customWidth="1"/>
    <col min="5" max="5" width="14.44140625" customWidth="1"/>
    <col min="6" max="6" width="21" customWidth="1"/>
    <col min="7" max="7" width="13.88671875" customWidth="1"/>
    <col min="8" max="8" width="14.33203125" customWidth="1"/>
    <col min="9" max="9" width="21.44140625" customWidth="1"/>
    <col min="10" max="10" width="15.44140625" customWidth="1"/>
    <col min="11" max="11" width="11.6640625" customWidth="1"/>
    <col min="12" max="12" width="11" customWidth="1"/>
    <col min="13" max="13" width="14.77734375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2" t="s">
        <v>10</v>
      </c>
      <c r="L1" s="1" t="s">
        <v>11</v>
      </c>
      <c r="M1" s="1" t="s">
        <v>12</v>
      </c>
      <c r="N1" s="1" t="s">
        <v>65</v>
      </c>
    </row>
    <row r="2" spans="1:14" ht="15.6" x14ac:dyDescent="0.3">
      <c r="A2">
        <v>100</v>
      </c>
      <c r="B2" s="3">
        <v>44562</v>
      </c>
      <c r="C2" s="3">
        <v>44566</v>
      </c>
      <c r="D2" t="s">
        <v>15</v>
      </c>
      <c r="E2" t="s">
        <v>19</v>
      </c>
      <c r="F2" t="str">
        <f>VLOOKUP(E2,'Lookup-table'!$A$1:$B$16,2,FALSE)</f>
        <v>Uttar Pradesh</v>
      </c>
      <c r="G2" t="s">
        <v>13</v>
      </c>
      <c r="H2">
        <v>10</v>
      </c>
      <c r="I2" t="str">
        <f>VLOOKUP(H2,'Lookup-table'!$C$1:$D$16,2,FALSE)</f>
        <v>Redmi 8 phone</v>
      </c>
      <c r="J2" t="str">
        <f>VLOOKUP(I2,'Lookup-table'!$D$2:$E$16,2,FALSE)</f>
        <v>tech</v>
      </c>
      <c r="K2">
        <f>VLOOKUP(I2,'Lookup-table'!$D$2:$G$16,3,FALSE)</f>
        <v>20000</v>
      </c>
      <c r="L2">
        <f>VLOOKUP('Order-table'!I2,'Lookup-table'!$D$2:$G$16,4,FALSE)</f>
        <v>500</v>
      </c>
      <c r="M2" s="4">
        <v>35.46</v>
      </c>
      <c r="N2">
        <f>C2-B2</f>
        <v>4</v>
      </c>
    </row>
    <row r="3" spans="1:14" ht="15.6" x14ac:dyDescent="0.3">
      <c r="A3">
        <v>110</v>
      </c>
      <c r="B3" s="3">
        <v>44562</v>
      </c>
      <c r="C3" s="3">
        <v>44566</v>
      </c>
      <c r="D3" t="s">
        <v>15</v>
      </c>
      <c r="E3" t="s">
        <v>20</v>
      </c>
      <c r="F3" t="str">
        <f>VLOOKUP(E3,'Lookup-table'!$A$1:$B$16,2,FALSE)</f>
        <v>Delhi</v>
      </c>
      <c r="G3" t="s">
        <v>13</v>
      </c>
      <c r="H3">
        <v>11</v>
      </c>
      <c r="I3" t="str">
        <f>VLOOKUP(H3,'Lookup-table'!$C$1:$D$16,2,FALSE)</f>
        <v>Iphone 12</v>
      </c>
      <c r="J3" t="str">
        <f>VLOOKUP(I3,'Lookup-table'!$D$2:$E$16,2,FALSE)</f>
        <v>tech</v>
      </c>
      <c r="K3">
        <f>VLOOKUP(I3,'Lookup-table'!$D$2:$G$16,3,FALSE)</f>
        <v>30000</v>
      </c>
      <c r="L3">
        <f>VLOOKUP('Order-table'!I3,'Lookup-table'!$D$2:$G$16,4,FALSE)</f>
        <v>1000</v>
      </c>
      <c r="M3" s="4">
        <v>9.7200000000000006</v>
      </c>
      <c r="N3">
        <f t="shared" ref="N3:N66" si="0">C3-B3</f>
        <v>4</v>
      </c>
    </row>
    <row r="4" spans="1:14" ht="15.6" x14ac:dyDescent="0.3">
      <c r="A4">
        <v>120</v>
      </c>
      <c r="B4" s="3">
        <v>44563</v>
      </c>
      <c r="C4" s="3">
        <v>44567</v>
      </c>
      <c r="D4" t="s">
        <v>15</v>
      </c>
      <c r="E4" t="s">
        <v>21</v>
      </c>
      <c r="F4" t="str">
        <f>VLOOKUP(E4,'Lookup-table'!$A$1:$B$16,2,FALSE)</f>
        <v>Panjab</v>
      </c>
      <c r="G4" t="s">
        <v>13</v>
      </c>
      <c r="H4">
        <v>12</v>
      </c>
      <c r="I4" t="str">
        <f>VLOOKUP(H4,'Lookup-table'!$C$1:$D$16,2,FALSE)</f>
        <v>Dell taptop</v>
      </c>
      <c r="J4" t="str">
        <f>VLOOKUP(I4,'Lookup-table'!$D$2:$E$16,2,FALSE)</f>
        <v>tech</v>
      </c>
      <c r="K4">
        <f>VLOOKUP(I4,'Lookup-table'!$D$2:$G$16,3,FALSE)</f>
        <v>60000</v>
      </c>
      <c r="L4">
        <f>VLOOKUP('Order-table'!I4,'Lookup-table'!$D$2:$G$16,4,FALSE)</f>
        <v>1200</v>
      </c>
      <c r="M4" s="4">
        <v>8.17</v>
      </c>
      <c r="N4">
        <f t="shared" si="0"/>
        <v>4</v>
      </c>
    </row>
    <row r="5" spans="1:14" ht="15.6" x14ac:dyDescent="0.3">
      <c r="A5">
        <v>130</v>
      </c>
      <c r="B5" s="3">
        <v>44564</v>
      </c>
      <c r="C5" s="3">
        <v>44566</v>
      </c>
      <c r="D5" t="s">
        <v>15</v>
      </c>
      <c r="E5" t="s">
        <v>22</v>
      </c>
      <c r="F5" t="str">
        <f>VLOOKUP(E5,'Lookup-table'!$A$1:$B$16,2,FALSE)</f>
        <v>Uttar Pradesh</v>
      </c>
      <c r="G5" t="s">
        <v>13</v>
      </c>
      <c r="H5">
        <v>23</v>
      </c>
      <c r="I5" t="str">
        <f>VLOOKUP(H5,'Lookup-table'!$C$1:$D$16,2,FALSE)</f>
        <v>bajaj anmold oil</v>
      </c>
      <c r="J5" t="str">
        <f>VLOOKUP(I5,'Lookup-table'!$D$2:$E$16,2,FALSE)</f>
        <v>oil</v>
      </c>
      <c r="K5">
        <f>VLOOKUP(I5,'Lookup-table'!$D$2:$G$16,3,FALSE)</f>
        <v>18000</v>
      </c>
      <c r="L5">
        <f>VLOOKUP('Order-table'!I5,'Lookup-table'!$D$2:$G$16,4,FALSE)</f>
        <v>1800</v>
      </c>
      <c r="M5" s="4">
        <v>4.82</v>
      </c>
      <c r="N5">
        <f t="shared" si="0"/>
        <v>2</v>
      </c>
    </row>
    <row r="6" spans="1:14" ht="15.6" x14ac:dyDescent="0.3">
      <c r="A6">
        <v>140</v>
      </c>
      <c r="B6" s="3">
        <v>44564</v>
      </c>
      <c r="C6" s="3">
        <v>44566</v>
      </c>
      <c r="D6" t="s">
        <v>16</v>
      </c>
      <c r="E6" t="s">
        <v>23</v>
      </c>
      <c r="F6" t="str">
        <f>VLOOKUP(E6,'Lookup-table'!$A$1:$B$16,2,FALSE)</f>
        <v>Bihar</v>
      </c>
      <c r="G6" t="s">
        <v>13</v>
      </c>
      <c r="H6">
        <v>21</v>
      </c>
      <c r="I6" t="str">
        <f>VLOOKUP(H6,'Lookup-table'!$C$1:$D$16,2,FALSE)</f>
        <v>a1 notebook</v>
      </c>
      <c r="J6" t="str">
        <f>VLOOKUP(I6,'Lookup-table'!$D$2:$E$16,2,FALSE)</f>
        <v>notebook</v>
      </c>
      <c r="K6">
        <f>VLOOKUP(I6,'Lookup-table'!$D$2:$G$16,3,FALSE)</f>
        <v>20000</v>
      </c>
      <c r="L6">
        <f>VLOOKUP('Order-table'!I6,'Lookup-table'!$D$2:$G$16,4,FALSE)</f>
        <v>1258</v>
      </c>
      <c r="M6" s="4">
        <v>4.7</v>
      </c>
      <c r="N6">
        <f t="shared" si="0"/>
        <v>2</v>
      </c>
    </row>
    <row r="7" spans="1:14" ht="15.6" x14ac:dyDescent="0.3">
      <c r="A7">
        <v>150</v>
      </c>
      <c r="B7" s="3">
        <v>44565</v>
      </c>
      <c r="C7" s="3">
        <v>44567</v>
      </c>
      <c r="D7" t="s">
        <v>15</v>
      </c>
      <c r="E7" t="s">
        <v>24</v>
      </c>
      <c r="F7" t="str">
        <f>VLOOKUP(E7,'Lookup-table'!$A$1:$B$16,2,FALSE)</f>
        <v>Maharastra</v>
      </c>
      <c r="G7" t="s">
        <v>13</v>
      </c>
      <c r="H7">
        <v>14</v>
      </c>
      <c r="I7" t="str">
        <f>VLOOKUP(H7,'Lookup-table'!$C$1:$D$16,2,FALSE)</f>
        <v>Nicke Shoes</v>
      </c>
      <c r="J7" t="str">
        <f>VLOOKUP(I7,'Lookup-table'!$D$2:$E$16,2,FALSE)</f>
        <v>Shoes</v>
      </c>
      <c r="K7">
        <f>VLOOKUP(I7,'Lookup-table'!$D$2:$G$16,3,FALSE)</f>
        <v>30000</v>
      </c>
      <c r="L7">
        <f>VLOOKUP('Order-table'!I7,'Lookup-table'!$D$2:$G$16,4,FALSE)</f>
        <v>700</v>
      </c>
      <c r="M7" s="4">
        <v>1.8</v>
      </c>
      <c r="N7">
        <f t="shared" si="0"/>
        <v>2</v>
      </c>
    </row>
    <row r="8" spans="1:14" ht="15.6" x14ac:dyDescent="0.3">
      <c r="A8">
        <v>160</v>
      </c>
      <c r="B8" s="3">
        <v>44565</v>
      </c>
      <c r="C8" s="3">
        <v>44567</v>
      </c>
      <c r="D8" t="s">
        <v>15</v>
      </c>
      <c r="E8" t="s">
        <v>25</v>
      </c>
      <c r="F8" t="str">
        <f>VLOOKUP(E8,'Lookup-table'!$A$1:$B$16,2,FALSE)</f>
        <v>Madhy Pradesh</v>
      </c>
      <c r="G8" t="s">
        <v>13</v>
      </c>
      <c r="H8">
        <v>16</v>
      </c>
      <c r="I8" t="str">
        <f>VLOOKUP(H8,'Lookup-table'!$C$1:$D$16,2,FALSE)</f>
        <v>mango</v>
      </c>
      <c r="J8" t="str">
        <f>VLOOKUP(I8,'Lookup-table'!$D$2:$E$16,2,FALSE)</f>
        <v>fruit</v>
      </c>
      <c r="K8">
        <f>VLOOKUP(I8,'Lookup-table'!$D$2:$G$16,3,FALSE)</f>
        <v>15000</v>
      </c>
      <c r="L8">
        <f>VLOOKUP('Order-table'!I8,'Lookup-table'!$D$2:$G$16,4,FALSE)</f>
        <v>-10</v>
      </c>
      <c r="M8" s="4">
        <v>24.1</v>
      </c>
      <c r="N8">
        <f t="shared" si="0"/>
        <v>2</v>
      </c>
    </row>
    <row r="9" spans="1:14" ht="15.6" x14ac:dyDescent="0.3">
      <c r="A9">
        <v>170</v>
      </c>
      <c r="B9" s="3">
        <v>44566</v>
      </c>
      <c r="C9" s="3">
        <v>44567</v>
      </c>
      <c r="D9" t="s">
        <v>16</v>
      </c>
      <c r="E9" t="s">
        <v>26</v>
      </c>
      <c r="F9" t="str">
        <f>VLOOKUP(E9,'Lookup-table'!$A$1:$B$16,2,FALSE)</f>
        <v>Karnatak</v>
      </c>
      <c r="G9" t="s">
        <v>13</v>
      </c>
      <c r="H9">
        <v>17</v>
      </c>
      <c r="I9" t="str">
        <f>VLOOKUP(H9,'Lookup-table'!$C$1:$D$16,2,FALSE)</f>
        <v>apple</v>
      </c>
      <c r="J9" t="str">
        <f>VLOOKUP(I9,'Lookup-table'!$D$2:$E$16,2,FALSE)</f>
        <v>fruit</v>
      </c>
      <c r="K9">
        <f>VLOOKUP(I9,'Lookup-table'!$D$2:$G$16,3,FALSE)</f>
        <v>12000</v>
      </c>
      <c r="L9">
        <f>VLOOKUP('Order-table'!I9,'Lookup-table'!$D$2:$G$16,4,FALSE)</f>
        <v>-20</v>
      </c>
      <c r="M9" s="4">
        <v>125.32</v>
      </c>
      <c r="N9">
        <f t="shared" si="0"/>
        <v>1</v>
      </c>
    </row>
    <row r="10" spans="1:14" x14ac:dyDescent="0.3">
      <c r="A10">
        <v>180</v>
      </c>
      <c r="B10" s="3">
        <v>44566</v>
      </c>
      <c r="C10" s="3">
        <v>44568</v>
      </c>
      <c r="D10" t="s">
        <v>15</v>
      </c>
      <c r="E10" t="s">
        <v>27</v>
      </c>
      <c r="F10" t="str">
        <f>VLOOKUP(E10,'Lookup-table'!$A$1:$B$16,2,FALSE)</f>
        <v>Maharastra</v>
      </c>
      <c r="G10" t="s">
        <v>13</v>
      </c>
      <c r="H10">
        <v>21</v>
      </c>
      <c r="I10" t="str">
        <f>VLOOKUP(H10,'Lookup-table'!$C$1:$D$16,2,FALSE)</f>
        <v>a1 notebook</v>
      </c>
      <c r="J10" t="str">
        <f>VLOOKUP(I10,'Lookup-table'!$D$2:$E$16,2,FALSE)</f>
        <v>notebook</v>
      </c>
      <c r="K10">
        <f>VLOOKUP(I10,'Lookup-table'!$D$2:$G$16,3,FALSE)</f>
        <v>20000</v>
      </c>
      <c r="L10">
        <f>VLOOKUP('Order-table'!I10,'Lookup-table'!$D$2:$G$16,4,FALSE)</f>
        <v>1258</v>
      </c>
      <c r="M10">
        <v>107.1</v>
      </c>
      <c r="N10">
        <f t="shared" si="0"/>
        <v>2</v>
      </c>
    </row>
    <row r="11" spans="1:14" ht="15.6" x14ac:dyDescent="0.3">
      <c r="A11">
        <v>190</v>
      </c>
      <c r="B11" s="3">
        <v>44567</v>
      </c>
      <c r="C11" s="3">
        <v>44568</v>
      </c>
      <c r="D11" t="s">
        <v>15</v>
      </c>
      <c r="E11" t="s">
        <v>20</v>
      </c>
      <c r="F11" t="str">
        <f>VLOOKUP(E11,'Lookup-table'!$A$1:$B$16,2,FALSE)</f>
        <v>Delhi</v>
      </c>
      <c r="G11" t="s">
        <v>13</v>
      </c>
      <c r="H11">
        <v>18</v>
      </c>
      <c r="I11" t="str">
        <f>VLOOKUP(H11,'Lookup-table'!$C$1:$D$16,2,FALSE)</f>
        <v>banana</v>
      </c>
      <c r="J11" t="str">
        <f>VLOOKUP(I11,'Lookup-table'!$D$2:$E$16,2,FALSE)</f>
        <v>fruit</v>
      </c>
      <c r="K11">
        <f>VLOOKUP(I11,'Lookup-table'!$D$2:$G$16,3,FALSE)</f>
        <v>8000</v>
      </c>
      <c r="L11">
        <f>VLOOKUP('Order-table'!I11,'Lookup-table'!$D$2:$G$16,4,FALSE)</f>
        <v>30</v>
      </c>
      <c r="M11" s="4">
        <v>81.260000000000005</v>
      </c>
      <c r="N11">
        <f t="shared" si="0"/>
        <v>1</v>
      </c>
    </row>
    <row r="12" spans="1:14" ht="15.6" x14ac:dyDescent="0.3">
      <c r="A12">
        <v>200</v>
      </c>
      <c r="B12" s="3">
        <v>44567</v>
      </c>
      <c r="C12" s="3">
        <v>44568</v>
      </c>
      <c r="D12" t="s">
        <v>15</v>
      </c>
      <c r="E12" t="s">
        <v>19</v>
      </c>
      <c r="F12" t="str">
        <f>VLOOKUP(E12,'Lookup-table'!$A$1:$B$16,2,FALSE)</f>
        <v>Uttar Pradesh</v>
      </c>
      <c r="G12" t="s">
        <v>13</v>
      </c>
      <c r="H12">
        <v>19</v>
      </c>
      <c r="I12" t="str">
        <f>VLOOKUP(H12,'Lookup-table'!$C$1:$D$16,2,FALSE)</f>
        <v>abc notebook</v>
      </c>
      <c r="J12" t="str">
        <f>VLOOKUP(I12,'Lookup-table'!$D$2:$E$16,2,FALSE)</f>
        <v>notebook</v>
      </c>
      <c r="K12">
        <f>VLOOKUP(I12,'Lookup-table'!$D$2:$G$16,3,FALSE)</f>
        <v>10000</v>
      </c>
      <c r="L12">
        <f>VLOOKUP('Order-table'!I12,'Lookup-table'!$D$2:$G$16,4,FALSE)</f>
        <v>-12</v>
      </c>
      <c r="M12" s="4">
        <v>33.75</v>
      </c>
      <c r="N12">
        <f t="shared" si="0"/>
        <v>1</v>
      </c>
    </row>
    <row r="13" spans="1:14" ht="15.6" x14ac:dyDescent="0.3">
      <c r="A13">
        <v>210</v>
      </c>
      <c r="B13" s="3">
        <v>44567</v>
      </c>
      <c r="C13" s="3">
        <v>44570</v>
      </c>
      <c r="D13" t="s">
        <v>16</v>
      </c>
      <c r="E13" t="s">
        <v>21</v>
      </c>
      <c r="F13" t="str">
        <f>VLOOKUP(E13,'Lookup-table'!$A$1:$B$16,2,FALSE)</f>
        <v>Panjab</v>
      </c>
      <c r="G13" t="s">
        <v>13</v>
      </c>
      <c r="H13">
        <v>18</v>
      </c>
      <c r="I13" t="str">
        <f>VLOOKUP(H13,'Lookup-table'!$C$1:$D$16,2,FALSE)</f>
        <v>banana</v>
      </c>
      <c r="J13" t="str">
        <f>VLOOKUP(I13,'Lookup-table'!$D$2:$E$16,2,FALSE)</f>
        <v>fruit</v>
      </c>
      <c r="K13">
        <f>VLOOKUP(I13,'Lookup-table'!$D$2:$G$16,3,FALSE)</f>
        <v>8000</v>
      </c>
      <c r="L13">
        <f>VLOOKUP('Order-table'!I13,'Lookup-table'!$D$2:$G$16,4,FALSE)</f>
        <v>30</v>
      </c>
      <c r="M13" s="4">
        <v>21.32</v>
      </c>
      <c r="N13">
        <f t="shared" si="0"/>
        <v>3</v>
      </c>
    </row>
    <row r="14" spans="1:14" ht="15.6" x14ac:dyDescent="0.3">
      <c r="A14">
        <v>220</v>
      </c>
      <c r="B14" s="3">
        <v>44568</v>
      </c>
      <c r="C14" s="3">
        <v>44571</v>
      </c>
      <c r="D14" t="s">
        <v>16</v>
      </c>
      <c r="E14" t="s">
        <v>25</v>
      </c>
      <c r="F14" t="str">
        <f>VLOOKUP(E14,'Lookup-table'!$A$1:$B$16,2,FALSE)</f>
        <v>Madhy Pradesh</v>
      </c>
      <c r="G14" t="s">
        <v>13</v>
      </c>
      <c r="H14">
        <v>20</v>
      </c>
      <c r="I14" t="str">
        <f>VLOOKUP(H14,'Lookup-table'!$C$1:$D$16,2,FALSE)</f>
        <v>my notebook</v>
      </c>
      <c r="J14" t="str">
        <f>VLOOKUP(I14,'Lookup-table'!$D$2:$E$16,2,FALSE)</f>
        <v>notebook</v>
      </c>
      <c r="K14">
        <f>VLOOKUP(I14,'Lookup-table'!$D$2:$G$16,3,FALSE)</f>
        <v>11000</v>
      </c>
      <c r="L14">
        <f>VLOOKUP('Order-table'!I14,'Lookup-table'!$D$2:$G$16,4,FALSE)</f>
        <v>-55</v>
      </c>
      <c r="M14" s="4">
        <v>12.56</v>
      </c>
      <c r="N14">
        <f t="shared" si="0"/>
        <v>3</v>
      </c>
    </row>
    <row r="15" spans="1:14" ht="15.6" x14ac:dyDescent="0.3">
      <c r="A15">
        <v>230</v>
      </c>
      <c r="B15" s="3">
        <v>44568</v>
      </c>
      <c r="C15" s="3">
        <v>44571</v>
      </c>
      <c r="D15" t="s">
        <v>16</v>
      </c>
      <c r="E15" t="s">
        <v>24</v>
      </c>
      <c r="F15" t="str">
        <f>VLOOKUP(E15,'Lookup-table'!$A$1:$B$16,2,FALSE)</f>
        <v>Maharastra</v>
      </c>
      <c r="G15" t="s">
        <v>13</v>
      </c>
      <c r="H15">
        <v>22</v>
      </c>
      <c r="I15" t="str">
        <f>VLOOKUP(H15,'Lookup-table'!$C$1:$D$16,2,FALSE)</f>
        <v>coconet oil</v>
      </c>
      <c r="J15" t="str">
        <f>VLOOKUP(I15,'Lookup-table'!$D$2:$E$16,2,FALSE)</f>
        <v>oil</v>
      </c>
      <c r="K15">
        <f>VLOOKUP(I15,'Lookup-table'!$D$2:$G$16,3,FALSE)</f>
        <v>16000</v>
      </c>
      <c r="L15">
        <f>VLOOKUP('Order-table'!I15,'Lookup-table'!$D$2:$G$16,4,FALSE)</f>
        <v>1000</v>
      </c>
      <c r="M15" s="4">
        <v>10.4</v>
      </c>
      <c r="N15">
        <f t="shared" si="0"/>
        <v>3</v>
      </c>
    </row>
    <row r="16" spans="1:14" x14ac:dyDescent="0.3">
      <c r="A16">
        <v>240</v>
      </c>
      <c r="B16" s="3">
        <v>44568</v>
      </c>
      <c r="C16" s="3">
        <v>44571</v>
      </c>
      <c r="D16" t="s">
        <v>17</v>
      </c>
      <c r="E16" t="s">
        <v>28</v>
      </c>
      <c r="F16" t="str">
        <f>VLOOKUP(E16,'Lookup-table'!$A$1:$B$16,2,FALSE)</f>
        <v>Delhi</v>
      </c>
      <c r="G16" t="s">
        <v>13</v>
      </c>
      <c r="H16">
        <v>21</v>
      </c>
      <c r="I16" t="str">
        <f>VLOOKUP(H16,'Lookup-table'!$C$1:$D$16,2,FALSE)</f>
        <v>a1 notebook</v>
      </c>
      <c r="J16" t="str">
        <f>VLOOKUP(I16,'Lookup-table'!$D$2:$E$16,2,FALSE)</f>
        <v>notebook</v>
      </c>
      <c r="K16">
        <f>VLOOKUP(I16,'Lookup-table'!$D$2:$G$16,3,FALSE)</f>
        <v>20000</v>
      </c>
      <c r="L16">
        <f>VLOOKUP('Order-table'!I16,'Lookup-table'!$D$2:$G$16,4,FALSE)</f>
        <v>1258</v>
      </c>
      <c r="M16">
        <v>10.07</v>
      </c>
      <c r="N16">
        <f t="shared" si="0"/>
        <v>3</v>
      </c>
    </row>
    <row r="17" spans="1:14" ht="15.6" x14ac:dyDescent="0.3">
      <c r="A17">
        <v>250</v>
      </c>
      <c r="B17" s="3">
        <v>44570</v>
      </c>
      <c r="C17" s="3">
        <v>44571</v>
      </c>
      <c r="D17" t="s">
        <v>15</v>
      </c>
      <c r="E17" t="s">
        <v>29</v>
      </c>
      <c r="F17" t="str">
        <f>VLOOKUP(E17,'Lookup-table'!$A$1:$B$16,2,FALSE)</f>
        <v>Panjab</v>
      </c>
      <c r="G17" t="s">
        <v>13</v>
      </c>
      <c r="H17">
        <v>23</v>
      </c>
      <c r="I17" t="str">
        <f>VLOOKUP(H17,'Lookup-table'!$C$1:$D$16,2,FALSE)</f>
        <v>bajaj anmold oil</v>
      </c>
      <c r="J17" t="str">
        <f>VLOOKUP(I17,'Lookup-table'!$D$2:$E$16,2,FALSE)</f>
        <v>oil</v>
      </c>
      <c r="K17">
        <f>VLOOKUP(I17,'Lookup-table'!$D$2:$G$16,3,FALSE)</f>
        <v>18000</v>
      </c>
      <c r="L17">
        <f>VLOOKUP('Order-table'!I17,'Lookup-table'!$D$2:$G$16,4,FALSE)</f>
        <v>1800</v>
      </c>
      <c r="M17" s="4">
        <v>8.4310000000000009</v>
      </c>
      <c r="N17">
        <f t="shared" si="0"/>
        <v>1</v>
      </c>
    </row>
    <row r="18" spans="1:14" ht="15.6" x14ac:dyDescent="0.3">
      <c r="A18">
        <v>260</v>
      </c>
      <c r="B18" s="3">
        <v>44571</v>
      </c>
      <c r="C18" s="3">
        <v>44572</v>
      </c>
      <c r="D18" t="s">
        <v>18</v>
      </c>
      <c r="E18" t="s">
        <v>30</v>
      </c>
      <c r="F18" t="str">
        <f>VLOOKUP(E18,'Lookup-table'!$A$1:$B$16,2,FALSE)</f>
        <v>Bihar</v>
      </c>
      <c r="G18" t="s">
        <v>13</v>
      </c>
      <c r="H18">
        <v>15</v>
      </c>
      <c r="I18" t="str">
        <f>VLOOKUP(H18,'Lookup-table'!$C$1:$D$16,2,FALSE)</f>
        <v>Rebook Shoes</v>
      </c>
      <c r="J18" t="str">
        <f>VLOOKUP(I18,'Lookup-table'!$D$2:$E$16,2,FALSE)</f>
        <v>Shoes</v>
      </c>
      <c r="K18">
        <f>VLOOKUP(I18,'Lookup-table'!$D$2:$G$16,3,FALSE)</f>
        <v>15000</v>
      </c>
      <c r="L18">
        <f>VLOOKUP('Order-table'!I18,'Lookup-table'!$D$2:$G$16,4,FALSE)</f>
        <v>-50</v>
      </c>
      <c r="M18" s="4">
        <v>8.41</v>
      </c>
      <c r="N18">
        <f t="shared" si="0"/>
        <v>1</v>
      </c>
    </row>
    <row r="19" spans="1:14" x14ac:dyDescent="0.3">
      <c r="A19">
        <v>270</v>
      </c>
      <c r="B19" s="3">
        <v>44571</v>
      </c>
      <c r="C19" s="3">
        <v>44572</v>
      </c>
      <c r="D19" t="s">
        <v>18</v>
      </c>
      <c r="E19" t="s">
        <v>31</v>
      </c>
      <c r="F19" t="str">
        <f>VLOOKUP(E19,'Lookup-table'!$A$1:$B$16,2,FALSE)</f>
        <v>Karnatak</v>
      </c>
      <c r="G19" t="s">
        <v>13</v>
      </c>
      <c r="H19">
        <v>14</v>
      </c>
      <c r="I19" t="str">
        <f>VLOOKUP(H19,'Lookup-table'!$C$1:$D$16,2,FALSE)</f>
        <v>Nicke Shoes</v>
      </c>
      <c r="J19" t="str">
        <f>VLOOKUP(I19,'Lookup-table'!$D$2:$E$16,2,FALSE)</f>
        <v>Shoes</v>
      </c>
      <c r="K19">
        <f>VLOOKUP(I19,'Lookup-table'!$D$2:$G$16,3,FALSE)</f>
        <v>30000</v>
      </c>
      <c r="L19">
        <f>VLOOKUP('Order-table'!I19,'Lookup-table'!$D$2:$G$16,4,FALSE)</f>
        <v>700</v>
      </c>
      <c r="M19">
        <v>8.34</v>
      </c>
      <c r="N19">
        <f t="shared" si="0"/>
        <v>1</v>
      </c>
    </row>
    <row r="20" spans="1:14" x14ac:dyDescent="0.3">
      <c r="A20">
        <v>280</v>
      </c>
      <c r="B20" s="3">
        <v>44571</v>
      </c>
      <c r="C20" s="3">
        <v>44573</v>
      </c>
      <c r="D20" t="s">
        <v>16</v>
      </c>
      <c r="E20" t="s">
        <v>32</v>
      </c>
      <c r="F20" t="str">
        <f>VLOOKUP(E20,'Lookup-table'!$A$1:$B$16,2,FALSE)</f>
        <v>Karnatak</v>
      </c>
      <c r="G20" t="s">
        <v>13</v>
      </c>
      <c r="H20">
        <v>12</v>
      </c>
      <c r="I20" t="str">
        <f>VLOOKUP(H20,'Lookup-table'!$C$1:$D$16,2,FALSE)</f>
        <v>Dell taptop</v>
      </c>
      <c r="J20" t="str">
        <f>VLOOKUP(I20,'Lookup-table'!$D$2:$E$16,2,FALSE)</f>
        <v>tech</v>
      </c>
      <c r="K20">
        <f>VLOOKUP(I20,'Lookup-table'!$D$2:$G$16,3,FALSE)</f>
        <v>60000</v>
      </c>
      <c r="L20">
        <f>VLOOKUP('Order-table'!I20,'Lookup-table'!$D$2:$G$16,4,FALSE)</f>
        <v>1200</v>
      </c>
      <c r="M20">
        <v>8.17</v>
      </c>
      <c r="N20">
        <f t="shared" si="0"/>
        <v>2</v>
      </c>
    </row>
    <row r="21" spans="1:14" ht="15.6" x14ac:dyDescent="0.3">
      <c r="A21">
        <v>290</v>
      </c>
      <c r="B21" s="3">
        <v>44571</v>
      </c>
      <c r="C21" s="3">
        <v>44574</v>
      </c>
      <c r="D21" t="s">
        <v>16</v>
      </c>
      <c r="E21" t="s">
        <v>33</v>
      </c>
      <c r="F21" t="str">
        <f>VLOOKUP(E21,'Lookup-table'!$A$1:$B$16,2,FALSE)</f>
        <v>Uttar Pradesh</v>
      </c>
      <c r="G21" t="s">
        <v>13</v>
      </c>
      <c r="H21">
        <v>15</v>
      </c>
      <c r="I21" t="str">
        <f>VLOOKUP(H21,'Lookup-table'!$C$1:$D$16,2,FALSE)</f>
        <v>Rebook Shoes</v>
      </c>
      <c r="J21" t="str">
        <f>VLOOKUP(I21,'Lookup-table'!$D$2:$E$16,2,FALSE)</f>
        <v>Shoes</v>
      </c>
      <c r="K21">
        <f>VLOOKUP(I21,'Lookup-table'!$D$2:$G$16,3,FALSE)</f>
        <v>15000</v>
      </c>
      <c r="L21">
        <f>VLOOKUP('Order-table'!I21,'Lookup-table'!$D$2:$G$16,4,FALSE)</f>
        <v>-50</v>
      </c>
      <c r="M21" s="4">
        <v>7.74</v>
      </c>
      <c r="N21">
        <f t="shared" si="0"/>
        <v>3</v>
      </c>
    </row>
    <row r="22" spans="1:14" ht="15.6" x14ac:dyDescent="0.3">
      <c r="A22">
        <v>300</v>
      </c>
      <c r="B22" s="3">
        <v>44572</v>
      </c>
      <c r="C22" s="3">
        <v>44575</v>
      </c>
      <c r="D22" t="s">
        <v>17</v>
      </c>
      <c r="E22" t="s">
        <v>23</v>
      </c>
      <c r="F22" t="str">
        <f>VLOOKUP(E22,'Lookup-table'!$A$1:$B$16,2,FALSE)</f>
        <v>Bihar</v>
      </c>
      <c r="G22" t="s">
        <v>13</v>
      </c>
      <c r="H22">
        <v>16</v>
      </c>
      <c r="I22" t="str">
        <f>VLOOKUP(H22,'Lookup-table'!$C$1:$D$16,2,FALSE)</f>
        <v>mango</v>
      </c>
      <c r="J22" t="str">
        <f>VLOOKUP(I22,'Lookup-table'!$D$2:$E$16,2,FALSE)</f>
        <v>fruit</v>
      </c>
      <c r="K22">
        <f>VLOOKUP(I22,'Lookup-table'!$D$2:$G$16,3,FALSE)</f>
        <v>15000</v>
      </c>
      <c r="L22">
        <f>VLOOKUP('Order-table'!I22,'Lookup-table'!$D$2:$G$16,4,FALSE)</f>
        <v>-10</v>
      </c>
      <c r="M22" s="4">
        <v>7.46</v>
      </c>
      <c r="N22">
        <f t="shared" si="0"/>
        <v>3</v>
      </c>
    </row>
    <row r="23" spans="1:14" ht="15.6" x14ac:dyDescent="0.3">
      <c r="A23">
        <v>310</v>
      </c>
      <c r="B23" s="3">
        <v>44572</v>
      </c>
      <c r="C23" s="3">
        <v>44576</v>
      </c>
      <c r="D23" t="s">
        <v>15</v>
      </c>
      <c r="E23" t="s">
        <v>22</v>
      </c>
      <c r="F23" t="str">
        <f>VLOOKUP(E23,'Lookup-table'!$A$1:$B$16,2,FALSE)</f>
        <v>Uttar Pradesh</v>
      </c>
      <c r="G23" t="s">
        <v>13</v>
      </c>
      <c r="H23">
        <v>17</v>
      </c>
      <c r="I23" t="str">
        <f>VLOOKUP(H23,'Lookup-table'!$C$1:$D$16,2,FALSE)</f>
        <v>apple</v>
      </c>
      <c r="J23" t="str">
        <f>VLOOKUP(I23,'Lookup-table'!$D$2:$E$16,2,FALSE)</f>
        <v>fruit</v>
      </c>
      <c r="K23">
        <f>VLOOKUP(I23,'Lookup-table'!$D$2:$G$16,3,FALSE)</f>
        <v>12000</v>
      </c>
      <c r="L23">
        <f>VLOOKUP('Order-table'!I23,'Lookup-table'!$D$2:$G$16,4,FALSE)</f>
        <v>-20</v>
      </c>
      <c r="M23" s="4">
        <v>5.91</v>
      </c>
      <c r="N23">
        <f t="shared" si="0"/>
        <v>4</v>
      </c>
    </row>
    <row r="24" spans="1:14" ht="15.6" x14ac:dyDescent="0.3">
      <c r="A24">
        <v>320</v>
      </c>
      <c r="B24" s="3">
        <v>44573</v>
      </c>
      <c r="C24" s="3">
        <v>44577</v>
      </c>
      <c r="D24" t="s">
        <v>18</v>
      </c>
      <c r="E24" t="s">
        <v>26</v>
      </c>
      <c r="F24" t="str">
        <f>VLOOKUP(E24,'Lookup-table'!$A$1:$B$16,2,FALSE)</f>
        <v>Karnatak</v>
      </c>
      <c r="G24" t="s">
        <v>13</v>
      </c>
      <c r="H24">
        <v>18</v>
      </c>
      <c r="I24" t="str">
        <f>VLOOKUP(H24,'Lookup-table'!$C$1:$D$16,2,FALSE)</f>
        <v>banana</v>
      </c>
      <c r="J24" t="str">
        <f>VLOOKUP(I24,'Lookup-table'!$D$2:$E$16,2,FALSE)</f>
        <v>fruit</v>
      </c>
      <c r="K24">
        <f>VLOOKUP(I24,'Lookup-table'!$D$2:$G$16,3,FALSE)</f>
        <v>8000</v>
      </c>
      <c r="L24">
        <f>VLOOKUP('Order-table'!I24,'Lookup-table'!$D$2:$G$16,4,FALSE)</f>
        <v>30</v>
      </c>
      <c r="M24" s="4">
        <v>5.16</v>
      </c>
      <c r="N24">
        <f t="shared" si="0"/>
        <v>4</v>
      </c>
    </row>
    <row r="25" spans="1:14" ht="15.6" x14ac:dyDescent="0.3">
      <c r="A25">
        <v>330</v>
      </c>
      <c r="B25" s="3">
        <v>44574</v>
      </c>
      <c r="C25" s="3">
        <v>44578</v>
      </c>
      <c r="D25" t="s">
        <v>18</v>
      </c>
      <c r="E25" t="s">
        <v>21</v>
      </c>
      <c r="F25" t="str">
        <f>VLOOKUP(E25,'Lookup-table'!$A$1:$B$16,2,FALSE)</f>
        <v>Panjab</v>
      </c>
      <c r="G25" t="s">
        <v>13</v>
      </c>
      <c r="H25">
        <v>18</v>
      </c>
      <c r="I25" t="str">
        <f>VLOOKUP(H25,'Lookup-table'!$C$1:$D$16,2,FALSE)</f>
        <v>banana</v>
      </c>
      <c r="J25" t="str">
        <f>VLOOKUP(I25,'Lookup-table'!$D$2:$E$16,2,FALSE)</f>
        <v>fruit</v>
      </c>
      <c r="K25">
        <f>VLOOKUP(I25,'Lookup-table'!$D$2:$G$16,3,FALSE)</f>
        <v>8000</v>
      </c>
      <c r="L25">
        <f>VLOOKUP('Order-table'!I25,'Lookup-table'!$D$2:$G$16,4,FALSE)</f>
        <v>30</v>
      </c>
      <c r="M25" s="4">
        <v>5.1100000000000003</v>
      </c>
      <c r="N25">
        <f t="shared" si="0"/>
        <v>4</v>
      </c>
    </row>
    <row r="26" spans="1:14" ht="15.6" x14ac:dyDescent="0.3">
      <c r="A26">
        <v>340</v>
      </c>
      <c r="B26" s="3">
        <v>44575</v>
      </c>
      <c r="C26" s="3">
        <v>44579</v>
      </c>
      <c r="D26" t="s">
        <v>16</v>
      </c>
      <c r="E26" t="s">
        <v>25</v>
      </c>
      <c r="F26" t="str">
        <f>VLOOKUP(E26,'Lookup-table'!$A$1:$B$16,2,FALSE)</f>
        <v>Madhy Pradesh</v>
      </c>
      <c r="G26" t="s">
        <v>13</v>
      </c>
      <c r="H26">
        <v>17</v>
      </c>
      <c r="I26" t="str">
        <f>VLOOKUP(H26,'Lookup-table'!$C$1:$D$16,2,FALSE)</f>
        <v>apple</v>
      </c>
      <c r="J26" t="str">
        <f>VLOOKUP(I26,'Lookup-table'!$D$2:$E$16,2,FALSE)</f>
        <v>fruit</v>
      </c>
      <c r="K26">
        <f>VLOOKUP(I26,'Lookup-table'!$D$2:$G$16,3,FALSE)</f>
        <v>12000</v>
      </c>
      <c r="L26">
        <f>VLOOKUP('Order-table'!I26,'Lookup-table'!$D$2:$G$16,4,FALSE)</f>
        <v>-20</v>
      </c>
      <c r="M26" s="4">
        <v>3.57</v>
      </c>
      <c r="N26">
        <f t="shared" si="0"/>
        <v>4</v>
      </c>
    </row>
    <row r="27" spans="1:14" ht="15.6" x14ac:dyDescent="0.3">
      <c r="A27">
        <v>350</v>
      </c>
      <c r="B27" s="3">
        <v>44576</v>
      </c>
      <c r="C27" s="3">
        <v>44580</v>
      </c>
      <c r="D27" t="s">
        <v>15</v>
      </c>
      <c r="E27" t="s">
        <v>24</v>
      </c>
      <c r="F27" t="str">
        <f>VLOOKUP(E27,'Lookup-table'!$A$1:$B$16,2,FALSE)</f>
        <v>Maharastra</v>
      </c>
      <c r="G27" t="s">
        <v>13</v>
      </c>
      <c r="H27">
        <v>16</v>
      </c>
      <c r="I27" t="str">
        <f>VLOOKUP(H27,'Lookup-table'!$C$1:$D$16,2,FALSE)</f>
        <v>mango</v>
      </c>
      <c r="J27" t="str">
        <f>VLOOKUP(I27,'Lookup-table'!$D$2:$E$16,2,FALSE)</f>
        <v>fruit</v>
      </c>
      <c r="K27">
        <f>VLOOKUP(I27,'Lookup-table'!$D$2:$G$16,3,FALSE)</f>
        <v>15000</v>
      </c>
      <c r="L27">
        <f>VLOOKUP('Order-table'!I27,'Lookup-table'!$D$2:$G$16,4,FALSE)</f>
        <v>-10</v>
      </c>
      <c r="M27" s="4">
        <v>0.8</v>
      </c>
      <c r="N27">
        <f t="shared" si="0"/>
        <v>4</v>
      </c>
    </row>
    <row r="28" spans="1:14" ht="15.6" x14ac:dyDescent="0.3">
      <c r="A28">
        <v>360</v>
      </c>
      <c r="B28" s="3">
        <v>44577</v>
      </c>
      <c r="C28" s="3">
        <v>44581</v>
      </c>
      <c r="D28" t="s">
        <v>15</v>
      </c>
      <c r="E28" t="s">
        <v>19</v>
      </c>
      <c r="F28" t="str">
        <f>VLOOKUP(E28,'Lookup-table'!$A$1:$B$16,2,FALSE)</f>
        <v>Uttar Pradesh</v>
      </c>
      <c r="G28" t="s">
        <v>13</v>
      </c>
      <c r="H28">
        <v>14</v>
      </c>
      <c r="I28" t="str">
        <f>VLOOKUP(H28,'Lookup-table'!$C$1:$D$16,2,FALSE)</f>
        <v>Nicke Shoes</v>
      </c>
      <c r="J28" t="str">
        <f>VLOOKUP(I28,'Lookup-table'!$D$2:$E$16,2,FALSE)</f>
        <v>Shoes</v>
      </c>
      <c r="K28">
        <f>VLOOKUP(I28,'Lookup-table'!$D$2:$G$16,3,FALSE)</f>
        <v>30000</v>
      </c>
      <c r="L28">
        <f>VLOOKUP('Order-table'!I28,'Lookup-table'!$D$2:$G$16,4,FALSE)</f>
        <v>700</v>
      </c>
      <c r="M28" s="4">
        <v>0.54</v>
      </c>
      <c r="N28">
        <f t="shared" si="0"/>
        <v>4</v>
      </c>
    </row>
    <row r="29" spans="1:14" ht="15.6" x14ac:dyDescent="0.3">
      <c r="A29">
        <v>370</v>
      </c>
      <c r="B29" s="3">
        <v>44578</v>
      </c>
      <c r="C29" s="3">
        <v>44582</v>
      </c>
      <c r="D29" t="s">
        <v>15</v>
      </c>
      <c r="E29" t="s">
        <v>28</v>
      </c>
      <c r="F29" t="str">
        <f>VLOOKUP(E29,'Lookup-table'!$A$1:$B$16,2,FALSE)</f>
        <v>Delhi</v>
      </c>
      <c r="G29" t="s">
        <v>13</v>
      </c>
      <c r="H29">
        <v>15</v>
      </c>
      <c r="I29" t="str">
        <f>VLOOKUP(H29,'Lookup-table'!$C$1:$D$16,2,FALSE)</f>
        <v>Rebook Shoes</v>
      </c>
      <c r="J29" t="str">
        <f>VLOOKUP(I29,'Lookup-table'!$D$2:$E$16,2,FALSE)</f>
        <v>Shoes</v>
      </c>
      <c r="K29">
        <f>VLOOKUP(I29,'Lookup-table'!$D$2:$G$16,3,FALSE)</f>
        <v>15000</v>
      </c>
      <c r="L29">
        <f>VLOOKUP('Order-table'!I29,'Lookup-table'!$D$2:$G$16,4,FALSE)</f>
        <v>-50</v>
      </c>
      <c r="M29" s="4">
        <v>109.12899999999999</v>
      </c>
      <c r="N29">
        <f t="shared" si="0"/>
        <v>4</v>
      </c>
    </row>
    <row r="30" spans="1:14" ht="15.6" x14ac:dyDescent="0.3">
      <c r="A30">
        <v>380</v>
      </c>
      <c r="B30" s="3">
        <v>44579</v>
      </c>
      <c r="C30" s="3">
        <v>44583</v>
      </c>
      <c r="D30" t="s">
        <v>15</v>
      </c>
      <c r="E30" t="s">
        <v>30</v>
      </c>
      <c r="F30" t="str">
        <f>VLOOKUP(E30,'Lookup-table'!$A$1:$B$16,2,FALSE)</f>
        <v>Bihar</v>
      </c>
      <c r="G30" t="s">
        <v>13</v>
      </c>
      <c r="H30">
        <v>12</v>
      </c>
      <c r="I30" t="str">
        <f>VLOOKUP(H30,'Lookup-table'!$C$1:$D$16,2,FALSE)</f>
        <v>Dell taptop</v>
      </c>
      <c r="J30" t="str">
        <f>VLOOKUP(I30,'Lookup-table'!$D$2:$E$16,2,FALSE)</f>
        <v>tech</v>
      </c>
      <c r="K30">
        <f>VLOOKUP(I30,'Lookup-table'!$D$2:$G$16,3,FALSE)</f>
        <v>60000</v>
      </c>
      <c r="L30">
        <f>VLOOKUP('Order-table'!I30,'Lookup-table'!$D$2:$G$16,4,FALSE)</f>
        <v>1200</v>
      </c>
      <c r="M30" s="4">
        <v>42.279000000000003</v>
      </c>
      <c r="N30">
        <f t="shared" si="0"/>
        <v>4</v>
      </c>
    </row>
    <row r="31" spans="1:14" ht="15.6" x14ac:dyDescent="0.3">
      <c r="A31">
        <v>390</v>
      </c>
      <c r="B31" s="3">
        <v>44580</v>
      </c>
      <c r="C31" s="3">
        <v>44584</v>
      </c>
      <c r="D31" t="s">
        <v>16</v>
      </c>
      <c r="E31" t="s">
        <v>29</v>
      </c>
      <c r="F31" t="str">
        <f>VLOOKUP(E31,'Lookup-table'!$A$1:$B$16,2,FALSE)</f>
        <v>Panjab</v>
      </c>
      <c r="G31" t="s">
        <v>13</v>
      </c>
      <c r="H31">
        <v>11</v>
      </c>
      <c r="I31" t="str">
        <f>VLOOKUP(H31,'Lookup-table'!$C$1:$D$16,2,FALSE)</f>
        <v>Iphone 12</v>
      </c>
      <c r="J31" t="str">
        <f>VLOOKUP(I31,'Lookup-table'!$D$2:$E$16,2,FALSE)</f>
        <v>tech</v>
      </c>
      <c r="K31">
        <f>VLOOKUP(I31,'Lookup-table'!$D$2:$G$16,3,FALSE)</f>
        <v>30000</v>
      </c>
      <c r="L31">
        <f>VLOOKUP('Order-table'!I31,'Lookup-table'!$D$2:$G$16,4,FALSE)</f>
        <v>1000</v>
      </c>
      <c r="M31" s="4">
        <v>16.393999999999998</v>
      </c>
      <c r="N31">
        <f t="shared" si="0"/>
        <v>4</v>
      </c>
    </row>
    <row r="32" spans="1:14" ht="15.6" x14ac:dyDescent="0.3">
      <c r="A32">
        <v>400</v>
      </c>
      <c r="B32" s="3">
        <v>44581</v>
      </c>
      <c r="C32" s="3">
        <v>44585</v>
      </c>
      <c r="D32" t="s">
        <v>15</v>
      </c>
      <c r="E32" t="s">
        <v>31</v>
      </c>
      <c r="F32" t="str">
        <f>VLOOKUP(E32,'Lookup-table'!$A$1:$B$16,2,FALSE)</f>
        <v>Karnatak</v>
      </c>
      <c r="G32" t="s">
        <v>13</v>
      </c>
      <c r="H32">
        <v>12</v>
      </c>
      <c r="I32" t="str">
        <f>VLOOKUP(H32,'Lookup-table'!$C$1:$D$16,2,FALSE)</f>
        <v>Dell taptop</v>
      </c>
      <c r="J32" t="str">
        <f>VLOOKUP(I32,'Lookup-table'!$D$2:$E$16,2,FALSE)</f>
        <v>tech</v>
      </c>
      <c r="K32">
        <f>VLOOKUP(I32,'Lookup-table'!$D$2:$G$16,3,FALSE)</f>
        <v>60000</v>
      </c>
      <c r="L32">
        <f>VLOOKUP('Order-table'!I32,'Lookup-table'!$D$2:$G$16,4,FALSE)</f>
        <v>1200</v>
      </c>
      <c r="M32" s="4">
        <v>10.78</v>
      </c>
      <c r="N32">
        <f t="shared" si="0"/>
        <v>4</v>
      </c>
    </row>
    <row r="33" spans="1:14" ht="15.6" x14ac:dyDescent="0.3">
      <c r="A33">
        <v>410</v>
      </c>
      <c r="B33" s="3">
        <v>44582</v>
      </c>
      <c r="C33" s="3">
        <v>44586</v>
      </c>
      <c r="D33" t="s">
        <v>15</v>
      </c>
      <c r="E33" t="s">
        <v>27</v>
      </c>
      <c r="F33" t="str">
        <f>VLOOKUP(E33,'Lookup-table'!$A$1:$B$16,2,FALSE)</f>
        <v>Maharastra</v>
      </c>
      <c r="G33" t="s">
        <v>13</v>
      </c>
      <c r="H33">
        <v>24</v>
      </c>
      <c r="I33" t="str">
        <f>VLOOKUP(H33,'Lookup-table'!$C$1:$D$16,2,FALSE)</f>
        <v>Jasmine oil</v>
      </c>
      <c r="J33" t="str">
        <f>VLOOKUP(I33,'Lookup-table'!$D$2:$E$16,2,FALSE)</f>
        <v>oil</v>
      </c>
      <c r="K33">
        <f>VLOOKUP(I33,'Lookup-table'!$D$2:$G$16,3,FALSE)</f>
        <v>15000</v>
      </c>
      <c r="L33">
        <f>VLOOKUP('Order-table'!I33,'Lookup-table'!$D$2:$G$16,4,FALSE)</f>
        <v>1000</v>
      </c>
      <c r="M33" s="4">
        <v>10.382999999999999</v>
      </c>
      <c r="N33">
        <f t="shared" si="0"/>
        <v>4</v>
      </c>
    </row>
    <row r="34" spans="1:14" ht="15.6" x14ac:dyDescent="0.3">
      <c r="A34">
        <v>420</v>
      </c>
      <c r="B34" s="3">
        <v>44583</v>
      </c>
      <c r="C34" s="3">
        <v>44587</v>
      </c>
      <c r="D34" t="s">
        <v>16</v>
      </c>
      <c r="E34" t="s">
        <v>33</v>
      </c>
      <c r="F34" t="str">
        <f>VLOOKUP(E34,'Lookup-table'!$A$1:$B$16,2,FALSE)</f>
        <v>Uttar Pradesh</v>
      </c>
      <c r="G34" t="s">
        <v>13</v>
      </c>
      <c r="H34">
        <v>23</v>
      </c>
      <c r="I34" t="str">
        <f>VLOOKUP(H34,'Lookup-table'!$C$1:$D$16,2,FALSE)</f>
        <v>bajaj anmold oil</v>
      </c>
      <c r="J34" t="str">
        <f>VLOOKUP(I34,'Lookup-table'!$D$2:$E$16,2,FALSE)</f>
        <v>oil</v>
      </c>
      <c r="K34">
        <f>VLOOKUP(I34,'Lookup-table'!$D$2:$G$16,3,FALSE)</f>
        <v>18000</v>
      </c>
      <c r="L34">
        <f>VLOOKUP('Order-table'!I34,'Lookup-table'!$D$2:$G$16,4,FALSE)</f>
        <v>1800</v>
      </c>
      <c r="M34" s="4">
        <v>9.5359999999999996</v>
      </c>
      <c r="N34">
        <f t="shared" si="0"/>
        <v>4</v>
      </c>
    </row>
    <row r="35" spans="1:14" ht="15.6" x14ac:dyDescent="0.3">
      <c r="A35">
        <v>430</v>
      </c>
      <c r="B35" s="3">
        <v>44584</v>
      </c>
      <c r="C35" s="3">
        <v>44588</v>
      </c>
      <c r="D35" t="s">
        <v>15</v>
      </c>
      <c r="E35" t="s">
        <v>19</v>
      </c>
      <c r="F35" t="str">
        <f>VLOOKUP(E35,'Lookup-table'!$A$1:$B$16,2,FALSE)</f>
        <v>Uttar Pradesh</v>
      </c>
      <c r="G35" t="s">
        <v>13</v>
      </c>
      <c r="H35">
        <v>21</v>
      </c>
      <c r="I35" t="str">
        <f>VLOOKUP(H35,'Lookup-table'!$C$1:$D$16,2,FALSE)</f>
        <v>a1 notebook</v>
      </c>
      <c r="J35" t="str">
        <f>VLOOKUP(I35,'Lookup-table'!$D$2:$E$16,2,FALSE)</f>
        <v>notebook</v>
      </c>
      <c r="K35">
        <f>VLOOKUP(I35,'Lookup-table'!$D$2:$G$16,3,FALSE)</f>
        <v>20000</v>
      </c>
      <c r="L35">
        <f>VLOOKUP('Order-table'!I35,'Lookup-table'!$D$2:$G$16,4,FALSE)</f>
        <v>1258</v>
      </c>
      <c r="M35" s="4">
        <v>7.0419999999999998</v>
      </c>
      <c r="N35">
        <f t="shared" si="0"/>
        <v>4</v>
      </c>
    </row>
    <row r="36" spans="1:14" ht="15.6" x14ac:dyDescent="0.3">
      <c r="A36">
        <v>440</v>
      </c>
      <c r="B36" s="3">
        <v>44585</v>
      </c>
      <c r="C36" s="3">
        <v>44589</v>
      </c>
      <c r="D36" t="s">
        <v>15</v>
      </c>
      <c r="E36" t="s">
        <v>20</v>
      </c>
      <c r="F36" t="str">
        <f>VLOOKUP(E36,'Lookup-table'!$A$1:$B$16,2,FALSE)</f>
        <v>Delhi</v>
      </c>
      <c r="G36" t="s">
        <v>13</v>
      </c>
      <c r="H36">
        <v>19</v>
      </c>
      <c r="I36" t="str">
        <f>VLOOKUP(H36,'Lookup-table'!$C$1:$D$16,2,FALSE)</f>
        <v>abc notebook</v>
      </c>
      <c r="J36" t="str">
        <f>VLOOKUP(I36,'Lookup-table'!$D$2:$E$16,2,FALSE)</f>
        <v>notebook</v>
      </c>
      <c r="K36">
        <f>VLOOKUP(I36,'Lookup-table'!$D$2:$G$16,3,FALSE)</f>
        <v>10000</v>
      </c>
      <c r="L36">
        <f>VLOOKUP('Order-table'!I36,'Lookup-table'!$D$2:$G$16,4,FALSE)</f>
        <v>-12</v>
      </c>
      <c r="M36" s="4">
        <v>4.2530000000000001</v>
      </c>
      <c r="N36">
        <f t="shared" si="0"/>
        <v>4</v>
      </c>
    </row>
    <row r="37" spans="1:14" ht="15.6" x14ac:dyDescent="0.3">
      <c r="A37">
        <v>450</v>
      </c>
      <c r="B37" s="3">
        <v>44586</v>
      </c>
      <c r="C37" s="3">
        <v>44590</v>
      </c>
      <c r="D37" t="s">
        <v>15</v>
      </c>
      <c r="E37" t="s">
        <v>19</v>
      </c>
      <c r="F37" t="str">
        <f>VLOOKUP(E37,'Lookup-table'!$A$1:$B$16,2,FALSE)</f>
        <v>Uttar Pradesh</v>
      </c>
      <c r="G37" t="s">
        <v>13</v>
      </c>
      <c r="H37">
        <v>18</v>
      </c>
      <c r="I37" t="str">
        <f>VLOOKUP(H37,'Lookup-table'!$C$1:$D$16,2,FALSE)</f>
        <v>banana</v>
      </c>
      <c r="J37" t="str">
        <f>VLOOKUP(I37,'Lookup-table'!$D$2:$E$16,2,FALSE)</f>
        <v>fruit</v>
      </c>
      <c r="K37">
        <f>VLOOKUP(I37,'Lookup-table'!$D$2:$G$16,3,FALSE)</f>
        <v>8000</v>
      </c>
      <c r="L37">
        <f>VLOOKUP('Order-table'!I37,'Lookup-table'!$D$2:$G$16,4,FALSE)</f>
        <v>30</v>
      </c>
      <c r="M37" s="4">
        <v>3.9369999999999998</v>
      </c>
      <c r="N37">
        <f t="shared" si="0"/>
        <v>4</v>
      </c>
    </row>
    <row r="38" spans="1:14" ht="15.6" x14ac:dyDescent="0.3">
      <c r="A38">
        <v>460</v>
      </c>
      <c r="B38" s="3">
        <v>44587</v>
      </c>
      <c r="C38" s="3">
        <v>44591</v>
      </c>
      <c r="D38" t="s">
        <v>16</v>
      </c>
      <c r="E38" t="s">
        <v>28</v>
      </c>
      <c r="F38" t="str">
        <f>VLOOKUP(E38,'Lookup-table'!$A$1:$B$16,2,FALSE)</f>
        <v>Delhi</v>
      </c>
      <c r="G38" t="s">
        <v>13</v>
      </c>
      <c r="H38">
        <v>17</v>
      </c>
      <c r="I38" t="str">
        <f>VLOOKUP(H38,'Lookup-table'!$C$1:$D$16,2,FALSE)</f>
        <v>apple</v>
      </c>
      <c r="J38" t="str">
        <f>VLOOKUP(I38,'Lookup-table'!$D$2:$E$16,2,FALSE)</f>
        <v>fruit</v>
      </c>
      <c r="K38">
        <f>VLOOKUP(I38,'Lookup-table'!$D$2:$G$16,3,FALSE)</f>
        <v>12000</v>
      </c>
      <c r="L38">
        <f>VLOOKUP('Order-table'!I38,'Lookup-table'!$D$2:$G$16,4,FALSE)</f>
        <v>-20</v>
      </c>
      <c r="M38" s="4">
        <v>3.5140000000000002</v>
      </c>
      <c r="N38">
        <f t="shared" si="0"/>
        <v>4</v>
      </c>
    </row>
    <row r="39" spans="1:14" ht="15.6" x14ac:dyDescent="0.3">
      <c r="A39">
        <v>470</v>
      </c>
      <c r="B39" s="3">
        <v>44588</v>
      </c>
      <c r="C39" s="3">
        <v>44592</v>
      </c>
      <c r="D39" t="s">
        <v>16</v>
      </c>
      <c r="E39" t="s">
        <v>19</v>
      </c>
      <c r="F39" t="str">
        <f>VLOOKUP(E39,'Lookup-table'!$A$1:$B$16,2,FALSE)</f>
        <v>Uttar Pradesh</v>
      </c>
      <c r="G39" t="s">
        <v>13</v>
      </c>
      <c r="H39">
        <v>10</v>
      </c>
      <c r="I39" t="str">
        <f>VLOOKUP(H39,'Lookup-table'!$C$1:$D$16,2,FALSE)</f>
        <v>Redmi 8 phone</v>
      </c>
      <c r="J39" t="str">
        <f>VLOOKUP(I39,'Lookup-table'!$D$2:$E$16,2,FALSE)</f>
        <v>tech</v>
      </c>
      <c r="K39">
        <f>VLOOKUP(I39,'Lookup-table'!$D$2:$G$16,3,FALSE)</f>
        <v>20000</v>
      </c>
      <c r="L39">
        <f>VLOOKUP('Order-table'!I39,'Lookup-table'!$D$2:$G$16,4,FALSE)</f>
        <v>500</v>
      </c>
      <c r="M39" s="4">
        <v>2.11</v>
      </c>
      <c r="N39">
        <f t="shared" si="0"/>
        <v>4</v>
      </c>
    </row>
    <row r="40" spans="1:14" ht="15.6" x14ac:dyDescent="0.3">
      <c r="A40">
        <v>480</v>
      </c>
      <c r="B40" s="3">
        <v>44594</v>
      </c>
      <c r="C40" s="3">
        <v>44599</v>
      </c>
      <c r="D40" t="s">
        <v>16</v>
      </c>
      <c r="E40" t="s">
        <v>21</v>
      </c>
      <c r="F40" t="str">
        <f>VLOOKUP(E40,'Lookup-table'!$A$1:$B$16,2,FALSE)</f>
        <v>Panjab</v>
      </c>
      <c r="G40" t="s">
        <v>13</v>
      </c>
      <c r="H40">
        <v>18</v>
      </c>
      <c r="I40" t="str">
        <f>VLOOKUP(H40,'Lookup-table'!$C$1:$D$16,2,FALSE)</f>
        <v>banana</v>
      </c>
      <c r="J40" t="str">
        <f>VLOOKUP(I40,'Lookup-table'!$D$2:$E$16,2,FALSE)</f>
        <v>fruit</v>
      </c>
      <c r="K40">
        <f>VLOOKUP(I40,'Lookup-table'!$D$2:$G$16,3,FALSE)</f>
        <v>8000</v>
      </c>
      <c r="L40">
        <f>VLOOKUP('Order-table'!I40,'Lookup-table'!$D$2:$G$16,4,FALSE)</f>
        <v>30</v>
      </c>
      <c r="M40" s="4">
        <v>1.82</v>
      </c>
      <c r="N40">
        <f t="shared" si="0"/>
        <v>5</v>
      </c>
    </row>
    <row r="41" spans="1:14" ht="15.6" x14ac:dyDescent="0.3">
      <c r="A41">
        <v>490</v>
      </c>
      <c r="B41" s="3">
        <v>44595</v>
      </c>
      <c r="C41" s="3">
        <v>44601</v>
      </c>
      <c r="D41" t="s">
        <v>17</v>
      </c>
      <c r="E41" t="s">
        <v>22</v>
      </c>
      <c r="F41" t="str">
        <f>VLOOKUP(E41,'Lookup-table'!$A$1:$B$16,2,FALSE)</f>
        <v>Uttar Pradesh</v>
      </c>
      <c r="G41" t="s">
        <v>13</v>
      </c>
      <c r="H41">
        <v>17</v>
      </c>
      <c r="I41" t="str">
        <f>VLOOKUP(H41,'Lookup-table'!$C$1:$D$16,2,FALSE)</f>
        <v>apple</v>
      </c>
      <c r="J41" t="str">
        <f>VLOOKUP(I41,'Lookup-table'!$D$2:$E$16,2,FALSE)</f>
        <v>fruit</v>
      </c>
      <c r="K41">
        <f>VLOOKUP(I41,'Lookup-table'!$D$2:$G$16,3,FALSE)</f>
        <v>12000</v>
      </c>
      <c r="L41">
        <f>VLOOKUP('Order-table'!I41,'Lookup-table'!$D$2:$G$16,4,FALSE)</f>
        <v>-20</v>
      </c>
      <c r="M41" s="4">
        <v>1.54</v>
      </c>
      <c r="N41">
        <f t="shared" si="0"/>
        <v>6</v>
      </c>
    </row>
    <row r="42" spans="1:14" ht="15.6" x14ac:dyDescent="0.3">
      <c r="A42">
        <v>500</v>
      </c>
      <c r="B42" s="3">
        <v>44595</v>
      </c>
      <c r="C42" s="3">
        <v>44602</v>
      </c>
      <c r="D42" t="s">
        <v>15</v>
      </c>
      <c r="E42" t="s">
        <v>23</v>
      </c>
      <c r="F42" t="str">
        <f>VLOOKUP(E42,'Lookup-table'!$A$1:$B$16,2,FALSE)</f>
        <v>Bihar</v>
      </c>
      <c r="G42" t="s">
        <v>13</v>
      </c>
      <c r="H42">
        <v>16</v>
      </c>
      <c r="I42" t="str">
        <f>VLOOKUP(H42,'Lookup-table'!$C$1:$D$16,2,FALSE)</f>
        <v>mango</v>
      </c>
      <c r="J42" t="str">
        <f>VLOOKUP(I42,'Lookup-table'!$D$2:$E$16,2,FALSE)</f>
        <v>fruit</v>
      </c>
      <c r="K42">
        <f>VLOOKUP(I42,'Lookup-table'!$D$2:$G$16,3,FALSE)</f>
        <v>15000</v>
      </c>
      <c r="L42">
        <f>VLOOKUP('Order-table'!I42,'Lookup-table'!$D$2:$G$16,4,FALSE)</f>
        <v>-10</v>
      </c>
      <c r="M42" s="4">
        <v>0.9</v>
      </c>
      <c r="N42">
        <f t="shared" si="0"/>
        <v>7</v>
      </c>
    </row>
    <row r="43" spans="1:14" ht="15.6" x14ac:dyDescent="0.3">
      <c r="A43">
        <v>510</v>
      </c>
      <c r="B43" s="3">
        <v>44596</v>
      </c>
      <c r="C43" s="3">
        <v>44602</v>
      </c>
      <c r="D43" t="s">
        <v>18</v>
      </c>
      <c r="E43" t="s">
        <v>24</v>
      </c>
      <c r="F43" t="str">
        <f>VLOOKUP(E43,'Lookup-table'!$A$1:$B$16,2,FALSE)</f>
        <v>Maharastra</v>
      </c>
      <c r="G43" t="s">
        <v>13</v>
      </c>
      <c r="H43">
        <v>21</v>
      </c>
      <c r="I43" t="str">
        <f>VLOOKUP(H43,'Lookup-table'!$C$1:$D$16,2,FALSE)</f>
        <v>a1 notebook</v>
      </c>
      <c r="J43" t="str">
        <f>VLOOKUP(I43,'Lookup-table'!$D$2:$E$16,2,FALSE)</f>
        <v>notebook</v>
      </c>
      <c r="K43">
        <f>VLOOKUP(I43,'Lookup-table'!$D$2:$G$16,3,FALSE)</f>
        <v>20000</v>
      </c>
      <c r="L43">
        <f>VLOOKUP('Order-table'!I43,'Lookup-table'!$D$2:$G$16,4,FALSE)</f>
        <v>1258</v>
      </c>
      <c r="M43" s="4">
        <v>0.82</v>
      </c>
      <c r="N43">
        <f t="shared" si="0"/>
        <v>6</v>
      </c>
    </row>
    <row r="44" spans="1:14" ht="15.6" x14ac:dyDescent="0.3">
      <c r="A44">
        <v>520</v>
      </c>
      <c r="B44" s="3">
        <v>44596</v>
      </c>
      <c r="C44" s="3">
        <v>44602</v>
      </c>
      <c r="D44" t="s">
        <v>18</v>
      </c>
      <c r="E44" t="s">
        <v>20</v>
      </c>
      <c r="F44" t="str">
        <f>VLOOKUP(E44,'Lookup-table'!$A$1:$B$16,2,FALSE)</f>
        <v>Delhi</v>
      </c>
      <c r="G44" t="s">
        <v>13</v>
      </c>
      <c r="H44">
        <v>14</v>
      </c>
      <c r="I44" t="str">
        <f>VLOOKUP(H44,'Lookup-table'!$C$1:$D$16,2,FALSE)</f>
        <v>Nicke Shoes</v>
      </c>
      <c r="J44" t="str">
        <f>VLOOKUP(I44,'Lookup-table'!$D$2:$E$16,2,FALSE)</f>
        <v>Shoes</v>
      </c>
      <c r="K44">
        <f>VLOOKUP(I44,'Lookup-table'!$D$2:$G$16,3,FALSE)</f>
        <v>30000</v>
      </c>
      <c r="L44">
        <f>VLOOKUP('Order-table'!I44,'Lookup-table'!$D$2:$G$16,4,FALSE)</f>
        <v>700</v>
      </c>
      <c r="M44" s="4">
        <v>0.51</v>
      </c>
      <c r="N44">
        <f t="shared" si="0"/>
        <v>6</v>
      </c>
    </row>
    <row r="45" spans="1:14" ht="15.6" x14ac:dyDescent="0.3">
      <c r="A45">
        <v>530</v>
      </c>
      <c r="B45" s="3">
        <v>44597</v>
      </c>
      <c r="C45" s="3">
        <v>44602</v>
      </c>
      <c r="D45" t="s">
        <v>16</v>
      </c>
      <c r="E45" t="s">
        <v>19</v>
      </c>
      <c r="F45" t="str">
        <f>VLOOKUP(E45,'Lookup-table'!$A$1:$B$16,2,FALSE)</f>
        <v>Uttar Pradesh</v>
      </c>
      <c r="G45" t="s">
        <v>13</v>
      </c>
      <c r="H45">
        <v>16</v>
      </c>
      <c r="I45" t="str">
        <f>VLOOKUP(H45,'Lookup-table'!$C$1:$D$16,2,FALSE)</f>
        <v>mango</v>
      </c>
      <c r="J45" t="str">
        <f>VLOOKUP(I45,'Lookup-table'!$D$2:$E$16,2,FALSE)</f>
        <v>fruit</v>
      </c>
      <c r="K45">
        <f>VLOOKUP(I45,'Lookup-table'!$D$2:$G$16,3,FALSE)</f>
        <v>15000</v>
      </c>
      <c r="L45">
        <f>VLOOKUP('Order-table'!I45,'Lookup-table'!$D$2:$G$16,4,FALSE)</f>
        <v>-10</v>
      </c>
      <c r="M45" s="4">
        <v>191.20099999999999</v>
      </c>
      <c r="N45">
        <f t="shared" si="0"/>
        <v>5</v>
      </c>
    </row>
    <row r="46" spans="1:14" ht="15.6" x14ac:dyDescent="0.3">
      <c r="A46">
        <v>540</v>
      </c>
      <c r="B46" s="3">
        <v>44597</v>
      </c>
      <c r="C46" s="3">
        <v>44603</v>
      </c>
      <c r="D46" t="s">
        <v>16</v>
      </c>
      <c r="E46" t="s">
        <v>20</v>
      </c>
      <c r="F46" t="str">
        <f>VLOOKUP(E46,'Lookup-table'!$A$1:$B$16,2,FALSE)</f>
        <v>Delhi</v>
      </c>
      <c r="G46" t="s">
        <v>13</v>
      </c>
      <c r="H46">
        <v>17</v>
      </c>
      <c r="I46" t="str">
        <f>VLOOKUP(H46,'Lookup-table'!$C$1:$D$16,2,FALSE)</f>
        <v>apple</v>
      </c>
      <c r="J46" t="str">
        <f>VLOOKUP(I46,'Lookup-table'!$D$2:$E$16,2,FALSE)</f>
        <v>fruit</v>
      </c>
      <c r="K46">
        <f>VLOOKUP(I46,'Lookup-table'!$D$2:$G$16,3,FALSE)</f>
        <v>12000</v>
      </c>
      <c r="L46">
        <f>VLOOKUP('Order-table'!I46,'Lookup-table'!$D$2:$G$16,4,FALSE)</f>
        <v>-20</v>
      </c>
      <c r="M46" s="4">
        <v>20.64</v>
      </c>
      <c r="N46">
        <f t="shared" si="0"/>
        <v>6</v>
      </c>
    </row>
    <row r="47" spans="1:14" ht="15.6" x14ac:dyDescent="0.3">
      <c r="A47">
        <v>550</v>
      </c>
      <c r="B47" s="3">
        <v>44598</v>
      </c>
      <c r="C47" s="3">
        <v>44603</v>
      </c>
      <c r="D47" t="s">
        <v>17</v>
      </c>
      <c r="E47" t="s">
        <v>21</v>
      </c>
      <c r="F47" t="str">
        <f>VLOOKUP(E47,'Lookup-table'!$A$1:$B$16,2,FALSE)</f>
        <v>Panjab</v>
      </c>
      <c r="G47" t="s">
        <v>13</v>
      </c>
      <c r="H47">
        <v>21</v>
      </c>
      <c r="I47" t="str">
        <f>VLOOKUP(H47,'Lookup-table'!$C$1:$D$16,2,FALSE)</f>
        <v>a1 notebook</v>
      </c>
      <c r="J47" t="str">
        <f>VLOOKUP(I47,'Lookup-table'!$D$2:$E$16,2,FALSE)</f>
        <v>notebook</v>
      </c>
      <c r="K47">
        <f>VLOOKUP(I47,'Lookup-table'!$D$2:$G$16,3,FALSE)</f>
        <v>20000</v>
      </c>
      <c r="L47">
        <f>VLOOKUP('Order-table'!I47,'Lookup-table'!$D$2:$G$16,4,FALSE)</f>
        <v>1258</v>
      </c>
      <c r="M47" s="4">
        <v>15.27</v>
      </c>
      <c r="N47">
        <f t="shared" si="0"/>
        <v>5</v>
      </c>
    </row>
    <row r="48" spans="1:14" ht="15.6" x14ac:dyDescent="0.3">
      <c r="A48">
        <v>560</v>
      </c>
      <c r="B48" s="3">
        <v>44598</v>
      </c>
      <c r="C48" s="3">
        <v>44604</v>
      </c>
      <c r="D48" t="s">
        <v>15</v>
      </c>
      <c r="E48" t="s">
        <v>22</v>
      </c>
      <c r="F48" t="str">
        <f>VLOOKUP(E48,'Lookup-table'!$A$1:$B$16,2,FALSE)</f>
        <v>Uttar Pradesh</v>
      </c>
      <c r="G48" t="s">
        <v>13</v>
      </c>
      <c r="H48">
        <v>18</v>
      </c>
      <c r="I48" t="str">
        <f>VLOOKUP(H48,'Lookup-table'!$C$1:$D$16,2,FALSE)</f>
        <v>banana</v>
      </c>
      <c r="J48" t="str">
        <f>VLOOKUP(I48,'Lookup-table'!$D$2:$E$16,2,FALSE)</f>
        <v>fruit</v>
      </c>
      <c r="K48">
        <f>VLOOKUP(I48,'Lookup-table'!$D$2:$G$16,3,FALSE)</f>
        <v>8000</v>
      </c>
      <c r="L48">
        <f>VLOOKUP('Order-table'!I48,'Lookup-table'!$D$2:$G$16,4,FALSE)</f>
        <v>30</v>
      </c>
      <c r="M48" s="4">
        <v>13.59</v>
      </c>
      <c r="N48">
        <f t="shared" si="0"/>
        <v>6</v>
      </c>
    </row>
    <row r="49" spans="1:14" ht="15.6" x14ac:dyDescent="0.3">
      <c r="A49">
        <v>570</v>
      </c>
      <c r="B49" s="3">
        <v>44598</v>
      </c>
      <c r="C49" s="3">
        <v>44605</v>
      </c>
      <c r="D49" t="s">
        <v>18</v>
      </c>
      <c r="E49" t="s">
        <v>23</v>
      </c>
      <c r="F49" t="str">
        <f>VLOOKUP(E49,'Lookup-table'!$A$1:$B$16,2,FALSE)</f>
        <v>Bihar</v>
      </c>
      <c r="G49" t="s">
        <v>13</v>
      </c>
      <c r="H49">
        <v>19</v>
      </c>
      <c r="I49" t="str">
        <f>VLOOKUP(H49,'Lookup-table'!$C$1:$D$16,2,FALSE)</f>
        <v>abc notebook</v>
      </c>
      <c r="J49" t="str">
        <f>VLOOKUP(I49,'Lookup-table'!$D$2:$E$16,2,FALSE)</f>
        <v>notebook</v>
      </c>
      <c r="K49">
        <f>VLOOKUP(I49,'Lookup-table'!$D$2:$G$16,3,FALSE)</f>
        <v>10000</v>
      </c>
      <c r="L49">
        <f>VLOOKUP('Order-table'!I49,'Lookup-table'!$D$2:$G$16,4,FALSE)</f>
        <v>-12</v>
      </c>
      <c r="M49" s="4">
        <v>5.82</v>
      </c>
      <c r="N49">
        <f t="shared" si="0"/>
        <v>7</v>
      </c>
    </row>
    <row r="50" spans="1:14" ht="15.6" x14ac:dyDescent="0.3">
      <c r="A50">
        <v>580</v>
      </c>
      <c r="B50" s="3">
        <v>44599</v>
      </c>
      <c r="C50" s="3">
        <v>44606</v>
      </c>
      <c r="D50" t="s">
        <v>18</v>
      </c>
      <c r="E50" t="s">
        <v>24</v>
      </c>
      <c r="F50" t="str">
        <f>VLOOKUP(E50,'Lookup-table'!$A$1:$B$16,2,FALSE)</f>
        <v>Maharastra</v>
      </c>
      <c r="G50" t="s">
        <v>13</v>
      </c>
      <c r="H50">
        <v>18</v>
      </c>
      <c r="I50" t="str">
        <f>VLOOKUP(H50,'Lookup-table'!$C$1:$D$16,2,FALSE)</f>
        <v>banana</v>
      </c>
      <c r="J50" t="str">
        <f>VLOOKUP(I50,'Lookup-table'!$D$2:$E$16,2,FALSE)</f>
        <v>fruit</v>
      </c>
      <c r="K50">
        <f>VLOOKUP(I50,'Lookup-table'!$D$2:$G$16,3,FALSE)</f>
        <v>8000</v>
      </c>
      <c r="L50">
        <f>VLOOKUP('Order-table'!I50,'Lookup-table'!$D$2:$G$16,4,FALSE)</f>
        <v>30</v>
      </c>
      <c r="M50" s="4">
        <v>0.99</v>
      </c>
      <c r="N50">
        <f t="shared" si="0"/>
        <v>7</v>
      </c>
    </row>
    <row r="51" spans="1:14" ht="15.6" x14ac:dyDescent="0.3">
      <c r="A51">
        <v>590</v>
      </c>
      <c r="B51" s="3">
        <v>44599</v>
      </c>
      <c r="C51" s="3">
        <v>44607</v>
      </c>
      <c r="D51" t="s">
        <v>16</v>
      </c>
      <c r="E51" t="s">
        <v>25</v>
      </c>
      <c r="F51" t="str">
        <f>VLOOKUP(E51,'Lookup-table'!$A$1:$B$16,2,FALSE)</f>
        <v>Madhy Pradesh</v>
      </c>
      <c r="G51" t="s">
        <v>13</v>
      </c>
      <c r="H51">
        <v>20</v>
      </c>
      <c r="I51" t="str">
        <f>VLOOKUP(H51,'Lookup-table'!$C$1:$D$16,2,FALSE)</f>
        <v>my notebook</v>
      </c>
      <c r="J51" t="str">
        <f>VLOOKUP(I51,'Lookup-table'!$D$2:$E$16,2,FALSE)</f>
        <v>notebook</v>
      </c>
      <c r="K51">
        <f>VLOOKUP(I51,'Lookup-table'!$D$2:$G$16,3,FALSE)</f>
        <v>11000</v>
      </c>
      <c r="L51">
        <f>VLOOKUP('Order-table'!I51,'Lookup-table'!$D$2:$G$16,4,FALSE)</f>
        <v>-55</v>
      </c>
      <c r="M51" s="4">
        <v>0.55000000000000004</v>
      </c>
      <c r="N51">
        <f t="shared" si="0"/>
        <v>8</v>
      </c>
    </row>
    <row r="52" spans="1:14" ht="15.6" x14ac:dyDescent="0.3">
      <c r="A52">
        <v>600</v>
      </c>
      <c r="B52" s="3">
        <v>44599</v>
      </c>
      <c r="C52" s="3">
        <v>44608</v>
      </c>
      <c r="D52" t="s">
        <v>15</v>
      </c>
      <c r="E52" t="s">
        <v>26</v>
      </c>
      <c r="F52" t="str">
        <f>VLOOKUP(E52,'Lookup-table'!$A$1:$B$16,2,FALSE)</f>
        <v>Karnatak</v>
      </c>
      <c r="G52" t="s">
        <v>13</v>
      </c>
      <c r="H52">
        <v>22</v>
      </c>
      <c r="I52" t="str">
        <f>VLOOKUP(H52,'Lookup-table'!$C$1:$D$16,2,FALSE)</f>
        <v>coconet oil</v>
      </c>
      <c r="J52" t="str">
        <f>VLOOKUP(I52,'Lookup-table'!$D$2:$E$16,2,FALSE)</f>
        <v>oil</v>
      </c>
      <c r="K52">
        <f>VLOOKUP(I52,'Lookup-table'!$D$2:$G$16,3,FALSE)</f>
        <v>16000</v>
      </c>
      <c r="L52">
        <f>VLOOKUP('Order-table'!I52,'Lookup-table'!$D$2:$G$16,4,FALSE)</f>
        <v>1000</v>
      </c>
      <c r="M52" s="4">
        <v>39.979999999999997</v>
      </c>
      <c r="N52">
        <f t="shared" si="0"/>
        <v>9</v>
      </c>
    </row>
    <row r="53" spans="1:14" ht="15.6" x14ac:dyDescent="0.3">
      <c r="A53">
        <v>610</v>
      </c>
      <c r="B53" s="3">
        <v>44601</v>
      </c>
      <c r="C53" s="3">
        <v>44607</v>
      </c>
      <c r="D53" t="s">
        <v>15</v>
      </c>
      <c r="E53" t="s">
        <v>27</v>
      </c>
      <c r="F53" t="str">
        <f>VLOOKUP(E53,'Lookup-table'!$A$1:$B$16,2,FALSE)</f>
        <v>Maharastra</v>
      </c>
      <c r="G53" t="s">
        <v>13</v>
      </c>
      <c r="H53">
        <v>21</v>
      </c>
      <c r="I53" t="str">
        <f>VLOOKUP(H53,'Lookup-table'!$C$1:$D$16,2,FALSE)</f>
        <v>a1 notebook</v>
      </c>
      <c r="J53" t="str">
        <f>VLOOKUP(I53,'Lookup-table'!$D$2:$E$16,2,FALSE)</f>
        <v>notebook</v>
      </c>
      <c r="K53">
        <f>VLOOKUP(I53,'Lookup-table'!$D$2:$G$16,3,FALSE)</f>
        <v>20000</v>
      </c>
      <c r="L53">
        <f>VLOOKUP('Order-table'!I53,'Lookup-table'!$D$2:$G$16,4,FALSE)</f>
        <v>1258</v>
      </c>
      <c r="M53" s="4">
        <v>6.2</v>
      </c>
      <c r="N53">
        <f t="shared" si="0"/>
        <v>6</v>
      </c>
    </row>
    <row r="54" spans="1:14" ht="15.6" x14ac:dyDescent="0.3">
      <c r="A54">
        <v>620</v>
      </c>
      <c r="B54" s="3">
        <v>44602</v>
      </c>
      <c r="C54" s="3">
        <v>44608</v>
      </c>
      <c r="D54" t="s">
        <v>15</v>
      </c>
      <c r="E54" t="s">
        <v>20</v>
      </c>
      <c r="F54" t="str">
        <f>VLOOKUP(E54,'Lookup-table'!$A$1:$B$16,2,FALSE)</f>
        <v>Delhi</v>
      </c>
      <c r="G54" t="s">
        <v>13</v>
      </c>
      <c r="H54">
        <v>23</v>
      </c>
      <c r="I54" t="str">
        <f>VLOOKUP(H54,'Lookup-table'!$C$1:$D$16,2,FALSE)</f>
        <v>bajaj anmold oil</v>
      </c>
      <c r="J54" t="str">
        <f>VLOOKUP(I54,'Lookup-table'!$D$2:$E$16,2,FALSE)</f>
        <v>oil</v>
      </c>
      <c r="K54">
        <f>VLOOKUP(I54,'Lookup-table'!$D$2:$G$16,3,FALSE)</f>
        <v>18000</v>
      </c>
      <c r="L54">
        <f>VLOOKUP('Order-table'!I54,'Lookup-table'!$D$2:$G$16,4,FALSE)</f>
        <v>1800</v>
      </c>
      <c r="M54" s="4">
        <v>3.62</v>
      </c>
      <c r="N54">
        <f t="shared" si="0"/>
        <v>6</v>
      </c>
    </row>
    <row r="55" spans="1:14" ht="15.6" x14ac:dyDescent="0.3">
      <c r="A55">
        <v>630</v>
      </c>
      <c r="B55" s="3">
        <v>44602</v>
      </c>
      <c r="C55" s="3">
        <v>44609</v>
      </c>
      <c r="D55" t="s">
        <v>15</v>
      </c>
      <c r="E55" t="s">
        <v>19</v>
      </c>
      <c r="F55" t="str">
        <f>VLOOKUP(E55,'Lookup-table'!$A$1:$B$16,2,FALSE)</f>
        <v>Uttar Pradesh</v>
      </c>
      <c r="G55" t="s">
        <v>13</v>
      </c>
      <c r="H55">
        <v>15</v>
      </c>
      <c r="I55" t="str">
        <f>VLOOKUP(H55,'Lookup-table'!$C$1:$D$16,2,FALSE)</f>
        <v>Rebook Shoes</v>
      </c>
      <c r="J55" t="str">
        <f>VLOOKUP(I55,'Lookup-table'!$D$2:$E$16,2,FALSE)</f>
        <v>Shoes</v>
      </c>
      <c r="K55">
        <f>VLOOKUP(I55,'Lookup-table'!$D$2:$G$16,3,FALSE)</f>
        <v>15000</v>
      </c>
      <c r="L55">
        <f>VLOOKUP('Order-table'!I55,'Lookup-table'!$D$2:$G$16,4,FALSE)</f>
        <v>-50</v>
      </c>
      <c r="M55" s="4">
        <v>2.63</v>
      </c>
      <c r="N55">
        <f t="shared" si="0"/>
        <v>7</v>
      </c>
    </row>
    <row r="56" spans="1:14" ht="15.6" x14ac:dyDescent="0.3">
      <c r="A56">
        <v>640</v>
      </c>
      <c r="B56" s="3">
        <v>44602</v>
      </c>
      <c r="C56" s="3">
        <v>44610</v>
      </c>
      <c r="D56" t="s">
        <v>16</v>
      </c>
      <c r="E56" t="s">
        <v>21</v>
      </c>
      <c r="F56" t="str">
        <f>VLOOKUP(E56,'Lookup-table'!$A$1:$B$16,2,FALSE)</f>
        <v>Panjab</v>
      </c>
      <c r="G56" t="s">
        <v>13</v>
      </c>
      <c r="H56">
        <v>14</v>
      </c>
      <c r="I56" t="str">
        <f>VLOOKUP(H56,'Lookup-table'!$C$1:$D$16,2,FALSE)</f>
        <v>Nicke Shoes</v>
      </c>
      <c r="J56" t="str">
        <f>VLOOKUP(I56,'Lookup-table'!$D$2:$E$16,2,FALSE)</f>
        <v>Shoes</v>
      </c>
      <c r="K56">
        <f>VLOOKUP(I56,'Lookup-table'!$D$2:$G$16,3,FALSE)</f>
        <v>30000</v>
      </c>
      <c r="L56">
        <f>VLOOKUP('Order-table'!I56,'Lookup-table'!$D$2:$G$16,4,FALSE)</f>
        <v>700</v>
      </c>
      <c r="M56" s="4">
        <v>2.4500000000000002</v>
      </c>
      <c r="N56">
        <f t="shared" si="0"/>
        <v>8</v>
      </c>
    </row>
    <row r="57" spans="1:14" ht="15.6" x14ac:dyDescent="0.3">
      <c r="A57">
        <v>650</v>
      </c>
      <c r="B57" s="3">
        <v>44602</v>
      </c>
      <c r="C57" s="3">
        <v>44611</v>
      </c>
      <c r="D57" t="s">
        <v>15</v>
      </c>
      <c r="E57" t="s">
        <v>25</v>
      </c>
      <c r="F57" t="str">
        <f>VLOOKUP(E57,'Lookup-table'!$A$1:$B$16,2,FALSE)</f>
        <v>Madhy Pradesh</v>
      </c>
      <c r="G57" t="s">
        <v>13</v>
      </c>
      <c r="H57">
        <v>18</v>
      </c>
      <c r="I57" t="str">
        <f>VLOOKUP(H57,'Lookup-table'!$C$1:$D$16,2,FALSE)</f>
        <v>banana</v>
      </c>
      <c r="J57" t="str">
        <f>VLOOKUP(I57,'Lookup-table'!$D$2:$E$16,2,FALSE)</f>
        <v>fruit</v>
      </c>
      <c r="K57">
        <f>VLOOKUP(I57,'Lookup-table'!$D$2:$G$16,3,FALSE)</f>
        <v>8000</v>
      </c>
      <c r="L57">
        <f>VLOOKUP('Order-table'!I57,'Lookup-table'!$D$2:$G$16,4,FALSE)</f>
        <v>30</v>
      </c>
      <c r="M57" s="4">
        <v>2</v>
      </c>
      <c r="N57">
        <f t="shared" si="0"/>
        <v>9</v>
      </c>
    </row>
    <row r="58" spans="1:14" ht="15.6" x14ac:dyDescent="0.3">
      <c r="A58">
        <v>660</v>
      </c>
      <c r="B58" s="3">
        <v>44603</v>
      </c>
      <c r="C58" s="3">
        <v>44612</v>
      </c>
      <c r="D58" t="s">
        <v>15</v>
      </c>
      <c r="E58" t="s">
        <v>24</v>
      </c>
      <c r="F58" t="str">
        <f>VLOOKUP(E58,'Lookup-table'!$A$1:$B$16,2,FALSE)</f>
        <v>Maharastra</v>
      </c>
      <c r="G58" t="s">
        <v>13</v>
      </c>
      <c r="H58">
        <v>15</v>
      </c>
      <c r="I58" t="str">
        <f>VLOOKUP(H58,'Lookup-table'!$C$1:$D$16,2,FALSE)</f>
        <v>Rebook Shoes</v>
      </c>
      <c r="J58" t="str">
        <f>VLOOKUP(I58,'Lookup-table'!$D$2:$E$16,2,FALSE)</f>
        <v>Shoes</v>
      </c>
      <c r="K58">
        <f>VLOOKUP(I58,'Lookup-table'!$D$2:$G$16,3,FALSE)</f>
        <v>15000</v>
      </c>
      <c r="L58">
        <f>VLOOKUP('Order-table'!I58,'Lookup-table'!$D$2:$G$16,4,FALSE)</f>
        <v>-50</v>
      </c>
      <c r="M58" s="4">
        <v>1.96</v>
      </c>
      <c r="N58">
        <f t="shared" si="0"/>
        <v>9</v>
      </c>
    </row>
    <row r="59" spans="1:14" ht="15.6" x14ac:dyDescent="0.3">
      <c r="A59">
        <v>670</v>
      </c>
      <c r="B59" s="3">
        <v>44603</v>
      </c>
      <c r="C59" s="3">
        <v>44613</v>
      </c>
      <c r="D59" t="s">
        <v>16</v>
      </c>
      <c r="E59" t="s">
        <v>28</v>
      </c>
      <c r="F59" t="str">
        <f>VLOOKUP(E59,'Lookup-table'!$A$1:$B$16,2,FALSE)</f>
        <v>Delhi</v>
      </c>
      <c r="G59" t="s">
        <v>13</v>
      </c>
      <c r="H59">
        <v>16</v>
      </c>
      <c r="I59" t="str">
        <f>VLOOKUP(H59,'Lookup-table'!$C$1:$D$16,2,FALSE)</f>
        <v>mango</v>
      </c>
      <c r="J59" t="str">
        <f>VLOOKUP(I59,'Lookup-table'!$D$2:$E$16,2,FALSE)</f>
        <v>fruit</v>
      </c>
      <c r="K59">
        <f>VLOOKUP(I59,'Lookup-table'!$D$2:$G$16,3,FALSE)</f>
        <v>15000</v>
      </c>
      <c r="L59">
        <f>VLOOKUP('Order-table'!I59,'Lookup-table'!$D$2:$G$16,4,FALSE)</f>
        <v>-10</v>
      </c>
      <c r="M59" s="4">
        <v>1.85</v>
      </c>
      <c r="N59">
        <f t="shared" si="0"/>
        <v>10</v>
      </c>
    </row>
    <row r="60" spans="1:14" ht="15.6" x14ac:dyDescent="0.3">
      <c r="A60">
        <v>680</v>
      </c>
      <c r="B60" s="3">
        <v>44604</v>
      </c>
      <c r="C60" s="3">
        <v>44614</v>
      </c>
      <c r="D60" t="s">
        <v>15</v>
      </c>
      <c r="E60" t="s">
        <v>29</v>
      </c>
      <c r="F60" t="str">
        <f>VLOOKUP(E60,'Lookup-table'!$A$1:$B$16,2,FALSE)</f>
        <v>Panjab</v>
      </c>
      <c r="G60" t="s">
        <v>13</v>
      </c>
      <c r="H60">
        <v>17</v>
      </c>
      <c r="I60" t="str">
        <f>VLOOKUP(H60,'Lookup-table'!$C$1:$D$16,2,FALSE)</f>
        <v>apple</v>
      </c>
      <c r="J60" t="str">
        <f>VLOOKUP(I60,'Lookup-table'!$D$2:$E$16,2,FALSE)</f>
        <v>fruit</v>
      </c>
      <c r="K60">
        <f>VLOOKUP(I60,'Lookup-table'!$D$2:$G$16,3,FALSE)</f>
        <v>12000</v>
      </c>
      <c r="L60">
        <f>VLOOKUP('Order-table'!I60,'Lookup-table'!$D$2:$G$16,4,FALSE)</f>
        <v>-20</v>
      </c>
      <c r="M60" s="4">
        <v>258.99</v>
      </c>
      <c r="N60">
        <f t="shared" si="0"/>
        <v>10</v>
      </c>
    </row>
    <row r="61" spans="1:14" ht="15.6" x14ac:dyDescent="0.3">
      <c r="A61">
        <v>690</v>
      </c>
      <c r="B61" s="3">
        <v>44605</v>
      </c>
      <c r="C61" s="3">
        <v>44615</v>
      </c>
      <c r="D61" t="s">
        <v>15</v>
      </c>
      <c r="E61" t="s">
        <v>30</v>
      </c>
      <c r="F61" t="str">
        <f>VLOOKUP(E61,'Lookup-table'!$A$1:$B$16,2,FALSE)</f>
        <v>Bihar</v>
      </c>
      <c r="G61" t="s">
        <v>13</v>
      </c>
      <c r="H61">
        <v>18</v>
      </c>
      <c r="I61" t="str">
        <f>VLOOKUP(H61,'Lookup-table'!$C$1:$D$16,2,FALSE)</f>
        <v>banana</v>
      </c>
      <c r="J61" t="str">
        <f>VLOOKUP(I61,'Lookup-table'!$D$2:$E$16,2,FALSE)</f>
        <v>fruit</v>
      </c>
      <c r="K61">
        <f>VLOOKUP(I61,'Lookup-table'!$D$2:$G$16,3,FALSE)</f>
        <v>8000</v>
      </c>
      <c r="L61">
        <f>VLOOKUP('Order-table'!I61,'Lookup-table'!$D$2:$G$16,4,FALSE)</f>
        <v>30</v>
      </c>
      <c r="M61" s="4">
        <v>88.07</v>
      </c>
      <c r="N61">
        <f t="shared" si="0"/>
        <v>10</v>
      </c>
    </row>
    <row r="62" spans="1:14" ht="15.6" x14ac:dyDescent="0.3">
      <c r="A62">
        <v>700</v>
      </c>
      <c r="B62" s="3">
        <v>44606</v>
      </c>
      <c r="C62" s="3">
        <v>44616</v>
      </c>
      <c r="D62" t="s">
        <v>15</v>
      </c>
      <c r="E62" t="s">
        <v>31</v>
      </c>
      <c r="F62" t="str">
        <f>VLOOKUP(E62,'Lookup-table'!$A$1:$B$16,2,FALSE)</f>
        <v>Karnatak</v>
      </c>
      <c r="G62" t="s">
        <v>13</v>
      </c>
      <c r="H62">
        <v>11</v>
      </c>
      <c r="I62" t="str">
        <f>VLOOKUP(H62,'Lookup-table'!$C$1:$D$16,2,FALSE)</f>
        <v>Iphone 12</v>
      </c>
      <c r="J62" t="str">
        <f>VLOOKUP(I62,'Lookup-table'!$D$2:$E$16,2,FALSE)</f>
        <v>tech</v>
      </c>
      <c r="K62">
        <f>VLOOKUP(I62,'Lookup-table'!$D$2:$G$16,3,FALSE)</f>
        <v>30000</v>
      </c>
      <c r="L62">
        <f>VLOOKUP('Order-table'!I62,'Lookup-table'!$D$2:$G$16,4,FALSE)</f>
        <v>1000</v>
      </c>
      <c r="M62" s="4">
        <v>62.37</v>
      </c>
      <c r="N62">
        <f t="shared" si="0"/>
        <v>10</v>
      </c>
    </row>
    <row r="63" spans="1:14" ht="15.6" x14ac:dyDescent="0.3">
      <c r="A63">
        <v>710</v>
      </c>
      <c r="B63" s="3">
        <v>44607</v>
      </c>
      <c r="C63" s="3">
        <v>44617</v>
      </c>
      <c r="D63" t="s">
        <v>16</v>
      </c>
      <c r="E63" t="s">
        <v>32</v>
      </c>
      <c r="F63" t="str">
        <f>VLOOKUP(E63,'Lookup-table'!$A$1:$B$16,2,FALSE)</f>
        <v>Karnatak</v>
      </c>
      <c r="G63" t="s">
        <v>13</v>
      </c>
      <c r="H63">
        <v>12</v>
      </c>
      <c r="I63" t="str">
        <f>VLOOKUP(H63,'Lookup-table'!$C$1:$D$16,2,FALSE)</f>
        <v>Dell taptop</v>
      </c>
      <c r="J63" t="str">
        <f>VLOOKUP(I63,'Lookup-table'!$D$2:$E$16,2,FALSE)</f>
        <v>tech</v>
      </c>
      <c r="K63">
        <f>VLOOKUP(I63,'Lookup-table'!$D$2:$G$16,3,FALSE)</f>
        <v>60000</v>
      </c>
      <c r="L63">
        <f>VLOOKUP('Order-table'!I63,'Lookup-table'!$D$2:$G$16,4,FALSE)</f>
        <v>1200</v>
      </c>
      <c r="M63" s="4">
        <v>52.46</v>
      </c>
      <c r="N63">
        <f t="shared" si="0"/>
        <v>10</v>
      </c>
    </row>
    <row r="64" spans="1:14" ht="15.6" x14ac:dyDescent="0.3">
      <c r="A64">
        <v>720</v>
      </c>
      <c r="B64" s="3">
        <v>44608</v>
      </c>
      <c r="C64" s="3">
        <v>44618</v>
      </c>
      <c r="D64" t="s">
        <v>16</v>
      </c>
      <c r="E64" t="s">
        <v>33</v>
      </c>
      <c r="F64" t="str">
        <f>VLOOKUP(E64,'Lookup-table'!$A$1:$B$16,2,FALSE)</f>
        <v>Uttar Pradesh</v>
      </c>
      <c r="G64" t="s">
        <v>13</v>
      </c>
      <c r="H64">
        <v>13</v>
      </c>
      <c r="I64" t="str">
        <f>VLOOKUP(H64,'Lookup-table'!$C$1:$D$16,2,FALSE)</f>
        <v>Campus shoes</v>
      </c>
      <c r="J64" t="str">
        <f>VLOOKUP(I64,'Lookup-table'!$D$2:$E$16,2,FALSE)</f>
        <v>Shoes</v>
      </c>
      <c r="K64">
        <f>VLOOKUP(I64,'Lookup-table'!$D$2:$G$16,3,FALSE)</f>
        <v>20000</v>
      </c>
      <c r="L64">
        <f>VLOOKUP('Order-table'!I64,'Lookup-table'!$D$2:$G$16,4,FALSE)</f>
        <v>500</v>
      </c>
      <c r="M64" s="4">
        <v>46.97</v>
      </c>
      <c r="N64">
        <f t="shared" si="0"/>
        <v>10</v>
      </c>
    </row>
    <row r="65" spans="1:14" ht="15.6" x14ac:dyDescent="0.3">
      <c r="A65">
        <v>730</v>
      </c>
      <c r="B65" s="3">
        <v>44609</v>
      </c>
      <c r="C65" s="3">
        <v>44619</v>
      </c>
      <c r="D65" t="s">
        <v>16</v>
      </c>
      <c r="E65" t="s">
        <v>23</v>
      </c>
      <c r="F65" t="str">
        <f>VLOOKUP(E65,'Lookup-table'!$A$1:$B$16,2,FALSE)</f>
        <v>Bihar</v>
      </c>
      <c r="G65" t="s">
        <v>13</v>
      </c>
      <c r="H65">
        <v>14</v>
      </c>
      <c r="I65" t="str">
        <f>VLOOKUP(H65,'Lookup-table'!$C$1:$D$16,2,FALSE)</f>
        <v>Nicke Shoes</v>
      </c>
      <c r="J65" t="str">
        <f>VLOOKUP(I65,'Lookup-table'!$D$2:$E$16,2,FALSE)</f>
        <v>Shoes</v>
      </c>
      <c r="K65">
        <f>VLOOKUP(I65,'Lookup-table'!$D$2:$G$16,3,FALSE)</f>
        <v>30000</v>
      </c>
      <c r="L65">
        <f>VLOOKUP('Order-table'!I65,'Lookup-table'!$D$2:$G$16,4,FALSE)</f>
        <v>700</v>
      </c>
      <c r="M65" s="4">
        <v>42.19</v>
      </c>
      <c r="N65">
        <f t="shared" si="0"/>
        <v>10</v>
      </c>
    </row>
    <row r="66" spans="1:14" ht="15.6" x14ac:dyDescent="0.3">
      <c r="A66">
        <v>740</v>
      </c>
      <c r="B66" s="3">
        <v>44610</v>
      </c>
      <c r="C66" s="3">
        <v>44620</v>
      </c>
      <c r="D66" t="s">
        <v>17</v>
      </c>
      <c r="E66" t="s">
        <v>22</v>
      </c>
      <c r="F66" t="str">
        <f>VLOOKUP(E66,'Lookup-table'!$A$1:$B$16,2,FALSE)</f>
        <v>Uttar Pradesh</v>
      </c>
      <c r="G66" t="s">
        <v>13</v>
      </c>
      <c r="H66">
        <v>15</v>
      </c>
      <c r="I66" t="str">
        <f>VLOOKUP(H66,'Lookup-table'!$C$1:$D$16,2,FALSE)</f>
        <v>Rebook Shoes</v>
      </c>
      <c r="J66" t="str">
        <f>VLOOKUP(I66,'Lookup-table'!$D$2:$E$16,2,FALSE)</f>
        <v>Shoes</v>
      </c>
      <c r="K66">
        <f>VLOOKUP(I66,'Lookup-table'!$D$2:$G$16,3,FALSE)</f>
        <v>15000</v>
      </c>
      <c r="L66">
        <f>VLOOKUP('Order-table'!I66,'Lookup-table'!$D$2:$G$16,4,FALSE)</f>
        <v>-50</v>
      </c>
      <c r="M66" s="4">
        <v>32.46</v>
      </c>
      <c r="N66">
        <f t="shared" si="0"/>
        <v>10</v>
      </c>
    </row>
    <row r="67" spans="1:14" ht="15.6" x14ac:dyDescent="0.3">
      <c r="A67">
        <v>750</v>
      </c>
      <c r="B67" s="3">
        <v>44611</v>
      </c>
      <c r="C67" s="3">
        <v>44621</v>
      </c>
      <c r="D67" t="s">
        <v>15</v>
      </c>
      <c r="E67" t="s">
        <v>26</v>
      </c>
      <c r="F67" t="str">
        <f>VLOOKUP(E67,'Lookup-table'!$A$1:$B$16,2,FALSE)</f>
        <v>Karnatak</v>
      </c>
      <c r="G67" t="s">
        <v>13</v>
      </c>
      <c r="H67">
        <v>18</v>
      </c>
      <c r="I67" t="str">
        <f>VLOOKUP(H67,'Lookup-table'!$C$1:$D$16,2,FALSE)</f>
        <v>banana</v>
      </c>
      <c r="J67" t="str">
        <f>VLOOKUP(I67,'Lookup-table'!$D$2:$E$16,2,FALSE)</f>
        <v>fruit</v>
      </c>
      <c r="K67">
        <f>VLOOKUP(I67,'Lookup-table'!$D$2:$G$16,3,FALSE)</f>
        <v>8000</v>
      </c>
      <c r="L67">
        <f>VLOOKUP('Order-table'!I67,'Lookup-table'!$D$2:$G$16,4,FALSE)</f>
        <v>30</v>
      </c>
      <c r="M67" s="4">
        <v>26.2</v>
      </c>
      <c r="N67">
        <f t="shared" ref="N67:N130" si="1">C67-B67</f>
        <v>10</v>
      </c>
    </row>
    <row r="68" spans="1:14" ht="15.6" x14ac:dyDescent="0.3">
      <c r="A68">
        <v>760</v>
      </c>
      <c r="B68" s="3">
        <v>44612</v>
      </c>
      <c r="C68" s="3">
        <v>44621</v>
      </c>
      <c r="D68" t="s">
        <v>18</v>
      </c>
      <c r="E68" t="s">
        <v>21</v>
      </c>
      <c r="F68" t="str">
        <f>VLOOKUP(E68,'Lookup-table'!$A$1:$B$16,2,FALSE)</f>
        <v>Panjab</v>
      </c>
      <c r="G68" t="s">
        <v>13</v>
      </c>
      <c r="H68">
        <v>18</v>
      </c>
      <c r="I68" t="str">
        <f>VLOOKUP(H68,'Lookup-table'!$C$1:$D$16,2,FALSE)</f>
        <v>banana</v>
      </c>
      <c r="J68" t="str">
        <f>VLOOKUP(I68,'Lookup-table'!$D$2:$E$16,2,FALSE)</f>
        <v>fruit</v>
      </c>
      <c r="K68">
        <f>VLOOKUP(I68,'Lookup-table'!$D$2:$G$16,3,FALSE)</f>
        <v>8000</v>
      </c>
      <c r="L68">
        <f>VLOOKUP('Order-table'!I68,'Lookup-table'!$D$2:$G$16,4,FALSE)</f>
        <v>30</v>
      </c>
      <c r="M68" s="4">
        <v>23.84</v>
      </c>
      <c r="N68">
        <f t="shared" si="1"/>
        <v>9</v>
      </c>
    </row>
    <row r="69" spans="1:14" ht="15.6" x14ac:dyDescent="0.3">
      <c r="A69">
        <v>770</v>
      </c>
      <c r="B69" s="3">
        <v>44613</v>
      </c>
      <c r="C69" s="3">
        <v>44622</v>
      </c>
      <c r="D69" t="s">
        <v>18</v>
      </c>
      <c r="E69" t="s">
        <v>25</v>
      </c>
      <c r="F69" t="str">
        <f>VLOOKUP(E69,'Lookup-table'!$A$1:$B$16,2,FALSE)</f>
        <v>Madhy Pradesh</v>
      </c>
      <c r="G69" t="s">
        <v>13</v>
      </c>
      <c r="H69">
        <v>12</v>
      </c>
      <c r="I69" t="str">
        <f>VLOOKUP(H69,'Lookup-table'!$C$1:$D$16,2,FALSE)</f>
        <v>Dell taptop</v>
      </c>
      <c r="J69" t="str">
        <f>VLOOKUP(I69,'Lookup-table'!$D$2:$E$16,2,FALSE)</f>
        <v>tech</v>
      </c>
      <c r="K69">
        <f>VLOOKUP(I69,'Lookup-table'!$D$2:$G$16,3,FALSE)</f>
        <v>60000</v>
      </c>
      <c r="L69">
        <f>VLOOKUP('Order-table'!I69,'Lookup-table'!$D$2:$G$16,4,FALSE)</f>
        <v>1200</v>
      </c>
      <c r="M69" s="4">
        <v>13.82</v>
      </c>
      <c r="N69">
        <f t="shared" si="1"/>
        <v>9</v>
      </c>
    </row>
    <row r="70" spans="1:14" ht="15.6" x14ac:dyDescent="0.3">
      <c r="A70">
        <v>780</v>
      </c>
      <c r="B70" s="3">
        <v>44614</v>
      </c>
      <c r="C70" s="3">
        <v>44623</v>
      </c>
      <c r="D70" t="s">
        <v>16</v>
      </c>
      <c r="E70" t="s">
        <v>24</v>
      </c>
      <c r="F70" t="str">
        <f>VLOOKUP(E70,'Lookup-table'!$A$1:$B$16,2,FALSE)</f>
        <v>Maharastra</v>
      </c>
      <c r="G70" t="s">
        <v>13</v>
      </c>
      <c r="H70">
        <v>24</v>
      </c>
      <c r="I70" t="str">
        <f>VLOOKUP(H70,'Lookup-table'!$C$1:$D$16,2,FALSE)</f>
        <v>Jasmine oil</v>
      </c>
      <c r="J70" t="str">
        <f>VLOOKUP(I70,'Lookup-table'!$D$2:$E$16,2,FALSE)</f>
        <v>oil</v>
      </c>
      <c r="K70">
        <f>VLOOKUP(I70,'Lookup-table'!$D$2:$G$16,3,FALSE)</f>
        <v>15000</v>
      </c>
      <c r="L70">
        <f>VLOOKUP('Order-table'!I70,'Lookup-table'!$D$2:$G$16,4,FALSE)</f>
        <v>1000</v>
      </c>
      <c r="M70" s="4">
        <v>13.7</v>
      </c>
      <c r="N70">
        <f t="shared" si="1"/>
        <v>9</v>
      </c>
    </row>
    <row r="71" spans="1:14" ht="15.6" x14ac:dyDescent="0.3">
      <c r="A71">
        <v>790</v>
      </c>
      <c r="B71" s="3">
        <v>44615</v>
      </c>
      <c r="C71" s="3">
        <v>44623</v>
      </c>
      <c r="D71" t="s">
        <v>16</v>
      </c>
      <c r="E71" t="s">
        <v>19</v>
      </c>
      <c r="F71" t="str">
        <f>VLOOKUP(E71,'Lookup-table'!$A$1:$B$16,2,FALSE)</f>
        <v>Uttar Pradesh</v>
      </c>
      <c r="G71" t="s">
        <v>13</v>
      </c>
      <c r="H71">
        <v>23</v>
      </c>
      <c r="I71" t="str">
        <f>VLOOKUP(H71,'Lookup-table'!$C$1:$D$16,2,FALSE)</f>
        <v>bajaj anmold oil</v>
      </c>
      <c r="J71" t="str">
        <f>VLOOKUP(I71,'Lookup-table'!$D$2:$E$16,2,FALSE)</f>
        <v>oil</v>
      </c>
      <c r="K71">
        <f>VLOOKUP(I71,'Lookup-table'!$D$2:$G$16,3,FALSE)</f>
        <v>18000</v>
      </c>
      <c r="L71">
        <f>VLOOKUP('Order-table'!I71,'Lookup-table'!$D$2:$G$16,4,FALSE)</f>
        <v>1800</v>
      </c>
      <c r="M71" s="4">
        <v>9.73</v>
      </c>
      <c r="N71">
        <f t="shared" si="1"/>
        <v>8</v>
      </c>
    </row>
    <row r="72" spans="1:14" ht="15.6" x14ac:dyDescent="0.3">
      <c r="A72">
        <v>800</v>
      </c>
      <c r="B72" s="3">
        <v>44616</v>
      </c>
      <c r="C72" s="3">
        <v>44624</v>
      </c>
      <c r="D72" t="s">
        <v>17</v>
      </c>
      <c r="E72" t="s">
        <v>28</v>
      </c>
      <c r="F72" t="str">
        <f>VLOOKUP(E72,'Lookup-table'!$A$1:$B$16,2,FALSE)</f>
        <v>Delhi</v>
      </c>
      <c r="G72" t="s">
        <v>13</v>
      </c>
      <c r="H72">
        <v>21</v>
      </c>
      <c r="I72" t="str">
        <f>VLOOKUP(H72,'Lookup-table'!$C$1:$D$16,2,FALSE)</f>
        <v>a1 notebook</v>
      </c>
      <c r="J72" t="str">
        <f>VLOOKUP(I72,'Lookup-table'!$D$2:$E$16,2,FALSE)</f>
        <v>notebook</v>
      </c>
      <c r="K72">
        <f>VLOOKUP(I72,'Lookup-table'!$D$2:$G$16,3,FALSE)</f>
        <v>20000</v>
      </c>
      <c r="L72">
        <f>VLOOKUP('Order-table'!I72,'Lookup-table'!$D$2:$G$16,4,FALSE)</f>
        <v>1258</v>
      </c>
      <c r="M72" s="4">
        <v>5.72</v>
      </c>
      <c r="N72">
        <f t="shared" si="1"/>
        <v>8</v>
      </c>
    </row>
    <row r="73" spans="1:14" ht="15.6" x14ac:dyDescent="0.3">
      <c r="A73">
        <v>810</v>
      </c>
      <c r="B73" s="3">
        <v>44617</v>
      </c>
      <c r="C73" s="3">
        <v>44624</v>
      </c>
      <c r="D73" t="s">
        <v>15</v>
      </c>
      <c r="E73" t="s">
        <v>30</v>
      </c>
      <c r="F73" t="str">
        <f>VLOOKUP(E73,'Lookup-table'!$A$1:$B$16,2,FALSE)</f>
        <v>Bihar</v>
      </c>
      <c r="G73" t="s">
        <v>13</v>
      </c>
      <c r="H73">
        <v>19</v>
      </c>
      <c r="I73" t="str">
        <f>VLOOKUP(H73,'Lookup-table'!$C$1:$D$16,2,FALSE)</f>
        <v>abc notebook</v>
      </c>
      <c r="J73" t="str">
        <f>VLOOKUP(I73,'Lookup-table'!$D$2:$E$16,2,FALSE)</f>
        <v>notebook</v>
      </c>
      <c r="K73">
        <f>VLOOKUP(I73,'Lookup-table'!$D$2:$G$16,3,FALSE)</f>
        <v>10000</v>
      </c>
      <c r="L73">
        <f>VLOOKUP('Order-table'!I73,'Lookup-table'!$D$2:$G$16,4,FALSE)</f>
        <v>-12</v>
      </c>
      <c r="M73" s="4">
        <v>4.37</v>
      </c>
      <c r="N73">
        <f t="shared" si="1"/>
        <v>7</v>
      </c>
    </row>
    <row r="74" spans="1:14" ht="15.6" x14ac:dyDescent="0.3">
      <c r="A74">
        <v>820</v>
      </c>
      <c r="B74" s="3">
        <v>44618</v>
      </c>
      <c r="C74" s="3">
        <v>44625</v>
      </c>
      <c r="D74" t="s">
        <v>18</v>
      </c>
      <c r="E74" t="s">
        <v>29</v>
      </c>
      <c r="F74" t="str">
        <f>VLOOKUP(E74,'Lookup-table'!$A$1:$B$16,2,FALSE)</f>
        <v>Panjab</v>
      </c>
      <c r="G74" t="s">
        <v>13</v>
      </c>
      <c r="H74">
        <v>18</v>
      </c>
      <c r="I74" t="str">
        <f>VLOOKUP(H74,'Lookup-table'!$C$1:$D$16,2,FALSE)</f>
        <v>banana</v>
      </c>
      <c r="J74" t="str">
        <f>VLOOKUP(I74,'Lookup-table'!$D$2:$E$16,2,FALSE)</f>
        <v>fruit</v>
      </c>
      <c r="K74">
        <f>VLOOKUP(I74,'Lookup-table'!$D$2:$G$16,3,FALSE)</f>
        <v>8000</v>
      </c>
      <c r="L74">
        <f>VLOOKUP('Order-table'!I74,'Lookup-table'!$D$2:$G$16,4,FALSE)</f>
        <v>30</v>
      </c>
      <c r="M74" s="4">
        <v>4.3600000000000003</v>
      </c>
      <c r="N74">
        <f t="shared" si="1"/>
        <v>7</v>
      </c>
    </row>
    <row r="75" spans="1:14" ht="15.6" x14ac:dyDescent="0.3">
      <c r="A75">
        <v>830</v>
      </c>
      <c r="B75" s="3">
        <v>44619</v>
      </c>
      <c r="C75" s="3">
        <v>44625</v>
      </c>
      <c r="D75" t="s">
        <v>18</v>
      </c>
      <c r="E75" t="s">
        <v>31</v>
      </c>
      <c r="F75" t="str">
        <f>VLOOKUP(E75,'Lookup-table'!$A$1:$B$16,2,FALSE)</f>
        <v>Karnatak</v>
      </c>
      <c r="G75" t="s">
        <v>13</v>
      </c>
      <c r="H75">
        <v>17</v>
      </c>
      <c r="I75" t="str">
        <f>VLOOKUP(H75,'Lookup-table'!$C$1:$D$16,2,FALSE)</f>
        <v>apple</v>
      </c>
      <c r="J75" t="str">
        <f>VLOOKUP(I75,'Lookup-table'!$D$2:$E$16,2,FALSE)</f>
        <v>fruit</v>
      </c>
      <c r="K75">
        <f>VLOOKUP(I75,'Lookup-table'!$D$2:$G$16,3,FALSE)</f>
        <v>12000</v>
      </c>
      <c r="L75">
        <f>VLOOKUP('Order-table'!I75,'Lookup-table'!$D$2:$G$16,4,FALSE)</f>
        <v>-20</v>
      </c>
      <c r="M75" s="4">
        <v>3.9369999999999998</v>
      </c>
      <c r="N75">
        <f t="shared" si="1"/>
        <v>6</v>
      </c>
    </row>
    <row r="76" spans="1:14" ht="15.6" x14ac:dyDescent="0.3">
      <c r="A76">
        <v>840</v>
      </c>
      <c r="B76" s="3">
        <v>44620</v>
      </c>
      <c r="C76" s="3">
        <v>44626</v>
      </c>
      <c r="D76" t="s">
        <v>16</v>
      </c>
      <c r="E76" t="s">
        <v>27</v>
      </c>
      <c r="F76" t="str">
        <f>VLOOKUP(E76,'Lookup-table'!$A$1:$B$16,2,FALSE)</f>
        <v>Maharastra</v>
      </c>
      <c r="G76" t="s">
        <v>13</v>
      </c>
      <c r="H76">
        <v>10</v>
      </c>
      <c r="I76" t="str">
        <f>VLOOKUP(H76,'Lookup-table'!$C$1:$D$16,2,FALSE)</f>
        <v>Redmi 8 phone</v>
      </c>
      <c r="J76" t="str">
        <f>VLOOKUP(I76,'Lookup-table'!$D$2:$E$16,2,FALSE)</f>
        <v>tech</v>
      </c>
      <c r="K76">
        <f>VLOOKUP(I76,'Lookup-table'!$D$2:$G$16,3,FALSE)</f>
        <v>20000</v>
      </c>
      <c r="L76">
        <f>VLOOKUP('Order-table'!I76,'Lookup-table'!$D$2:$G$16,4,FALSE)</f>
        <v>500</v>
      </c>
      <c r="M76" s="4">
        <v>3.694</v>
      </c>
      <c r="N76">
        <f t="shared" si="1"/>
        <v>6</v>
      </c>
    </row>
    <row r="77" spans="1:14" ht="15.6" x14ac:dyDescent="0.3">
      <c r="A77">
        <v>850</v>
      </c>
      <c r="B77" s="3">
        <v>44621</v>
      </c>
      <c r="C77" s="3">
        <v>44626</v>
      </c>
      <c r="D77" t="s">
        <v>15</v>
      </c>
      <c r="E77" t="s">
        <v>33</v>
      </c>
      <c r="F77" t="str">
        <f>VLOOKUP(E77,'Lookup-table'!$A$1:$B$16,2,FALSE)</f>
        <v>Uttar Pradesh</v>
      </c>
      <c r="G77" t="s">
        <v>13</v>
      </c>
      <c r="H77">
        <v>11</v>
      </c>
      <c r="I77" t="str">
        <f>VLOOKUP(H77,'Lookup-table'!$C$1:$D$16,2,FALSE)</f>
        <v>Iphone 12</v>
      </c>
      <c r="J77" t="str">
        <f>VLOOKUP(I77,'Lookup-table'!$D$2:$E$16,2,FALSE)</f>
        <v>tech</v>
      </c>
      <c r="K77">
        <f>VLOOKUP(I77,'Lookup-table'!$D$2:$G$16,3,FALSE)</f>
        <v>30000</v>
      </c>
      <c r="L77">
        <f>VLOOKUP('Order-table'!I77,'Lookup-table'!$D$2:$G$16,4,FALSE)</f>
        <v>1000</v>
      </c>
      <c r="M77" s="4">
        <v>3.51</v>
      </c>
      <c r="N77">
        <f t="shared" si="1"/>
        <v>5</v>
      </c>
    </row>
    <row r="78" spans="1:14" ht="15.6" x14ac:dyDescent="0.3">
      <c r="A78">
        <v>860</v>
      </c>
      <c r="B78" s="3">
        <v>44621</v>
      </c>
      <c r="C78" s="3">
        <v>44626</v>
      </c>
      <c r="D78" t="s">
        <v>15</v>
      </c>
      <c r="E78" t="s">
        <v>19</v>
      </c>
      <c r="F78" t="str">
        <f>VLOOKUP(E78,'Lookup-table'!$A$1:$B$16,2,FALSE)</f>
        <v>Uttar Pradesh</v>
      </c>
      <c r="G78" t="s">
        <v>13</v>
      </c>
      <c r="H78">
        <v>18</v>
      </c>
      <c r="I78" t="str">
        <f>VLOOKUP(H78,'Lookup-table'!$C$1:$D$16,2,FALSE)</f>
        <v>banana</v>
      </c>
      <c r="J78" t="str">
        <f>VLOOKUP(I78,'Lookup-table'!$D$2:$E$16,2,FALSE)</f>
        <v>fruit</v>
      </c>
      <c r="K78">
        <f>VLOOKUP(I78,'Lookup-table'!$D$2:$G$16,3,FALSE)</f>
        <v>8000</v>
      </c>
      <c r="L78">
        <f>VLOOKUP('Order-table'!I78,'Lookup-table'!$D$2:$G$16,4,FALSE)</f>
        <v>30</v>
      </c>
      <c r="M78" s="4">
        <v>3.21</v>
      </c>
      <c r="N78">
        <f t="shared" si="1"/>
        <v>5</v>
      </c>
    </row>
    <row r="79" spans="1:14" ht="15.6" x14ac:dyDescent="0.3">
      <c r="A79">
        <v>870</v>
      </c>
      <c r="B79" s="3">
        <v>44622</v>
      </c>
      <c r="C79" s="3">
        <v>44627</v>
      </c>
      <c r="D79" t="s">
        <v>15</v>
      </c>
      <c r="E79" t="s">
        <v>20</v>
      </c>
      <c r="F79" t="str">
        <f>VLOOKUP(E79,'Lookup-table'!$A$1:$B$16,2,FALSE)</f>
        <v>Delhi</v>
      </c>
      <c r="G79" t="s">
        <v>13</v>
      </c>
      <c r="H79">
        <v>23</v>
      </c>
      <c r="I79" t="str">
        <f>VLOOKUP(H79,'Lookup-table'!$C$1:$D$16,2,FALSE)</f>
        <v>bajaj anmold oil</v>
      </c>
      <c r="J79" t="str">
        <f>VLOOKUP(I79,'Lookup-table'!$D$2:$E$16,2,FALSE)</f>
        <v>oil</v>
      </c>
      <c r="K79">
        <f>VLOOKUP(I79,'Lookup-table'!$D$2:$G$16,3,FALSE)</f>
        <v>18000</v>
      </c>
      <c r="L79">
        <f>VLOOKUP('Order-table'!I79,'Lookup-table'!$D$2:$G$16,4,FALSE)</f>
        <v>1800</v>
      </c>
      <c r="M79" s="4">
        <v>2.88</v>
      </c>
      <c r="N79">
        <f t="shared" si="1"/>
        <v>5</v>
      </c>
    </row>
    <row r="80" spans="1:14" ht="15.6" x14ac:dyDescent="0.3">
      <c r="A80">
        <v>880</v>
      </c>
      <c r="B80" s="3">
        <v>44623</v>
      </c>
      <c r="C80" s="3">
        <v>44627</v>
      </c>
      <c r="D80" t="s">
        <v>15</v>
      </c>
      <c r="E80" t="s">
        <v>19</v>
      </c>
      <c r="F80" t="str">
        <f>VLOOKUP(E80,'Lookup-table'!$A$1:$B$16,2,FALSE)</f>
        <v>Uttar Pradesh</v>
      </c>
      <c r="G80" t="s">
        <v>13</v>
      </c>
      <c r="H80">
        <v>21</v>
      </c>
      <c r="I80" t="str">
        <f>VLOOKUP(H80,'Lookup-table'!$C$1:$D$16,2,FALSE)</f>
        <v>a1 notebook</v>
      </c>
      <c r="J80" t="str">
        <f>VLOOKUP(I80,'Lookup-table'!$D$2:$E$16,2,FALSE)</f>
        <v>notebook</v>
      </c>
      <c r="K80">
        <f>VLOOKUP(I80,'Lookup-table'!$D$2:$G$16,3,FALSE)</f>
        <v>20000</v>
      </c>
      <c r="L80">
        <f>VLOOKUP('Order-table'!I80,'Lookup-table'!$D$2:$G$16,4,FALSE)</f>
        <v>1258</v>
      </c>
      <c r="M80" s="4">
        <v>2.19</v>
      </c>
      <c r="N80">
        <f t="shared" si="1"/>
        <v>4</v>
      </c>
    </row>
    <row r="81" spans="1:14" ht="15.6" x14ac:dyDescent="0.3">
      <c r="A81">
        <v>890</v>
      </c>
      <c r="B81" s="3">
        <v>44623</v>
      </c>
      <c r="C81" s="3">
        <v>44627</v>
      </c>
      <c r="D81" t="s">
        <v>16</v>
      </c>
      <c r="E81" t="s">
        <v>28</v>
      </c>
      <c r="F81" t="str">
        <f>VLOOKUP(E81,'Lookup-table'!$A$1:$B$16,2,FALSE)</f>
        <v>Delhi</v>
      </c>
      <c r="G81" t="s">
        <v>13</v>
      </c>
      <c r="H81">
        <v>14</v>
      </c>
      <c r="I81" t="str">
        <f>VLOOKUP(H81,'Lookup-table'!$C$1:$D$16,2,FALSE)</f>
        <v>Nicke Shoes</v>
      </c>
      <c r="J81" t="str">
        <f>VLOOKUP(I81,'Lookup-table'!$D$2:$E$16,2,FALSE)</f>
        <v>Shoes</v>
      </c>
      <c r="K81">
        <f>VLOOKUP(I81,'Lookup-table'!$D$2:$G$16,3,FALSE)</f>
        <v>30000</v>
      </c>
      <c r="L81">
        <f>VLOOKUP('Order-table'!I81,'Lookup-table'!$D$2:$G$16,4,FALSE)</f>
        <v>700</v>
      </c>
      <c r="M81" s="4">
        <v>1.1299999999999999</v>
      </c>
      <c r="N81">
        <f t="shared" si="1"/>
        <v>4</v>
      </c>
    </row>
    <row r="82" spans="1:14" ht="15.6" x14ac:dyDescent="0.3">
      <c r="A82">
        <v>900</v>
      </c>
      <c r="B82" s="3">
        <v>44624</v>
      </c>
      <c r="C82" s="3">
        <v>44629</v>
      </c>
      <c r="D82" t="s">
        <v>15</v>
      </c>
      <c r="E82" t="s">
        <v>19</v>
      </c>
      <c r="F82" t="str">
        <f>VLOOKUP(E82,'Lookup-table'!$A$1:$B$16,2,FALSE)</f>
        <v>Uttar Pradesh</v>
      </c>
      <c r="G82" t="s">
        <v>13</v>
      </c>
      <c r="H82">
        <v>16</v>
      </c>
      <c r="I82" t="str">
        <f>VLOOKUP(H82,'Lookup-table'!$C$1:$D$16,2,FALSE)</f>
        <v>mango</v>
      </c>
      <c r="J82" t="str">
        <f>VLOOKUP(I82,'Lookup-table'!$D$2:$E$16,2,FALSE)</f>
        <v>fruit</v>
      </c>
      <c r="K82">
        <f>VLOOKUP(I82,'Lookup-table'!$D$2:$G$16,3,FALSE)</f>
        <v>15000</v>
      </c>
      <c r="L82">
        <f>VLOOKUP('Order-table'!I82,'Lookup-table'!$D$2:$G$16,4,FALSE)</f>
        <v>-10</v>
      </c>
      <c r="M82" s="4">
        <v>0.89</v>
      </c>
      <c r="N82">
        <f t="shared" si="1"/>
        <v>5</v>
      </c>
    </row>
    <row r="83" spans="1:14" ht="15.6" x14ac:dyDescent="0.3">
      <c r="A83">
        <v>910</v>
      </c>
      <c r="B83" s="3">
        <v>44624</v>
      </c>
      <c r="C83" s="3">
        <v>44630</v>
      </c>
      <c r="D83" t="s">
        <v>15</v>
      </c>
      <c r="E83" t="s">
        <v>21</v>
      </c>
      <c r="F83" t="str">
        <f>VLOOKUP(E83,'Lookup-table'!$A$1:$B$16,2,FALSE)</f>
        <v>Panjab</v>
      </c>
      <c r="G83" t="s">
        <v>13</v>
      </c>
      <c r="H83">
        <v>17</v>
      </c>
      <c r="I83" t="str">
        <f>VLOOKUP(H83,'Lookup-table'!$C$1:$D$16,2,FALSE)</f>
        <v>apple</v>
      </c>
      <c r="J83" t="str">
        <f>VLOOKUP(I83,'Lookup-table'!$D$2:$E$16,2,FALSE)</f>
        <v>fruit</v>
      </c>
      <c r="K83">
        <f>VLOOKUP(I83,'Lookup-table'!$D$2:$G$16,3,FALSE)</f>
        <v>12000</v>
      </c>
      <c r="L83">
        <f>VLOOKUP('Order-table'!I83,'Lookup-table'!$D$2:$G$16,4,FALSE)</f>
        <v>-20</v>
      </c>
      <c r="M83" s="4">
        <v>0.52</v>
      </c>
      <c r="N83">
        <f t="shared" si="1"/>
        <v>6</v>
      </c>
    </row>
    <row r="84" spans="1:14" ht="15.6" x14ac:dyDescent="0.3">
      <c r="A84">
        <v>920</v>
      </c>
      <c r="B84" s="3">
        <v>44625</v>
      </c>
      <c r="C84" s="3">
        <v>44630</v>
      </c>
      <c r="D84" t="s">
        <v>16</v>
      </c>
      <c r="E84" t="s">
        <v>22</v>
      </c>
      <c r="F84" t="str">
        <f>VLOOKUP(E84,'Lookup-table'!$A$1:$B$16,2,FALSE)</f>
        <v>Uttar Pradesh</v>
      </c>
      <c r="G84" t="s">
        <v>13</v>
      </c>
      <c r="H84">
        <v>21</v>
      </c>
      <c r="I84" t="str">
        <f>VLOOKUP(H84,'Lookup-table'!$C$1:$D$16,2,FALSE)</f>
        <v>a1 notebook</v>
      </c>
      <c r="J84" t="str">
        <f>VLOOKUP(I84,'Lookup-table'!$D$2:$E$16,2,FALSE)</f>
        <v>notebook</v>
      </c>
      <c r="K84">
        <f>VLOOKUP(I84,'Lookup-table'!$D$2:$G$16,3,FALSE)</f>
        <v>20000</v>
      </c>
      <c r="L84">
        <f>VLOOKUP('Order-table'!I84,'Lookup-table'!$D$2:$G$16,4,FALSE)</f>
        <v>1258</v>
      </c>
      <c r="M84" s="4">
        <v>0.28000000000000003</v>
      </c>
      <c r="N84">
        <f t="shared" si="1"/>
        <v>5</v>
      </c>
    </row>
    <row r="85" spans="1:14" ht="15.6" x14ac:dyDescent="0.3">
      <c r="A85">
        <v>930</v>
      </c>
      <c r="B85" s="3">
        <v>44625</v>
      </c>
      <c r="C85" s="3">
        <v>44630</v>
      </c>
      <c r="D85" t="s">
        <v>15</v>
      </c>
      <c r="E85" t="s">
        <v>23</v>
      </c>
      <c r="F85" t="str">
        <f>VLOOKUP(E85,'Lookup-table'!$A$1:$B$16,2,FALSE)</f>
        <v>Bihar</v>
      </c>
      <c r="G85" t="s">
        <v>13</v>
      </c>
      <c r="H85">
        <v>18</v>
      </c>
      <c r="I85" t="str">
        <f>VLOOKUP(H85,'Lookup-table'!$C$1:$D$16,2,FALSE)</f>
        <v>banana</v>
      </c>
      <c r="J85" t="str">
        <f>VLOOKUP(I85,'Lookup-table'!$D$2:$E$16,2,FALSE)</f>
        <v>fruit</v>
      </c>
      <c r="K85">
        <f>VLOOKUP(I85,'Lookup-table'!$D$2:$G$16,3,FALSE)</f>
        <v>8000</v>
      </c>
      <c r="L85">
        <f>VLOOKUP('Order-table'!I85,'Lookup-table'!$D$2:$G$16,4,FALSE)</f>
        <v>30</v>
      </c>
      <c r="M85" s="4">
        <v>349.87</v>
      </c>
      <c r="N85">
        <f t="shared" si="1"/>
        <v>5</v>
      </c>
    </row>
    <row r="86" spans="1:14" ht="15.6" x14ac:dyDescent="0.3">
      <c r="A86">
        <v>940</v>
      </c>
      <c r="B86" s="3">
        <v>44626</v>
      </c>
      <c r="C86" s="3">
        <v>44630</v>
      </c>
      <c r="D86" t="s">
        <v>15</v>
      </c>
      <c r="E86" t="s">
        <v>24</v>
      </c>
      <c r="F86" t="str">
        <f>VLOOKUP(E86,'Lookup-table'!$A$1:$B$16,2,FALSE)</f>
        <v>Maharastra</v>
      </c>
      <c r="G86" t="s">
        <v>13</v>
      </c>
      <c r="H86">
        <v>19</v>
      </c>
      <c r="I86" t="str">
        <f>VLOOKUP(H86,'Lookup-table'!$C$1:$D$16,2,FALSE)</f>
        <v>abc notebook</v>
      </c>
      <c r="J86" t="str">
        <f>VLOOKUP(I86,'Lookup-table'!$D$2:$E$16,2,FALSE)</f>
        <v>notebook</v>
      </c>
      <c r="K86">
        <f>VLOOKUP(I86,'Lookup-table'!$D$2:$G$16,3,FALSE)</f>
        <v>10000</v>
      </c>
      <c r="L86">
        <f>VLOOKUP('Order-table'!I86,'Lookup-table'!$D$2:$G$16,4,FALSE)</f>
        <v>-12</v>
      </c>
      <c r="M86" s="4">
        <v>275.52</v>
      </c>
      <c r="N86">
        <f t="shared" si="1"/>
        <v>4</v>
      </c>
    </row>
    <row r="87" spans="1:14" ht="15.6" x14ac:dyDescent="0.3">
      <c r="A87">
        <v>950</v>
      </c>
      <c r="B87" s="3">
        <v>44626</v>
      </c>
      <c r="C87" s="3">
        <v>44631</v>
      </c>
      <c r="D87" t="s">
        <v>15</v>
      </c>
      <c r="E87" t="s">
        <v>20</v>
      </c>
      <c r="F87" t="str">
        <f>VLOOKUP(E87,'Lookup-table'!$A$1:$B$16,2,FALSE)</f>
        <v>Delhi</v>
      </c>
      <c r="G87" t="s">
        <v>13</v>
      </c>
      <c r="H87">
        <v>18</v>
      </c>
      <c r="I87" t="str">
        <f>VLOOKUP(H87,'Lookup-table'!$C$1:$D$16,2,FALSE)</f>
        <v>banana</v>
      </c>
      <c r="J87" t="str">
        <f>VLOOKUP(I87,'Lookup-table'!$D$2:$E$16,2,FALSE)</f>
        <v>fruit</v>
      </c>
      <c r="K87">
        <f>VLOOKUP(I87,'Lookup-table'!$D$2:$G$16,3,FALSE)</f>
        <v>8000</v>
      </c>
      <c r="L87">
        <f>VLOOKUP('Order-table'!I87,'Lookup-table'!$D$2:$G$16,4,FALSE)</f>
        <v>30</v>
      </c>
      <c r="M87" s="4">
        <v>65.64</v>
      </c>
      <c r="N87">
        <f t="shared" si="1"/>
        <v>5</v>
      </c>
    </row>
    <row r="88" spans="1:14" ht="15.6" x14ac:dyDescent="0.3">
      <c r="A88">
        <v>960</v>
      </c>
      <c r="B88" s="3">
        <v>44626</v>
      </c>
      <c r="C88" s="3">
        <v>44631</v>
      </c>
      <c r="D88" t="s">
        <v>16</v>
      </c>
      <c r="E88" t="s">
        <v>19</v>
      </c>
      <c r="F88" t="str">
        <f>VLOOKUP(E88,'Lookup-table'!$A$1:$B$16,2,FALSE)</f>
        <v>Uttar Pradesh</v>
      </c>
      <c r="G88" t="s">
        <v>13</v>
      </c>
      <c r="H88">
        <v>20</v>
      </c>
      <c r="I88" t="str">
        <f>VLOOKUP(H88,'Lookup-table'!$C$1:$D$16,2,FALSE)</f>
        <v>my notebook</v>
      </c>
      <c r="J88" t="str">
        <f>VLOOKUP(I88,'Lookup-table'!$D$2:$E$16,2,FALSE)</f>
        <v>notebook</v>
      </c>
      <c r="K88">
        <f>VLOOKUP(I88,'Lookup-table'!$D$2:$G$16,3,FALSE)</f>
        <v>11000</v>
      </c>
      <c r="L88">
        <f>VLOOKUP('Order-table'!I88,'Lookup-table'!$D$2:$G$16,4,FALSE)</f>
        <v>-55</v>
      </c>
      <c r="M88" s="4">
        <v>33.670999999999999</v>
      </c>
      <c r="N88">
        <f t="shared" si="1"/>
        <v>5</v>
      </c>
    </row>
    <row r="89" spans="1:14" ht="15.6" x14ac:dyDescent="0.3">
      <c r="A89">
        <v>970</v>
      </c>
      <c r="B89" s="3">
        <v>44627</v>
      </c>
      <c r="C89" s="3">
        <v>44632</v>
      </c>
      <c r="D89" t="s">
        <v>16</v>
      </c>
      <c r="E89" t="s">
        <v>20</v>
      </c>
      <c r="F89" t="str">
        <f>VLOOKUP(E89,'Lookup-table'!$A$1:$B$16,2,FALSE)</f>
        <v>Delhi</v>
      </c>
      <c r="G89" t="s">
        <v>13</v>
      </c>
      <c r="H89">
        <v>22</v>
      </c>
      <c r="I89" t="str">
        <f>VLOOKUP(H89,'Lookup-table'!$C$1:$D$16,2,FALSE)</f>
        <v>coconet oil</v>
      </c>
      <c r="J89" t="str">
        <f>VLOOKUP(I89,'Lookup-table'!$D$2:$E$16,2,FALSE)</f>
        <v>oil</v>
      </c>
      <c r="K89">
        <f>VLOOKUP(I89,'Lookup-table'!$D$2:$G$16,3,FALSE)</f>
        <v>16000</v>
      </c>
      <c r="L89">
        <f>VLOOKUP('Order-table'!I89,'Lookup-table'!$D$2:$G$16,4,FALSE)</f>
        <v>1000</v>
      </c>
      <c r="M89" s="4">
        <v>6.69</v>
      </c>
      <c r="N89">
        <f t="shared" si="1"/>
        <v>5</v>
      </c>
    </row>
    <row r="90" spans="1:14" ht="15.6" x14ac:dyDescent="0.3">
      <c r="A90">
        <v>980</v>
      </c>
      <c r="B90" s="3">
        <v>44627</v>
      </c>
      <c r="C90" s="3">
        <v>44633</v>
      </c>
      <c r="D90" t="s">
        <v>16</v>
      </c>
      <c r="E90" t="s">
        <v>21</v>
      </c>
      <c r="F90" t="str">
        <f>VLOOKUP(E90,'Lookup-table'!$A$1:$B$16,2,FALSE)</f>
        <v>Panjab</v>
      </c>
      <c r="G90" t="s">
        <v>13</v>
      </c>
      <c r="H90">
        <v>21</v>
      </c>
      <c r="I90" t="str">
        <f>VLOOKUP(H90,'Lookup-table'!$C$1:$D$16,2,FALSE)</f>
        <v>a1 notebook</v>
      </c>
      <c r="J90" t="str">
        <f>VLOOKUP(I90,'Lookup-table'!$D$2:$E$16,2,FALSE)</f>
        <v>notebook</v>
      </c>
      <c r="K90">
        <f>VLOOKUP(I90,'Lookup-table'!$D$2:$G$16,3,FALSE)</f>
        <v>20000</v>
      </c>
      <c r="L90">
        <f>VLOOKUP('Order-table'!I90,'Lookup-table'!$D$2:$G$16,4,FALSE)</f>
        <v>1258</v>
      </c>
      <c r="M90" s="4">
        <v>5.6560000000000006</v>
      </c>
      <c r="N90">
        <f t="shared" si="1"/>
        <v>6</v>
      </c>
    </row>
    <row r="91" spans="1:14" ht="15.6" x14ac:dyDescent="0.3">
      <c r="A91">
        <v>990</v>
      </c>
      <c r="B91" s="3">
        <v>44627</v>
      </c>
      <c r="C91" s="3">
        <v>44634</v>
      </c>
      <c r="D91" t="s">
        <v>17</v>
      </c>
      <c r="E91" t="s">
        <v>22</v>
      </c>
      <c r="F91" t="str">
        <f>VLOOKUP(E91,'Lookup-table'!$A$1:$B$16,2,FALSE)</f>
        <v>Uttar Pradesh</v>
      </c>
      <c r="G91" t="s">
        <v>13</v>
      </c>
      <c r="H91">
        <v>23</v>
      </c>
      <c r="I91" t="str">
        <f>VLOOKUP(H91,'Lookup-table'!$C$1:$D$16,2,FALSE)</f>
        <v>bajaj anmold oil</v>
      </c>
      <c r="J91" t="str">
        <f>VLOOKUP(I91,'Lookup-table'!$D$2:$E$16,2,FALSE)</f>
        <v>oil</v>
      </c>
      <c r="K91">
        <f>VLOOKUP(I91,'Lookup-table'!$D$2:$G$16,3,FALSE)</f>
        <v>18000</v>
      </c>
      <c r="L91">
        <f>VLOOKUP('Order-table'!I91,'Lookup-table'!$D$2:$G$16,4,FALSE)</f>
        <v>1800</v>
      </c>
      <c r="M91" s="4">
        <v>3.91</v>
      </c>
      <c r="N91">
        <f t="shared" si="1"/>
        <v>7</v>
      </c>
    </row>
    <row r="92" spans="1:14" ht="15.6" x14ac:dyDescent="0.3">
      <c r="A92">
        <v>1000</v>
      </c>
      <c r="B92" s="3">
        <v>44629</v>
      </c>
      <c r="C92" s="3">
        <v>44635</v>
      </c>
      <c r="D92" t="s">
        <v>15</v>
      </c>
      <c r="E92" t="s">
        <v>23</v>
      </c>
      <c r="F92" t="str">
        <f>VLOOKUP(E92,'Lookup-table'!$A$1:$B$16,2,FALSE)</f>
        <v>Bihar</v>
      </c>
      <c r="G92" t="s">
        <v>13</v>
      </c>
      <c r="H92">
        <v>15</v>
      </c>
      <c r="I92" t="str">
        <f>VLOOKUP(H92,'Lookup-table'!$C$1:$D$16,2,FALSE)</f>
        <v>Rebook Shoes</v>
      </c>
      <c r="J92" t="str">
        <f>VLOOKUP(I92,'Lookup-table'!$D$2:$E$16,2,FALSE)</f>
        <v>Shoes</v>
      </c>
      <c r="K92">
        <f>VLOOKUP(I92,'Lookup-table'!$D$2:$G$16,3,FALSE)</f>
        <v>15000</v>
      </c>
      <c r="L92">
        <f>VLOOKUP('Order-table'!I92,'Lookup-table'!$D$2:$G$16,4,FALSE)</f>
        <v>-50</v>
      </c>
      <c r="M92" s="4">
        <v>0.82</v>
      </c>
      <c r="N92">
        <f t="shared" si="1"/>
        <v>6</v>
      </c>
    </row>
    <row r="93" spans="1:14" ht="15.6" x14ac:dyDescent="0.3">
      <c r="A93">
        <v>1010</v>
      </c>
      <c r="B93" s="3">
        <v>44630</v>
      </c>
      <c r="C93" s="3">
        <v>44636</v>
      </c>
      <c r="D93" t="s">
        <v>18</v>
      </c>
      <c r="E93" t="s">
        <v>24</v>
      </c>
      <c r="F93" t="str">
        <f>VLOOKUP(E93,'Lookup-table'!$A$1:$B$16,2,FALSE)</f>
        <v>Maharastra</v>
      </c>
      <c r="G93" t="s">
        <v>13</v>
      </c>
      <c r="H93">
        <v>14</v>
      </c>
      <c r="I93" t="str">
        <f>VLOOKUP(H93,'Lookup-table'!$C$1:$D$16,2,FALSE)</f>
        <v>Nicke Shoes</v>
      </c>
      <c r="J93" t="str">
        <f>VLOOKUP(I93,'Lookup-table'!$D$2:$E$16,2,FALSE)</f>
        <v>Shoes</v>
      </c>
      <c r="K93">
        <f>VLOOKUP(I93,'Lookup-table'!$D$2:$G$16,3,FALSE)</f>
        <v>30000</v>
      </c>
      <c r="L93">
        <f>VLOOKUP('Order-table'!I93,'Lookup-table'!$D$2:$G$16,4,FALSE)</f>
        <v>700</v>
      </c>
      <c r="M93" s="4">
        <v>0.63</v>
      </c>
      <c r="N93">
        <f t="shared" si="1"/>
        <v>6</v>
      </c>
    </row>
    <row r="94" spans="1:14" ht="15.6" x14ac:dyDescent="0.3">
      <c r="A94">
        <v>1020</v>
      </c>
      <c r="B94" s="3">
        <v>44630</v>
      </c>
      <c r="C94" s="3">
        <v>44637</v>
      </c>
      <c r="D94" t="s">
        <v>18</v>
      </c>
      <c r="E94" t="s">
        <v>25</v>
      </c>
      <c r="F94" t="str">
        <f>VLOOKUP(E94,'Lookup-table'!$A$1:$B$16,2,FALSE)</f>
        <v>Madhy Pradesh</v>
      </c>
      <c r="G94" t="s">
        <v>13</v>
      </c>
      <c r="H94">
        <v>12</v>
      </c>
      <c r="I94" t="str">
        <f>VLOOKUP(H94,'Lookup-table'!$C$1:$D$16,2,FALSE)</f>
        <v>Dell taptop</v>
      </c>
      <c r="J94" t="str">
        <f>VLOOKUP(I94,'Lookup-table'!$D$2:$E$16,2,FALSE)</f>
        <v>tech</v>
      </c>
      <c r="K94">
        <f>VLOOKUP(I94,'Lookup-table'!$D$2:$G$16,3,FALSE)</f>
        <v>60000</v>
      </c>
      <c r="L94">
        <f>VLOOKUP('Order-table'!I94,'Lookup-table'!$D$2:$G$16,4,FALSE)</f>
        <v>1200</v>
      </c>
      <c r="M94" s="4">
        <v>34.99</v>
      </c>
      <c r="N94">
        <f t="shared" si="1"/>
        <v>7</v>
      </c>
    </row>
    <row r="95" spans="1:14" ht="15.6" x14ac:dyDescent="0.3">
      <c r="A95">
        <v>1030</v>
      </c>
      <c r="B95" s="3">
        <v>44630</v>
      </c>
      <c r="C95" s="3">
        <v>44638</v>
      </c>
      <c r="D95" t="s">
        <v>16</v>
      </c>
      <c r="E95" t="s">
        <v>26</v>
      </c>
      <c r="F95" t="str">
        <f>VLOOKUP(E95,'Lookup-table'!$A$1:$B$16,2,FALSE)</f>
        <v>Karnatak</v>
      </c>
      <c r="G95" t="s">
        <v>13</v>
      </c>
      <c r="H95">
        <v>15</v>
      </c>
      <c r="I95" t="str">
        <f>VLOOKUP(H95,'Lookup-table'!$C$1:$D$16,2,FALSE)</f>
        <v>Rebook Shoes</v>
      </c>
      <c r="J95" t="str">
        <f>VLOOKUP(I95,'Lookup-table'!$D$2:$E$16,2,FALSE)</f>
        <v>Shoes</v>
      </c>
      <c r="K95">
        <f>VLOOKUP(I95,'Lookup-table'!$D$2:$G$16,3,FALSE)</f>
        <v>15000</v>
      </c>
      <c r="L95">
        <f>VLOOKUP('Order-table'!I95,'Lookup-table'!$D$2:$G$16,4,FALSE)</f>
        <v>-50</v>
      </c>
      <c r="M95" s="4">
        <v>17.09</v>
      </c>
      <c r="N95">
        <f t="shared" si="1"/>
        <v>8</v>
      </c>
    </row>
    <row r="96" spans="1:14" ht="15.6" x14ac:dyDescent="0.3">
      <c r="A96">
        <v>1040</v>
      </c>
      <c r="B96" s="3">
        <v>44630</v>
      </c>
      <c r="C96" s="3">
        <v>44639</v>
      </c>
      <c r="D96" t="s">
        <v>16</v>
      </c>
      <c r="E96" t="s">
        <v>27</v>
      </c>
      <c r="F96" t="str">
        <f>VLOOKUP(E96,'Lookup-table'!$A$1:$B$16,2,FALSE)</f>
        <v>Maharastra</v>
      </c>
      <c r="G96" t="s">
        <v>13</v>
      </c>
      <c r="H96">
        <v>16</v>
      </c>
      <c r="I96" t="str">
        <f>VLOOKUP(H96,'Lookup-table'!$C$1:$D$16,2,FALSE)</f>
        <v>mango</v>
      </c>
      <c r="J96" t="str">
        <f>VLOOKUP(I96,'Lookup-table'!$D$2:$E$16,2,FALSE)</f>
        <v>fruit</v>
      </c>
      <c r="K96">
        <f>VLOOKUP(I96,'Lookup-table'!$D$2:$G$16,3,FALSE)</f>
        <v>15000</v>
      </c>
      <c r="L96">
        <f>VLOOKUP('Order-table'!I96,'Lookup-table'!$D$2:$G$16,4,FALSE)</f>
        <v>-10</v>
      </c>
      <c r="M96" s="4">
        <v>10.08</v>
      </c>
      <c r="N96">
        <f t="shared" si="1"/>
        <v>9</v>
      </c>
    </row>
    <row r="97" spans="1:14" ht="15.6" x14ac:dyDescent="0.3">
      <c r="A97">
        <v>1050</v>
      </c>
      <c r="B97" s="3">
        <v>44631</v>
      </c>
      <c r="C97" s="3">
        <v>44640</v>
      </c>
      <c r="D97" t="s">
        <v>17</v>
      </c>
      <c r="E97" t="s">
        <v>20</v>
      </c>
      <c r="F97" t="str">
        <f>VLOOKUP(E97,'Lookup-table'!$A$1:$B$16,2,FALSE)</f>
        <v>Delhi</v>
      </c>
      <c r="G97" t="s">
        <v>13</v>
      </c>
      <c r="H97">
        <v>17</v>
      </c>
      <c r="I97" t="str">
        <f>VLOOKUP(H97,'Lookup-table'!$C$1:$D$16,2,FALSE)</f>
        <v>apple</v>
      </c>
      <c r="J97" t="str">
        <f>VLOOKUP(I97,'Lookup-table'!$D$2:$E$16,2,FALSE)</f>
        <v>fruit</v>
      </c>
      <c r="K97">
        <f>VLOOKUP(I97,'Lookup-table'!$D$2:$G$16,3,FALSE)</f>
        <v>12000</v>
      </c>
      <c r="L97">
        <f>VLOOKUP('Order-table'!I97,'Lookup-table'!$D$2:$G$16,4,FALSE)</f>
        <v>-20</v>
      </c>
      <c r="M97" s="4">
        <v>7.93</v>
      </c>
      <c r="N97">
        <f t="shared" si="1"/>
        <v>9</v>
      </c>
    </row>
    <row r="98" spans="1:14" ht="15.6" x14ac:dyDescent="0.3">
      <c r="A98">
        <v>1060</v>
      </c>
      <c r="B98" s="3">
        <v>44631</v>
      </c>
      <c r="C98" s="3">
        <v>44641</v>
      </c>
      <c r="D98" t="s">
        <v>15</v>
      </c>
      <c r="E98" t="s">
        <v>19</v>
      </c>
      <c r="F98" t="str">
        <f>VLOOKUP(E98,'Lookup-table'!$A$1:$B$16,2,FALSE)</f>
        <v>Uttar Pradesh</v>
      </c>
      <c r="G98" t="s">
        <v>13</v>
      </c>
      <c r="H98">
        <v>18</v>
      </c>
      <c r="I98" t="str">
        <f>VLOOKUP(H98,'Lookup-table'!$C$1:$D$16,2,FALSE)</f>
        <v>banana</v>
      </c>
      <c r="J98" t="str">
        <f>VLOOKUP(I98,'Lookup-table'!$D$2:$E$16,2,FALSE)</f>
        <v>fruit</v>
      </c>
      <c r="K98">
        <f>VLOOKUP(I98,'Lookup-table'!$D$2:$G$16,3,FALSE)</f>
        <v>8000</v>
      </c>
      <c r="L98">
        <f>VLOOKUP('Order-table'!I98,'Lookup-table'!$D$2:$G$16,4,FALSE)</f>
        <v>30</v>
      </c>
      <c r="M98" s="4">
        <v>5.55</v>
      </c>
      <c r="N98">
        <f t="shared" si="1"/>
        <v>10</v>
      </c>
    </row>
    <row r="99" spans="1:14" ht="15.6" x14ac:dyDescent="0.3">
      <c r="A99">
        <v>1070</v>
      </c>
      <c r="B99" s="3">
        <v>44632</v>
      </c>
      <c r="C99" s="3">
        <v>44642</v>
      </c>
      <c r="D99" t="s">
        <v>18</v>
      </c>
      <c r="E99" t="s">
        <v>21</v>
      </c>
      <c r="F99" t="str">
        <f>VLOOKUP(E99,'Lookup-table'!$A$1:$B$16,2,FALSE)</f>
        <v>Panjab</v>
      </c>
      <c r="G99" t="s">
        <v>13</v>
      </c>
      <c r="H99">
        <v>11</v>
      </c>
      <c r="I99" t="str">
        <f>VLOOKUP(H99,'Lookup-table'!$C$1:$D$16,2,FALSE)</f>
        <v>Iphone 12</v>
      </c>
      <c r="J99" t="str">
        <f>VLOOKUP(I99,'Lookup-table'!$D$2:$E$16,2,FALSE)</f>
        <v>tech</v>
      </c>
      <c r="K99">
        <f>VLOOKUP(I99,'Lookup-table'!$D$2:$G$16,3,FALSE)</f>
        <v>30000</v>
      </c>
      <c r="L99">
        <f>VLOOKUP('Order-table'!I99,'Lookup-table'!$D$2:$G$16,4,FALSE)</f>
        <v>1000</v>
      </c>
      <c r="M99" s="4">
        <v>3.31</v>
      </c>
      <c r="N99">
        <f t="shared" si="1"/>
        <v>10</v>
      </c>
    </row>
    <row r="100" spans="1:14" ht="15.6" x14ac:dyDescent="0.3">
      <c r="A100">
        <v>1080</v>
      </c>
      <c r="B100" s="3">
        <v>44633</v>
      </c>
      <c r="C100" s="3">
        <v>44643</v>
      </c>
      <c r="D100" t="s">
        <v>18</v>
      </c>
      <c r="E100" t="s">
        <v>25</v>
      </c>
      <c r="F100" t="str">
        <f>VLOOKUP(E100,'Lookup-table'!$A$1:$B$16,2,FALSE)</f>
        <v>Madhy Pradesh</v>
      </c>
      <c r="G100" t="s">
        <v>13</v>
      </c>
      <c r="H100">
        <v>12</v>
      </c>
      <c r="I100" t="str">
        <f>VLOOKUP(H100,'Lookup-table'!$C$1:$D$16,2,FALSE)</f>
        <v>Dell taptop</v>
      </c>
      <c r="J100" t="str">
        <f>VLOOKUP(I100,'Lookup-table'!$D$2:$E$16,2,FALSE)</f>
        <v>tech</v>
      </c>
      <c r="K100">
        <f>VLOOKUP(I100,'Lookup-table'!$D$2:$G$16,3,FALSE)</f>
        <v>60000</v>
      </c>
      <c r="L100">
        <f>VLOOKUP('Order-table'!I100,'Lookup-table'!$D$2:$G$16,4,FALSE)</f>
        <v>1200</v>
      </c>
      <c r="M100" s="4">
        <v>0.69</v>
      </c>
      <c r="N100">
        <f t="shared" si="1"/>
        <v>10</v>
      </c>
    </row>
    <row r="101" spans="1:14" ht="15.6" x14ac:dyDescent="0.3">
      <c r="A101">
        <v>1090</v>
      </c>
      <c r="B101" s="3">
        <v>44634</v>
      </c>
      <c r="C101" s="3">
        <v>44644</v>
      </c>
      <c r="D101" t="s">
        <v>16</v>
      </c>
      <c r="E101" t="s">
        <v>24</v>
      </c>
      <c r="F101" t="str">
        <f>VLOOKUP(E101,'Lookup-table'!$A$1:$B$16,2,FALSE)</f>
        <v>Maharastra</v>
      </c>
      <c r="G101" t="s">
        <v>13</v>
      </c>
      <c r="H101">
        <v>13</v>
      </c>
      <c r="I101" t="str">
        <f>VLOOKUP(H101,'Lookup-table'!$C$1:$D$16,2,FALSE)</f>
        <v>Campus shoes</v>
      </c>
      <c r="J101" t="str">
        <f>VLOOKUP(I101,'Lookup-table'!$D$2:$E$16,2,FALSE)</f>
        <v>Shoes</v>
      </c>
      <c r="K101">
        <f>VLOOKUP(I101,'Lookup-table'!$D$2:$G$16,3,FALSE)</f>
        <v>20000</v>
      </c>
      <c r="L101">
        <f>VLOOKUP('Order-table'!I101,'Lookup-table'!$D$2:$G$16,4,FALSE)</f>
        <v>500</v>
      </c>
      <c r="M101" s="4">
        <v>0.25</v>
      </c>
      <c r="N101">
        <f t="shared" si="1"/>
        <v>10</v>
      </c>
    </row>
    <row r="102" spans="1:14" ht="15.6" x14ac:dyDescent="0.3">
      <c r="A102">
        <v>1100</v>
      </c>
      <c r="B102" s="3">
        <v>44635</v>
      </c>
      <c r="C102" s="3">
        <v>44645</v>
      </c>
      <c r="D102" t="s">
        <v>15</v>
      </c>
      <c r="E102" t="s">
        <v>28</v>
      </c>
      <c r="F102" t="str">
        <f>VLOOKUP(E102,'Lookup-table'!$A$1:$B$16,2,FALSE)</f>
        <v>Delhi</v>
      </c>
      <c r="G102" t="s">
        <v>13</v>
      </c>
      <c r="H102">
        <v>14</v>
      </c>
      <c r="I102" t="str">
        <f>VLOOKUP(H102,'Lookup-table'!$C$1:$D$16,2,FALSE)</f>
        <v>Nicke Shoes</v>
      </c>
      <c r="J102" t="str">
        <f>VLOOKUP(I102,'Lookup-table'!$D$2:$E$16,2,FALSE)</f>
        <v>Shoes</v>
      </c>
      <c r="K102">
        <f>VLOOKUP(I102,'Lookup-table'!$D$2:$G$16,3,FALSE)</f>
        <v>30000</v>
      </c>
      <c r="L102">
        <f>VLOOKUP('Order-table'!I102,'Lookup-table'!$D$2:$G$16,4,FALSE)</f>
        <v>700</v>
      </c>
      <c r="M102" s="4">
        <v>665.27</v>
      </c>
      <c r="N102">
        <f t="shared" si="1"/>
        <v>10</v>
      </c>
    </row>
    <row r="103" spans="1:14" ht="15.6" x14ac:dyDescent="0.3">
      <c r="A103">
        <v>1110</v>
      </c>
      <c r="B103" s="3">
        <v>44636</v>
      </c>
      <c r="C103" s="3">
        <v>44646</v>
      </c>
      <c r="D103" t="s">
        <v>15</v>
      </c>
      <c r="E103" t="s">
        <v>29</v>
      </c>
      <c r="F103" t="str">
        <f>VLOOKUP(E103,'Lookup-table'!$A$1:$B$16,2,FALSE)</f>
        <v>Panjab</v>
      </c>
      <c r="G103" t="s">
        <v>13</v>
      </c>
      <c r="H103">
        <v>15</v>
      </c>
      <c r="I103" t="str">
        <f>VLOOKUP(H103,'Lookup-table'!$C$1:$D$16,2,FALSE)</f>
        <v>Rebook Shoes</v>
      </c>
      <c r="J103" t="str">
        <f>VLOOKUP(I103,'Lookup-table'!$D$2:$E$16,2,FALSE)</f>
        <v>Shoes</v>
      </c>
      <c r="K103">
        <f>VLOOKUP(I103,'Lookup-table'!$D$2:$G$16,3,FALSE)</f>
        <v>15000</v>
      </c>
      <c r="L103">
        <f>VLOOKUP('Order-table'!I103,'Lookup-table'!$D$2:$G$16,4,FALSE)</f>
        <v>-50</v>
      </c>
      <c r="M103" s="4">
        <v>134.59</v>
      </c>
      <c r="N103">
        <f t="shared" si="1"/>
        <v>10</v>
      </c>
    </row>
    <row r="104" spans="1:14" ht="15.6" x14ac:dyDescent="0.3">
      <c r="A104">
        <v>1120</v>
      </c>
      <c r="B104" s="3">
        <v>44637</v>
      </c>
      <c r="C104" s="3">
        <v>44647</v>
      </c>
      <c r="D104" t="s">
        <v>15</v>
      </c>
      <c r="E104" t="s">
        <v>30</v>
      </c>
      <c r="F104" t="str">
        <f>VLOOKUP(E104,'Lookup-table'!$A$1:$B$16,2,FALSE)</f>
        <v>Bihar</v>
      </c>
      <c r="G104" t="s">
        <v>13</v>
      </c>
      <c r="H104">
        <v>12</v>
      </c>
      <c r="I104" t="str">
        <f>VLOOKUP(H104,'Lookup-table'!$C$1:$D$16,2,FALSE)</f>
        <v>Dell taptop</v>
      </c>
      <c r="J104" t="str">
        <f>VLOOKUP(I104,'Lookup-table'!$D$2:$E$16,2,FALSE)</f>
        <v>tech</v>
      </c>
      <c r="K104">
        <f>VLOOKUP(I104,'Lookup-table'!$D$2:$G$16,3,FALSE)</f>
        <v>60000</v>
      </c>
      <c r="L104">
        <f>VLOOKUP('Order-table'!I104,'Lookup-table'!$D$2:$G$16,4,FALSE)</f>
        <v>1200</v>
      </c>
      <c r="M104" s="4">
        <v>114.15</v>
      </c>
      <c r="N104">
        <f t="shared" si="1"/>
        <v>10</v>
      </c>
    </row>
    <row r="105" spans="1:14" ht="15.6" x14ac:dyDescent="0.3">
      <c r="A105">
        <v>1130</v>
      </c>
      <c r="B105" s="3">
        <v>44638</v>
      </c>
      <c r="C105" s="3">
        <v>44652</v>
      </c>
      <c r="D105" t="s">
        <v>15</v>
      </c>
      <c r="E105" t="s">
        <v>31</v>
      </c>
      <c r="F105" t="str">
        <f>VLOOKUP(E105,'Lookup-table'!$A$1:$B$16,2,FALSE)</f>
        <v>Karnatak</v>
      </c>
      <c r="G105" t="s">
        <v>13</v>
      </c>
      <c r="H105">
        <v>11</v>
      </c>
      <c r="I105" t="str">
        <f>VLOOKUP(H105,'Lookup-table'!$C$1:$D$16,2,FALSE)</f>
        <v>Iphone 12</v>
      </c>
      <c r="J105" t="str">
        <f>VLOOKUP(I105,'Lookup-table'!$D$2:$E$16,2,FALSE)</f>
        <v>tech</v>
      </c>
      <c r="K105">
        <f>VLOOKUP(I105,'Lookup-table'!$D$2:$G$16,3,FALSE)</f>
        <v>30000</v>
      </c>
      <c r="L105">
        <f>VLOOKUP('Order-table'!I105,'Lookup-table'!$D$2:$G$16,4,FALSE)</f>
        <v>1000</v>
      </c>
      <c r="M105" s="4">
        <v>80.13</v>
      </c>
      <c r="N105">
        <f t="shared" si="1"/>
        <v>14</v>
      </c>
    </row>
    <row r="106" spans="1:14" ht="15.6" x14ac:dyDescent="0.3">
      <c r="A106">
        <v>1140</v>
      </c>
      <c r="B106" s="3">
        <v>44639</v>
      </c>
      <c r="C106" s="3">
        <v>44652</v>
      </c>
      <c r="D106" t="s">
        <v>16</v>
      </c>
      <c r="E106" t="s">
        <v>32</v>
      </c>
      <c r="F106" t="str">
        <f>VLOOKUP(E106,'Lookup-table'!$A$1:$B$16,2,FALSE)</f>
        <v>Karnatak</v>
      </c>
      <c r="G106" t="s">
        <v>13</v>
      </c>
      <c r="H106">
        <v>12</v>
      </c>
      <c r="I106" t="str">
        <f>VLOOKUP(H106,'Lookup-table'!$C$1:$D$16,2,FALSE)</f>
        <v>Dell taptop</v>
      </c>
      <c r="J106" t="str">
        <f>VLOOKUP(I106,'Lookup-table'!$D$2:$E$16,2,FALSE)</f>
        <v>tech</v>
      </c>
      <c r="K106">
        <f>VLOOKUP(I106,'Lookup-table'!$D$2:$G$16,3,FALSE)</f>
        <v>60000</v>
      </c>
      <c r="L106">
        <f>VLOOKUP('Order-table'!I106,'Lookup-table'!$D$2:$G$16,4,FALSE)</f>
        <v>1200</v>
      </c>
      <c r="M106" s="4">
        <v>67.790000000000006</v>
      </c>
      <c r="N106">
        <f t="shared" si="1"/>
        <v>13</v>
      </c>
    </row>
    <row r="107" spans="1:14" ht="15.6" x14ac:dyDescent="0.3">
      <c r="A107">
        <v>1150</v>
      </c>
      <c r="B107" s="3">
        <v>44640</v>
      </c>
      <c r="C107" s="3">
        <v>44653</v>
      </c>
      <c r="D107" t="s">
        <v>15</v>
      </c>
      <c r="E107" t="s">
        <v>33</v>
      </c>
      <c r="F107" t="str">
        <f>VLOOKUP(E107,'Lookup-table'!$A$1:$B$16,2,FALSE)</f>
        <v>Uttar Pradesh</v>
      </c>
      <c r="G107" t="s">
        <v>13</v>
      </c>
      <c r="H107">
        <v>24</v>
      </c>
      <c r="I107" t="str">
        <f>VLOOKUP(H107,'Lookup-table'!$C$1:$D$16,2,FALSE)</f>
        <v>Jasmine oil</v>
      </c>
      <c r="J107" t="str">
        <f>VLOOKUP(I107,'Lookup-table'!$D$2:$E$16,2,FALSE)</f>
        <v>oil</v>
      </c>
      <c r="K107">
        <f>VLOOKUP(I107,'Lookup-table'!$D$2:$G$16,3,FALSE)</f>
        <v>15000</v>
      </c>
      <c r="L107">
        <f>VLOOKUP('Order-table'!I107,'Lookup-table'!$D$2:$G$16,4,FALSE)</f>
        <v>1000</v>
      </c>
      <c r="M107" s="4">
        <v>58.32</v>
      </c>
      <c r="N107">
        <f t="shared" si="1"/>
        <v>13</v>
      </c>
    </row>
    <row r="108" spans="1:14" ht="15.6" x14ac:dyDescent="0.3">
      <c r="A108">
        <v>1160</v>
      </c>
      <c r="B108" s="3">
        <v>44641</v>
      </c>
      <c r="C108" s="3">
        <v>44654</v>
      </c>
      <c r="D108" t="s">
        <v>15</v>
      </c>
      <c r="E108" t="s">
        <v>23</v>
      </c>
      <c r="F108" t="str">
        <f>VLOOKUP(E108,'Lookup-table'!$A$1:$B$16,2,FALSE)</f>
        <v>Bihar</v>
      </c>
      <c r="G108" t="s">
        <v>13</v>
      </c>
      <c r="H108">
        <v>23</v>
      </c>
      <c r="I108" t="str">
        <f>VLOOKUP(H108,'Lookup-table'!$C$1:$D$16,2,FALSE)</f>
        <v>bajaj anmold oil</v>
      </c>
      <c r="J108" t="str">
        <f>VLOOKUP(I108,'Lookup-table'!$D$2:$E$16,2,FALSE)</f>
        <v>oil</v>
      </c>
      <c r="K108">
        <f>VLOOKUP(I108,'Lookup-table'!$D$2:$G$16,3,FALSE)</f>
        <v>18000</v>
      </c>
      <c r="L108">
        <f>VLOOKUP('Order-table'!I108,'Lookup-table'!$D$2:$G$16,4,FALSE)</f>
        <v>1800</v>
      </c>
      <c r="M108" s="4">
        <v>52.91</v>
      </c>
      <c r="N108">
        <f t="shared" si="1"/>
        <v>13</v>
      </c>
    </row>
    <row r="109" spans="1:14" ht="15.6" x14ac:dyDescent="0.3">
      <c r="A109">
        <v>1170</v>
      </c>
      <c r="B109" s="3">
        <v>44642</v>
      </c>
      <c r="C109" s="3">
        <v>44654</v>
      </c>
      <c r="D109" t="s">
        <v>16</v>
      </c>
      <c r="E109" t="s">
        <v>22</v>
      </c>
      <c r="F109" t="str">
        <f>VLOOKUP(E109,'Lookup-table'!$A$1:$B$16,2,FALSE)</f>
        <v>Uttar Pradesh</v>
      </c>
      <c r="G109" t="s">
        <v>13</v>
      </c>
      <c r="H109">
        <v>21</v>
      </c>
      <c r="I109" t="str">
        <f>VLOOKUP(H109,'Lookup-table'!$C$1:$D$16,2,FALSE)</f>
        <v>a1 notebook</v>
      </c>
      <c r="J109" t="str">
        <f>VLOOKUP(I109,'Lookup-table'!$D$2:$E$16,2,FALSE)</f>
        <v>notebook</v>
      </c>
      <c r="K109">
        <f>VLOOKUP(I109,'Lookup-table'!$D$2:$G$16,3,FALSE)</f>
        <v>20000</v>
      </c>
      <c r="L109">
        <f>VLOOKUP('Order-table'!I109,'Lookup-table'!$D$2:$G$16,4,FALSE)</f>
        <v>1258</v>
      </c>
      <c r="M109" s="4">
        <v>31.41</v>
      </c>
      <c r="N109">
        <f t="shared" si="1"/>
        <v>12</v>
      </c>
    </row>
    <row r="110" spans="1:14" ht="15.6" x14ac:dyDescent="0.3">
      <c r="A110">
        <v>1180</v>
      </c>
      <c r="B110" s="3">
        <v>44643</v>
      </c>
      <c r="C110" s="3">
        <v>44655</v>
      </c>
      <c r="D110" t="s">
        <v>15</v>
      </c>
      <c r="E110" t="s">
        <v>26</v>
      </c>
      <c r="F110" t="str">
        <f>VLOOKUP(E110,'Lookup-table'!$A$1:$B$16,2,FALSE)</f>
        <v>Karnatak</v>
      </c>
      <c r="G110" t="s">
        <v>13</v>
      </c>
      <c r="H110">
        <v>19</v>
      </c>
      <c r="I110" t="str">
        <f>VLOOKUP(H110,'Lookup-table'!$C$1:$D$16,2,FALSE)</f>
        <v>abc notebook</v>
      </c>
      <c r="J110" t="str">
        <f>VLOOKUP(I110,'Lookup-table'!$D$2:$E$16,2,FALSE)</f>
        <v>notebook</v>
      </c>
      <c r="K110">
        <f>VLOOKUP(I110,'Lookup-table'!$D$2:$G$16,3,FALSE)</f>
        <v>10000</v>
      </c>
      <c r="L110">
        <f>VLOOKUP('Order-table'!I110,'Lookup-table'!$D$2:$G$16,4,FALSE)</f>
        <v>-12</v>
      </c>
      <c r="M110" s="4">
        <v>26.724</v>
      </c>
      <c r="N110">
        <f t="shared" si="1"/>
        <v>12</v>
      </c>
    </row>
    <row r="111" spans="1:14" ht="15.6" x14ac:dyDescent="0.3">
      <c r="A111">
        <v>1190</v>
      </c>
      <c r="B111" s="3">
        <v>44644</v>
      </c>
      <c r="C111" s="3">
        <v>44655</v>
      </c>
      <c r="D111" t="s">
        <v>15</v>
      </c>
      <c r="E111" t="s">
        <v>21</v>
      </c>
      <c r="F111" t="str">
        <f>VLOOKUP(E111,'Lookup-table'!$A$1:$B$16,2,FALSE)</f>
        <v>Panjab</v>
      </c>
      <c r="G111" t="s">
        <v>13</v>
      </c>
      <c r="H111">
        <v>18</v>
      </c>
      <c r="I111" t="str">
        <f>VLOOKUP(H111,'Lookup-table'!$C$1:$D$16,2,FALSE)</f>
        <v>banana</v>
      </c>
      <c r="J111" t="str">
        <f>VLOOKUP(I111,'Lookup-table'!$D$2:$E$16,2,FALSE)</f>
        <v>fruit</v>
      </c>
      <c r="K111">
        <f>VLOOKUP(I111,'Lookup-table'!$D$2:$G$16,3,FALSE)</f>
        <v>8000</v>
      </c>
      <c r="L111">
        <f>VLOOKUP('Order-table'!I111,'Lookup-table'!$D$2:$G$16,4,FALSE)</f>
        <v>30</v>
      </c>
      <c r="M111" s="4">
        <v>16.059999999999999</v>
      </c>
      <c r="N111">
        <f t="shared" si="1"/>
        <v>11</v>
      </c>
    </row>
    <row r="112" spans="1:14" ht="15.6" x14ac:dyDescent="0.3">
      <c r="A112">
        <v>1200</v>
      </c>
      <c r="B112" s="3">
        <v>44645</v>
      </c>
      <c r="C112" s="3">
        <v>44656</v>
      </c>
      <c r="D112" t="s">
        <v>15</v>
      </c>
      <c r="E112" t="s">
        <v>25</v>
      </c>
      <c r="F112" t="str">
        <f>VLOOKUP(E112,'Lookup-table'!$A$1:$B$16,2,FALSE)</f>
        <v>Madhy Pradesh</v>
      </c>
      <c r="G112" t="s">
        <v>13</v>
      </c>
      <c r="H112">
        <v>17</v>
      </c>
      <c r="I112" t="str">
        <f>VLOOKUP(H112,'Lookup-table'!$C$1:$D$16,2,FALSE)</f>
        <v>apple</v>
      </c>
      <c r="J112" t="str">
        <f>VLOOKUP(I112,'Lookup-table'!$D$2:$E$16,2,FALSE)</f>
        <v>fruit</v>
      </c>
      <c r="K112">
        <f>VLOOKUP(I112,'Lookup-table'!$D$2:$G$16,3,FALSE)</f>
        <v>12000</v>
      </c>
      <c r="L112">
        <f>VLOOKUP('Order-table'!I112,'Lookup-table'!$D$2:$G$16,4,FALSE)</f>
        <v>-20</v>
      </c>
      <c r="M112" s="4">
        <v>14.65</v>
      </c>
      <c r="N112">
        <f t="shared" si="1"/>
        <v>11</v>
      </c>
    </row>
    <row r="113" spans="1:14" ht="15.6" x14ac:dyDescent="0.3">
      <c r="A113">
        <v>1210</v>
      </c>
      <c r="B113" s="3">
        <v>44646</v>
      </c>
      <c r="C113" s="3">
        <v>44656</v>
      </c>
      <c r="D113" t="s">
        <v>16</v>
      </c>
      <c r="E113" t="s">
        <v>24</v>
      </c>
      <c r="F113" t="str">
        <f>VLOOKUP(E113,'Lookup-table'!$A$1:$B$16,2,FALSE)</f>
        <v>Maharastra</v>
      </c>
      <c r="G113" t="s">
        <v>13</v>
      </c>
      <c r="H113">
        <v>10</v>
      </c>
      <c r="I113" t="str">
        <f>VLOOKUP(H113,'Lookup-table'!$C$1:$D$16,2,FALSE)</f>
        <v>Redmi 8 phone</v>
      </c>
      <c r="J113" t="str">
        <f>VLOOKUP(I113,'Lookup-table'!$D$2:$E$16,2,FALSE)</f>
        <v>tech</v>
      </c>
      <c r="K113">
        <f>VLOOKUP(I113,'Lookup-table'!$D$2:$G$16,3,FALSE)</f>
        <v>20000</v>
      </c>
      <c r="L113">
        <f>VLOOKUP('Order-table'!I113,'Lookup-table'!$D$2:$G$16,4,FALSE)</f>
        <v>500</v>
      </c>
      <c r="M113" s="4">
        <v>13.08</v>
      </c>
      <c r="N113">
        <f t="shared" si="1"/>
        <v>10</v>
      </c>
    </row>
    <row r="114" spans="1:14" ht="15.6" x14ac:dyDescent="0.3">
      <c r="A114">
        <v>1220</v>
      </c>
      <c r="B114" s="3">
        <v>44647</v>
      </c>
      <c r="C114" s="3">
        <v>44657</v>
      </c>
      <c r="D114" t="s">
        <v>16</v>
      </c>
      <c r="E114" t="s">
        <v>19</v>
      </c>
      <c r="F114" t="str">
        <f>VLOOKUP(E114,'Lookup-table'!$A$1:$B$16,2,FALSE)</f>
        <v>Uttar Pradesh</v>
      </c>
      <c r="G114" t="s">
        <v>13</v>
      </c>
      <c r="H114">
        <v>11</v>
      </c>
      <c r="I114" t="str">
        <f>VLOOKUP(H114,'Lookup-table'!$C$1:$D$16,2,FALSE)</f>
        <v>Iphone 12</v>
      </c>
      <c r="J114" t="str">
        <f>VLOOKUP(I114,'Lookup-table'!$D$2:$E$16,2,FALSE)</f>
        <v>tech</v>
      </c>
      <c r="K114">
        <f>VLOOKUP(I114,'Lookup-table'!$D$2:$G$16,3,FALSE)</f>
        <v>30000</v>
      </c>
      <c r="L114">
        <f>VLOOKUP('Order-table'!I114,'Lookup-table'!$D$2:$G$16,4,FALSE)</f>
        <v>1000</v>
      </c>
      <c r="M114" s="4">
        <v>8.9250000000000007</v>
      </c>
      <c r="N114">
        <f t="shared" si="1"/>
        <v>10</v>
      </c>
    </row>
    <row r="115" spans="1:14" ht="15.6" x14ac:dyDescent="0.3">
      <c r="A115">
        <v>1230</v>
      </c>
      <c r="B115" s="3">
        <v>44652</v>
      </c>
      <c r="C115" s="3">
        <v>44657</v>
      </c>
      <c r="D115" t="s">
        <v>16</v>
      </c>
      <c r="E115" t="s">
        <v>28</v>
      </c>
      <c r="F115" t="str">
        <f>VLOOKUP(E115,'Lookup-table'!$A$1:$B$16,2,FALSE)</f>
        <v>Delhi</v>
      </c>
      <c r="G115" t="s">
        <v>13</v>
      </c>
      <c r="H115">
        <v>12</v>
      </c>
      <c r="I115" t="str">
        <f>VLOOKUP(H115,'Lookup-table'!$C$1:$D$16,2,FALSE)</f>
        <v>Dell taptop</v>
      </c>
      <c r="J115" t="str">
        <f>VLOOKUP(I115,'Lookup-table'!$D$2:$E$16,2,FALSE)</f>
        <v>tech</v>
      </c>
      <c r="K115">
        <f>VLOOKUP(I115,'Lookup-table'!$D$2:$G$16,3,FALSE)</f>
        <v>60000</v>
      </c>
      <c r="L115">
        <f>VLOOKUP('Order-table'!I115,'Lookup-table'!$D$2:$G$16,4,FALSE)</f>
        <v>1200</v>
      </c>
      <c r="M115" s="4">
        <v>5.86</v>
      </c>
      <c r="N115">
        <f t="shared" si="1"/>
        <v>5</v>
      </c>
    </row>
    <row r="116" spans="1:14" ht="15.6" x14ac:dyDescent="0.3">
      <c r="A116">
        <v>1240</v>
      </c>
      <c r="B116" s="3">
        <v>44652</v>
      </c>
      <c r="C116" s="3">
        <v>44657</v>
      </c>
      <c r="D116" t="s">
        <v>17</v>
      </c>
      <c r="E116" t="s">
        <v>30</v>
      </c>
      <c r="F116" t="str">
        <f>VLOOKUP(E116,'Lookup-table'!$A$1:$B$16,2,FALSE)</f>
        <v>Bihar</v>
      </c>
      <c r="G116" t="s">
        <v>13</v>
      </c>
      <c r="H116">
        <v>23</v>
      </c>
      <c r="I116" t="str">
        <f>VLOOKUP(H116,'Lookup-table'!$C$1:$D$16,2,FALSE)</f>
        <v>bajaj anmold oil</v>
      </c>
      <c r="J116" t="str">
        <f>VLOOKUP(I116,'Lookup-table'!$D$2:$E$16,2,FALSE)</f>
        <v>oil</v>
      </c>
      <c r="K116">
        <f>VLOOKUP(I116,'Lookup-table'!$D$2:$G$16,3,FALSE)</f>
        <v>18000</v>
      </c>
      <c r="L116">
        <f>VLOOKUP('Order-table'!I116,'Lookup-table'!$D$2:$G$16,4,FALSE)</f>
        <v>1800</v>
      </c>
      <c r="M116" s="4">
        <v>5.54</v>
      </c>
      <c r="N116">
        <f t="shared" si="1"/>
        <v>5</v>
      </c>
    </row>
    <row r="117" spans="1:14" ht="15.6" x14ac:dyDescent="0.3">
      <c r="A117">
        <v>1250</v>
      </c>
      <c r="B117" s="3">
        <v>44653</v>
      </c>
      <c r="C117" s="3">
        <v>44658</v>
      </c>
      <c r="D117" t="s">
        <v>15</v>
      </c>
      <c r="E117" t="s">
        <v>29</v>
      </c>
      <c r="F117" t="str">
        <f>VLOOKUP(E117,'Lookup-table'!$A$1:$B$16,2,FALSE)</f>
        <v>Panjab</v>
      </c>
      <c r="G117" t="s">
        <v>13</v>
      </c>
      <c r="H117">
        <v>21</v>
      </c>
      <c r="I117" t="str">
        <f>VLOOKUP(H117,'Lookup-table'!$C$1:$D$16,2,FALSE)</f>
        <v>a1 notebook</v>
      </c>
      <c r="J117" t="str">
        <f>VLOOKUP(I117,'Lookup-table'!$D$2:$E$16,2,FALSE)</f>
        <v>notebook</v>
      </c>
      <c r="K117">
        <f>VLOOKUP(I117,'Lookup-table'!$D$2:$G$16,3,FALSE)</f>
        <v>20000</v>
      </c>
      <c r="L117">
        <f>VLOOKUP('Order-table'!I117,'Lookup-table'!$D$2:$G$16,4,FALSE)</f>
        <v>1258</v>
      </c>
      <c r="M117" s="4">
        <v>5.26</v>
      </c>
      <c r="N117">
        <f t="shared" si="1"/>
        <v>5</v>
      </c>
    </row>
    <row r="118" spans="1:14" ht="15.6" x14ac:dyDescent="0.3">
      <c r="A118">
        <v>1260</v>
      </c>
      <c r="B118" s="3">
        <v>44654</v>
      </c>
      <c r="C118" s="3">
        <v>44658</v>
      </c>
      <c r="D118" t="s">
        <v>18</v>
      </c>
      <c r="E118" t="s">
        <v>31</v>
      </c>
      <c r="F118" t="str">
        <f>VLOOKUP(E118,'Lookup-table'!$A$1:$B$16,2,FALSE)</f>
        <v>Karnatak</v>
      </c>
      <c r="G118" t="s">
        <v>13</v>
      </c>
      <c r="H118">
        <v>14</v>
      </c>
      <c r="I118" t="str">
        <f>VLOOKUP(H118,'Lookup-table'!$C$1:$D$16,2,FALSE)</f>
        <v>Nicke Shoes</v>
      </c>
      <c r="J118" t="str">
        <f>VLOOKUP(I118,'Lookup-table'!$D$2:$E$16,2,FALSE)</f>
        <v>Shoes</v>
      </c>
      <c r="K118">
        <f>VLOOKUP(I118,'Lookup-table'!$D$2:$G$16,3,FALSE)</f>
        <v>30000</v>
      </c>
      <c r="L118">
        <f>VLOOKUP('Order-table'!I118,'Lookup-table'!$D$2:$G$16,4,FALSE)</f>
        <v>700</v>
      </c>
      <c r="M118" s="4">
        <v>4.32</v>
      </c>
      <c r="N118">
        <f t="shared" si="1"/>
        <v>4</v>
      </c>
    </row>
    <row r="119" spans="1:14" ht="15.6" x14ac:dyDescent="0.3">
      <c r="A119">
        <v>1270</v>
      </c>
      <c r="B119" s="3">
        <v>44654</v>
      </c>
      <c r="C119" s="3">
        <v>44658</v>
      </c>
      <c r="D119" t="s">
        <v>18</v>
      </c>
      <c r="E119" t="s">
        <v>27</v>
      </c>
      <c r="F119" t="str">
        <f>VLOOKUP(E119,'Lookup-table'!$A$1:$B$16,2,FALSE)</f>
        <v>Maharastra</v>
      </c>
      <c r="G119" t="s">
        <v>13</v>
      </c>
      <c r="H119">
        <v>16</v>
      </c>
      <c r="I119" t="str">
        <f>VLOOKUP(H119,'Lookup-table'!$C$1:$D$16,2,FALSE)</f>
        <v>mango</v>
      </c>
      <c r="J119" t="str">
        <f>VLOOKUP(I119,'Lookup-table'!$D$2:$E$16,2,FALSE)</f>
        <v>fruit</v>
      </c>
      <c r="K119">
        <f>VLOOKUP(I119,'Lookup-table'!$D$2:$G$16,3,FALSE)</f>
        <v>15000</v>
      </c>
      <c r="L119">
        <f>VLOOKUP('Order-table'!I119,'Lookup-table'!$D$2:$G$16,4,FALSE)</f>
        <v>-10</v>
      </c>
      <c r="M119" s="4">
        <v>3.02</v>
      </c>
      <c r="N119">
        <f t="shared" si="1"/>
        <v>4</v>
      </c>
    </row>
    <row r="120" spans="1:14" ht="15.6" x14ac:dyDescent="0.3">
      <c r="A120">
        <v>1280</v>
      </c>
      <c r="B120" s="3">
        <v>44655</v>
      </c>
      <c r="C120" s="3">
        <v>44660</v>
      </c>
      <c r="D120" t="s">
        <v>16</v>
      </c>
      <c r="E120" t="s">
        <v>33</v>
      </c>
      <c r="F120" t="str">
        <f>VLOOKUP(E120,'Lookup-table'!$A$1:$B$16,2,FALSE)</f>
        <v>Uttar Pradesh</v>
      </c>
      <c r="G120" t="s">
        <v>13</v>
      </c>
      <c r="H120">
        <v>17</v>
      </c>
      <c r="I120" t="str">
        <f>VLOOKUP(H120,'Lookup-table'!$C$1:$D$16,2,FALSE)</f>
        <v>apple</v>
      </c>
      <c r="J120" t="str">
        <f>VLOOKUP(I120,'Lookup-table'!$D$2:$E$16,2,FALSE)</f>
        <v>fruit</v>
      </c>
      <c r="K120">
        <f>VLOOKUP(I120,'Lookup-table'!$D$2:$G$16,3,FALSE)</f>
        <v>12000</v>
      </c>
      <c r="L120">
        <f>VLOOKUP('Order-table'!I120,'Lookup-table'!$D$2:$G$16,4,FALSE)</f>
        <v>-20</v>
      </c>
      <c r="M120" s="4">
        <v>2.59</v>
      </c>
      <c r="N120">
        <f t="shared" si="1"/>
        <v>5</v>
      </c>
    </row>
    <row r="121" spans="1:14" ht="15.6" x14ac:dyDescent="0.3">
      <c r="A121">
        <v>1290</v>
      </c>
      <c r="B121" s="3">
        <v>44655</v>
      </c>
      <c r="C121" s="3">
        <v>44661</v>
      </c>
      <c r="D121" t="s">
        <v>16</v>
      </c>
      <c r="E121" t="s">
        <v>19</v>
      </c>
      <c r="F121" t="str">
        <f>VLOOKUP(E121,'Lookup-table'!$A$1:$B$16,2,FALSE)</f>
        <v>Uttar Pradesh</v>
      </c>
      <c r="G121" t="s">
        <v>13</v>
      </c>
      <c r="H121">
        <v>21</v>
      </c>
      <c r="I121" t="str">
        <f>VLOOKUP(H121,'Lookup-table'!$C$1:$D$16,2,FALSE)</f>
        <v>a1 notebook</v>
      </c>
      <c r="J121" t="str">
        <f>VLOOKUP(I121,'Lookup-table'!$D$2:$E$16,2,FALSE)</f>
        <v>notebook</v>
      </c>
      <c r="K121">
        <f>VLOOKUP(I121,'Lookup-table'!$D$2:$G$16,3,FALSE)</f>
        <v>20000</v>
      </c>
      <c r="L121">
        <f>VLOOKUP('Order-table'!I121,'Lookup-table'!$D$2:$G$16,4,FALSE)</f>
        <v>1258</v>
      </c>
      <c r="M121" s="4">
        <v>2.0299999999999998</v>
      </c>
      <c r="N121">
        <f t="shared" si="1"/>
        <v>6</v>
      </c>
    </row>
    <row r="122" spans="1:14" ht="15.6" x14ac:dyDescent="0.3">
      <c r="A122">
        <v>1300</v>
      </c>
      <c r="B122" s="3">
        <v>44656</v>
      </c>
      <c r="C122" s="3">
        <v>44661</v>
      </c>
      <c r="D122" t="s">
        <v>17</v>
      </c>
      <c r="E122" t="s">
        <v>20</v>
      </c>
      <c r="F122" t="str">
        <f>VLOOKUP(E122,'Lookup-table'!$A$1:$B$16,2,FALSE)</f>
        <v>Delhi</v>
      </c>
      <c r="G122" t="s">
        <v>13</v>
      </c>
      <c r="H122">
        <v>18</v>
      </c>
      <c r="I122" t="str">
        <f>VLOOKUP(H122,'Lookup-table'!$C$1:$D$16,2,FALSE)</f>
        <v>banana</v>
      </c>
      <c r="J122" t="str">
        <f>VLOOKUP(I122,'Lookup-table'!$D$2:$E$16,2,FALSE)</f>
        <v>fruit</v>
      </c>
      <c r="K122">
        <f>VLOOKUP(I122,'Lookup-table'!$D$2:$G$16,3,FALSE)</f>
        <v>8000</v>
      </c>
      <c r="L122">
        <f>VLOOKUP('Order-table'!I122,'Lookup-table'!$D$2:$G$16,4,FALSE)</f>
        <v>30</v>
      </c>
      <c r="M122" s="4">
        <v>1.29</v>
      </c>
      <c r="N122">
        <f t="shared" si="1"/>
        <v>5</v>
      </c>
    </row>
    <row r="123" spans="1:14" ht="15.6" x14ac:dyDescent="0.3">
      <c r="A123">
        <v>1310</v>
      </c>
      <c r="B123" s="3">
        <v>44656</v>
      </c>
      <c r="C123" s="3">
        <v>44661</v>
      </c>
      <c r="D123" t="s">
        <v>15</v>
      </c>
      <c r="E123" t="s">
        <v>19</v>
      </c>
      <c r="F123" t="str">
        <f>VLOOKUP(E123,'Lookup-table'!$A$1:$B$16,2,FALSE)</f>
        <v>Uttar Pradesh</v>
      </c>
      <c r="G123" t="s">
        <v>13</v>
      </c>
      <c r="H123">
        <v>19</v>
      </c>
      <c r="I123" t="str">
        <f>VLOOKUP(H123,'Lookup-table'!$C$1:$D$16,2,FALSE)</f>
        <v>abc notebook</v>
      </c>
      <c r="J123" t="str">
        <f>VLOOKUP(I123,'Lookup-table'!$D$2:$E$16,2,FALSE)</f>
        <v>notebook</v>
      </c>
      <c r="K123">
        <f>VLOOKUP(I123,'Lookup-table'!$D$2:$G$16,3,FALSE)</f>
        <v>10000</v>
      </c>
      <c r="L123">
        <f>VLOOKUP('Order-table'!I123,'Lookup-table'!$D$2:$G$16,4,FALSE)</f>
        <v>-12</v>
      </c>
      <c r="M123" s="4">
        <v>1.1299999999999999</v>
      </c>
      <c r="N123">
        <f t="shared" si="1"/>
        <v>5</v>
      </c>
    </row>
    <row r="124" spans="1:14" ht="15.6" x14ac:dyDescent="0.3">
      <c r="A124">
        <v>1320</v>
      </c>
      <c r="B124" s="3">
        <v>44657</v>
      </c>
      <c r="C124" s="3">
        <v>44661</v>
      </c>
      <c r="D124" t="s">
        <v>18</v>
      </c>
      <c r="E124" t="s">
        <v>28</v>
      </c>
      <c r="F124" t="str">
        <f>VLOOKUP(E124,'Lookup-table'!$A$1:$B$16,2,FALSE)</f>
        <v>Delhi</v>
      </c>
      <c r="G124" t="s">
        <v>13</v>
      </c>
      <c r="H124">
        <v>18</v>
      </c>
      <c r="I124" t="str">
        <f>VLOOKUP(H124,'Lookup-table'!$C$1:$D$16,2,FALSE)</f>
        <v>banana</v>
      </c>
      <c r="J124" t="str">
        <f>VLOOKUP(I124,'Lookup-table'!$D$2:$E$16,2,FALSE)</f>
        <v>fruit</v>
      </c>
      <c r="K124">
        <f>VLOOKUP(I124,'Lookup-table'!$D$2:$G$16,3,FALSE)</f>
        <v>8000</v>
      </c>
      <c r="L124">
        <f>VLOOKUP('Order-table'!I124,'Lookup-table'!$D$2:$G$16,4,FALSE)</f>
        <v>30</v>
      </c>
      <c r="M124" s="4">
        <v>1.04</v>
      </c>
      <c r="N124">
        <f t="shared" si="1"/>
        <v>4</v>
      </c>
    </row>
    <row r="125" spans="1:14" ht="15.6" x14ac:dyDescent="0.3">
      <c r="A125">
        <v>1330</v>
      </c>
      <c r="B125" s="3">
        <v>44657</v>
      </c>
      <c r="C125" s="3">
        <v>44662</v>
      </c>
      <c r="D125" t="s">
        <v>18</v>
      </c>
      <c r="E125" t="s">
        <v>19</v>
      </c>
      <c r="F125" t="str">
        <f>VLOOKUP(E125,'Lookup-table'!$A$1:$B$16,2,FALSE)</f>
        <v>Uttar Pradesh</v>
      </c>
      <c r="G125" t="s">
        <v>13</v>
      </c>
      <c r="H125">
        <v>20</v>
      </c>
      <c r="I125" t="str">
        <f>VLOOKUP(H125,'Lookup-table'!$C$1:$D$16,2,FALSE)</f>
        <v>my notebook</v>
      </c>
      <c r="J125" t="str">
        <f>VLOOKUP(I125,'Lookup-table'!$D$2:$E$16,2,FALSE)</f>
        <v>notebook</v>
      </c>
      <c r="K125">
        <f>VLOOKUP(I125,'Lookup-table'!$D$2:$G$16,3,FALSE)</f>
        <v>11000</v>
      </c>
      <c r="L125">
        <f>VLOOKUP('Order-table'!I125,'Lookup-table'!$D$2:$G$16,4,FALSE)</f>
        <v>-55</v>
      </c>
      <c r="M125" s="4">
        <v>0.89100000000000001</v>
      </c>
      <c r="N125">
        <f t="shared" si="1"/>
        <v>5</v>
      </c>
    </row>
    <row r="126" spans="1:14" ht="15.6" x14ac:dyDescent="0.3">
      <c r="A126">
        <v>1340</v>
      </c>
      <c r="B126" s="3">
        <v>44657</v>
      </c>
      <c r="C126" s="3">
        <v>44662</v>
      </c>
      <c r="D126" t="s">
        <v>16</v>
      </c>
      <c r="E126" t="s">
        <v>21</v>
      </c>
      <c r="F126" t="str">
        <f>VLOOKUP(E126,'Lookup-table'!$A$1:$B$16,2,FALSE)</f>
        <v>Panjab</v>
      </c>
      <c r="G126" t="s">
        <v>13</v>
      </c>
      <c r="H126">
        <v>22</v>
      </c>
      <c r="I126" t="str">
        <f>VLOOKUP(H126,'Lookup-table'!$C$1:$D$16,2,FALSE)</f>
        <v>coconet oil</v>
      </c>
      <c r="J126" t="str">
        <f>VLOOKUP(I126,'Lookup-table'!$D$2:$E$16,2,FALSE)</f>
        <v>oil</v>
      </c>
      <c r="K126">
        <f>VLOOKUP(I126,'Lookup-table'!$D$2:$G$16,3,FALSE)</f>
        <v>16000</v>
      </c>
      <c r="L126">
        <f>VLOOKUP('Order-table'!I126,'Lookup-table'!$D$2:$G$16,4,FALSE)</f>
        <v>1000</v>
      </c>
      <c r="M126" s="4">
        <v>0.21</v>
      </c>
      <c r="N126">
        <f t="shared" si="1"/>
        <v>5</v>
      </c>
    </row>
    <row r="127" spans="1:14" ht="15.6" x14ac:dyDescent="0.3">
      <c r="A127">
        <v>1350</v>
      </c>
      <c r="B127" s="3">
        <v>44658</v>
      </c>
      <c r="C127" s="3">
        <v>44663</v>
      </c>
      <c r="D127" t="s">
        <v>15</v>
      </c>
      <c r="E127" t="s">
        <v>22</v>
      </c>
      <c r="F127" t="str">
        <f>VLOOKUP(E127,'Lookup-table'!$A$1:$B$16,2,FALSE)</f>
        <v>Uttar Pradesh</v>
      </c>
      <c r="G127" t="s">
        <v>13</v>
      </c>
      <c r="H127">
        <v>21</v>
      </c>
      <c r="I127" t="str">
        <f>VLOOKUP(H127,'Lookup-table'!$C$1:$D$16,2,FALSE)</f>
        <v>a1 notebook</v>
      </c>
      <c r="J127" t="str">
        <f>VLOOKUP(I127,'Lookup-table'!$D$2:$E$16,2,FALSE)</f>
        <v>notebook</v>
      </c>
      <c r="K127">
        <f>VLOOKUP(I127,'Lookup-table'!$D$2:$G$16,3,FALSE)</f>
        <v>20000</v>
      </c>
      <c r="L127">
        <f>VLOOKUP('Order-table'!I127,'Lookup-table'!$D$2:$G$16,4,FALSE)</f>
        <v>1258</v>
      </c>
      <c r="M127" s="4">
        <v>178.98</v>
      </c>
      <c r="N127">
        <f t="shared" si="1"/>
        <v>5</v>
      </c>
    </row>
    <row r="128" spans="1:14" ht="15.6" x14ac:dyDescent="0.3">
      <c r="A128">
        <v>1360</v>
      </c>
      <c r="B128" s="3">
        <v>44658</v>
      </c>
      <c r="C128" s="3">
        <v>44664</v>
      </c>
      <c r="D128" t="s">
        <v>15</v>
      </c>
      <c r="E128" t="s">
        <v>23</v>
      </c>
      <c r="F128" t="str">
        <f>VLOOKUP(E128,'Lookup-table'!$A$1:$B$16,2,FALSE)</f>
        <v>Bihar</v>
      </c>
      <c r="G128" t="s">
        <v>13</v>
      </c>
      <c r="H128">
        <v>23</v>
      </c>
      <c r="I128" t="str">
        <f>VLOOKUP(H128,'Lookup-table'!$C$1:$D$16,2,FALSE)</f>
        <v>bajaj anmold oil</v>
      </c>
      <c r="J128" t="str">
        <f>VLOOKUP(I128,'Lookup-table'!$D$2:$E$16,2,FALSE)</f>
        <v>oil</v>
      </c>
      <c r="K128">
        <f>VLOOKUP(I128,'Lookup-table'!$D$2:$G$16,3,FALSE)</f>
        <v>18000</v>
      </c>
      <c r="L128">
        <f>VLOOKUP('Order-table'!I128,'Lookup-table'!$D$2:$G$16,4,FALSE)</f>
        <v>1800</v>
      </c>
      <c r="M128" s="4">
        <v>103.84100000000001</v>
      </c>
      <c r="N128">
        <f t="shared" si="1"/>
        <v>6</v>
      </c>
    </row>
    <row r="129" spans="1:14" ht="15.6" x14ac:dyDescent="0.3">
      <c r="A129">
        <v>1370</v>
      </c>
      <c r="B129" s="3">
        <v>44658</v>
      </c>
      <c r="C129" s="3">
        <v>44665</v>
      </c>
      <c r="D129" t="s">
        <v>15</v>
      </c>
      <c r="E129" t="s">
        <v>24</v>
      </c>
      <c r="F129" t="str">
        <f>VLOOKUP(E129,'Lookup-table'!$A$1:$B$16,2,FALSE)</f>
        <v>Maharastra</v>
      </c>
      <c r="G129" t="s">
        <v>13</v>
      </c>
      <c r="H129">
        <v>15</v>
      </c>
      <c r="I129" t="str">
        <f>VLOOKUP(H129,'Lookup-table'!$C$1:$D$16,2,FALSE)</f>
        <v>Rebook Shoes</v>
      </c>
      <c r="J129" t="str">
        <f>VLOOKUP(I129,'Lookup-table'!$D$2:$E$16,2,FALSE)</f>
        <v>Shoes</v>
      </c>
      <c r="K129">
        <f>VLOOKUP(I129,'Lookup-table'!$D$2:$G$16,3,FALSE)</f>
        <v>15000</v>
      </c>
      <c r="L129">
        <f>VLOOKUP('Order-table'!I129,'Lookup-table'!$D$2:$G$16,4,FALSE)</f>
        <v>-50</v>
      </c>
      <c r="M129" s="4">
        <v>57.746000000000002</v>
      </c>
      <c r="N129">
        <f t="shared" si="1"/>
        <v>7</v>
      </c>
    </row>
    <row r="130" spans="1:14" ht="15.6" x14ac:dyDescent="0.3">
      <c r="A130">
        <v>1380</v>
      </c>
      <c r="B130" s="3">
        <v>44660</v>
      </c>
      <c r="C130" s="3">
        <v>44666</v>
      </c>
      <c r="D130" t="s">
        <v>15</v>
      </c>
      <c r="E130" t="s">
        <v>20</v>
      </c>
      <c r="F130" t="str">
        <f>VLOOKUP(E130,'Lookup-table'!$A$1:$B$16,2,FALSE)</f>
        <v>Delhi</v>
      </c>
      <c r="G130" t="s">
        <v>13</v>
      </c>
      <c r="H130">
        <v>14</v>
      </c>
      <c r="I130" t="str">
        <f>VLOOKUP(H130,'Lookup-table'!$C$1:$D$16,2,FALSE)</f>
        <v>Nicke Shoes</v>
      </c>
      <c r="J130" t="str">
        <f>VLOOKUP(I130,'Lookup-table'!$D$2:$E$16,2,FALSE)</f>
        <v>Shoes</v>
      </c>
      <c r="K130">
        <f>VLOOKUP(I130,'Lookup-table'!$D$2:$G$16,3,FALSE)</f>
        <v>30000</v>
      </c>
      <c r="L130">
        <f>VLOOKUP('Order-table'!I130,'Lookup-table'!$D$2:$G$16,4,FALSE)</f>
        <v>700</v>
      </c>
      <c r="M130" s="4">
        <v>42.43</v>
      </c>
      <c r="N130">
        <f t="shared" si="1"/>
        <v>6</v>
      </c>
    </row>
    <row r="131" spans="1:14" ht="15.6" x14ac:dyDescent="0.3">
      <c r="A131">
        <v>1390</v>
      </c>
      <c r="B131" s="3">
        <v>44661</v>
      </c>
      <c r="C131" s="3">
        <v>44667</v>
      </c>
      <c r="D131" t="s">
        <v>16</v>
      </c>
      <c r="E131" t="s">
        <v>19</v>
      </c>
      <c r="F131" t="str">
        <f>VLOOKUP(E131,'Lookup-table'!$A$1:$B$16,2,FALSE)</f>
        <v>Uttar Pradesh</v>
      </c>
      <c r="G131" t="s">
        <v>13</v>
      </c>
      <c r="H131">
        <v>12</v>
      </c>
      <c r="I131" t="str">
        <f>VLOOKUP(H131,'Lookup-table'!$C$1:$D$16,2,FALSE)</f>
        <v>Dell taptop</v>
      </c>
      <c r="J131" t="str">
        <f>VLOOKUP(I131,'Lookup-table'!$D$2:$E$16,2,FALSE)</f>
        <v>tech</v>
      </c>
      <c r="K131">
        <f>VLOOKUP(I131,'Lookup-table'!$D$2:$G$16,3,FALSE)</f>
        <v>60000</v>
      </c>
      <c r="L131">
        <f>VLOOKUP('Order-table'!I131,'Lookup-table'!$D$2:$G$16,4,FALSE)</f>
        <v>1200</v>
      </c>
      <c r="M131" s="4">
        <v>40.159999999999997</v>
      </c>
      <c r="N131">
        <f t="shared" ref="N131:N194" si="2">C131-B131</f>
        <v>6</v>
      </c>
    </row>
    <row r="132" spans="1:14" ht="15.6" x14ac:dyDescent="0.3">
      <c r="A132">
        <v>1400</v>
      </c>
      <c r="B132" s="3">
        <v>44661</v>
      </c>
      <c r="C132" s="3">
        <v>44668</v>
      </c>
      <c r="D132" t="s">
        <v>15</v>
      </c>
      <c r="E132" t="s">
        <v>20</v>
      </c>
      <c r="F132" t="str">
        <f>VLOOKUP(E132,'Lookup-table'!$A$1:$B$16,2,FALSE)</f>
        <v>Delhi</v>
      </c>
      <c r="G132" t="s">
        <v>13</v>
      </c>
      <c r="H132">
        <v>15</v>
      </c>
      <c r="I132" t="str">
        <f>VLOOKUP(H132,'Lookup-table'!$C$1:$D$16,2,FALSE)</f>
        <v>Rebook Shoes</v>
      </c>
      <c r="J132" t="str">
        <f>VLOOKUP(I132,'Lookup-table'!$D$2:$E$16,2,FALSE)</f>
        <v>Shoes</v>
      </c>
      <c r="K132">
        <f>VLOOKUP(I132,'Lookup-table'!$D$2:$G$16,3,FALSE)</f>
        <v>15000</v>
      </c>
      <c r="L132">
        <f>VLOOKUP('Order-table'!I132,'Lookup-table'!$D$2:$G$16,4,FALSE)</f>
        <v>-50</v>
      </c>
      <c r="M132" s="4">
        <v>39.107999999999997</v>
      </c>
      <c r="N132">
        <f t="shared" si="2"/>
        <v>7</v>
      </c>
    </row>
    <row r="133" spans="1:14" ht="15.6" x14ac:dyDescent="0.3">
      <c r="A133">
        <v>1410</v>
      </c>
      <c r="B133" s="3">
        <v>44661</v>
      </c>
      <c r="C133" s="3">
        <v>44669</v>
      </c>
      <c r="D133" t="s">
        <v>15</v>
      </c>
      <c r="E133" t="s">
        <v>21</v>
      </c>
      <c r="F133" t="str">
        <f>VLOOKUP(E133,'Lookup-table'!$A$1:$B$16,2,FALSE)</f>
        <v>Panjab</v>
      </c>
      <c r="G133" t="s">
        <v>13</v>
      </c>
      <c r="H133">
        <v>16</v>
      </c>
      <c r="I133" t="str">
        <f>VLOOKUP(H133,'Lookup-table'!$C$1:$D$16,2,FALSE)</f>
        <v>mango</v>
      </c>
      <c r="J133" t="str">
        <f>VLOOKUP(I133,'Lookup-table'!$D$2:$E$16,2,FALSE)</f>
        <v>fruit</v>
      </c>
      <c r="K133">
        <f>VLOOKUP(I133,'Lookup-table'!$D$2:$G$16,3,FALSE)</f>
        <v>15000</v>
      </c>
      <c r="L133">
        <f>VLOOKUP('Order-table'!I133,'Lookup-table'!$D$2:$G$16,4,FALSE)</f>
        <v>-10</v>
      </c>
      <c r="M133" s="4">
        <v>23.56</v>
      </c>
      <c r="N133">
        <f t="shared" si="2"/>
        <v>8</v>
      </c>
    </row>
    <row r="134" spans="1:14" ht="15.6" x14ac:dyDescent="0.3">
      <c r="A134">
        <v>1420</v>
      </c>
      <c r="B134" s="3">
        <v>44661</v>
      </c>
      <c r="C134" s="3">
        <v>44670</v>
      </c>
      <c r="D134" t="s">
        <v>16</v>
      </c>
      <c r="E134" t="s">
        <v>22</v>
      </c>
      <c r="F134" t="str">
        <f>VLOOKUP(E134,'Lookup-table'!$A$1:$B$16,2,FALSE)</f>
        <v>Uttar Pradesh</v>
      </c>
      <c r="G134" t="s">
        <v>13</v>
      </c>
      <c r="H134">
        <v>17</v>
      </c>
      <c r="I134" t="str">
        <f>VLOOKUP(H134,'Lookup-table'!$C$1:$D$16,2,FALSE)</f>
        <v>apple</v>
      </c>
      <c r="J134" t="str">
        <f>VLOOKUP(I134,'Lookup-table'!$D$2:$E$16,2,FALSE)</f>
        <v>fruit</v>
      </c>
      <c r="K134">
        <f>VLOOKUP(I134,'Lookup-table'!$D$2:$G$16,3,FALSE)</f>
        <v>12000</v>
      </c>
      <c r="L134">
        <f>VLOOKUP('Order-table'!I134,'Lookup-table'!$D$2:$G$16,4,FALSE)</f>
        <v>-20</v>
      </c>
      <c r="M134" s="4">
        <v>21.49</v>
      </c>
      <c r="N134">
        <f t="shared" si="2"/>
        <v>9</v>
      </c>
    </row>
    <row r="135" spans="1:14" ht="15.6" x14ac:dyDescent="0.3">
      <c r="A135">
        <v>1430</v>
      </c>
      <c r="B135" s="3">
        <v>44662</v>
      </c>
      <c r="C135" s="3">
        <v>44671</v>
      </c>
      <c r="D135" t="s">
        <v>15</v>
      </c>
      <c r="E135" t="s">
        <v>23</v>
      </c>
      <c r="F135" t="str">
        <f>VLOOKUP(E135,'Lookup-table'!$A$1:$B$16,2,FALSE)</f>
        <v>Bihar</v>
      </c>
      <c r="G135" t="s">
        <v>13</v>
      </c>
      <c r="H135">
        <v>18</v>
      </c>
      <c r="I135" t="str">
        <f>VLOOKUP(H135,'Lookup-table'!$C$1:$D$16,2,FALSE)</f>
        <v>banana</v>
      </c>
      <c r="J135" t="str">
        <f>VLOOKUP(I135,'Lookup-table'!$D$2:$E$16,2,FALSE)</f>
        <v>fruit</v>
      </c>
      <c r="K135">
        <f>VLOOKUP(I135,'Lookup-table'!$D$2:$G$16,3,FALSE)</f>
        <v>8000</v>
      </c>
      <c r="L135">
        <f>VLOOKUP('Order-table'!I135,'Lookup-table'!$D$2:$G$16,4,FALSE)</f>
        <v>30</v>
      </c>
      <c r="M135" s="4">
        <v>20.54</v>
      </c>
      <c r="N135">
        <f t="shared" si="2"/>
        <v>9</v>
      </c>
    </row>
    <row r="136" spans="1:14" ht="15.6" x14ac:dyDescent="0.3">
      <c r="A136">
        <v>1440</v>
      </c>
      <c r="B136" s="3">
        <v>44662</v>
      </c>
      <c r="C136" s="3">
        <v>44672</v>
      </c>
      <c r="D136" t="s">
        <v>15</v>
      </c>
      <c r="E136" t="s">
        <v>24</v>
      </c>
      <c r="F136" t="str">
        <f>VLOOKUP(E136,'Lookup-table'!$A$1:$B$16,2,FALSE)</f>
        <v>Maharastra</v>
      </c>
      <c r="G136" t="s">
        <v>13</v>
      </c>
      <c r="H136">
        <v>11</v>
      </c>
      <c r="I136" t="str">
        <f>VLOOKUP(H136,'Lookup-table'!$C$1:$D$16,2,FALSE)</f>
        <v>Iphone 12</v>
      </c>
      <c r="J136" t="str">
        <f>VLOOKUP(I136,'Lookup-table'!$D$2:$E$16,2,FALSE)</f>
        <v>tech</v>
      </c>
      <c r="K136">
        <f>VLOOKUP(I136,'Lookup-table'!$D$2:$G$16,3,FALSE)</f>
        <v>30000</v>
      </c>
      <c r="L136">
        <f>VLOOKUP('Order-table'!I136,'Lookup-table'!$D$2:$G$16,4,FALSE)</f>
        <v>1000</v>
      </c>
      <c r="M136" s="4">
        <v>15.77</v>
      </c>
      <c r="N136">
        <f t="shared" si="2"/>
        <v>10</v>
      </c>
    </row>
    <row r="137" spans="1:14" ht="15.6" x14ac:dyDescent="0.3">
      <c r="A137">
        <v>1450</v>
      </c>
      <c r="B137" s="3">
        <v>44663</v>
      </c>
      <c r="C137" s="3">
        <v>44673</v>
      </c>
      <c r="D137" t="s">
        <v>15</v>
      </c>
      <c r="E137" t="s">
        <v>25</v>
      </c>
      <c r="F137" t="str">
        <f>VLOOKUP(E137,'Lookup-table'!$A$1:$B$16,2,FALSE)</f>
        <v>Madhy Pradesh</v>
      </c>
      <c r="G137" t="s">
        <v>13</v>
      </c>
      <c r="H137">
        <v>12</v>
      </c>
      <c r="I137" t="str">
        <f>VLOOKUP(H137,'Lookup-table'!$C$1:$D$16,2,FALSE)</f>
        <v>Dell taptop</v>
      </c>
      <c r="J137" t="str">
        <f>VLOOKUP(I137,'Lookup-table'!$D$2:$E$16,2,FALSE)</f>
        <v>tech</v>
      </c>
      <c r="K137">
        <f>VLOOKUP(I137,'Lookup-table'!$D$2:$G$16,3,FALSE)</f>
        <v>60000</v>
      </c>
      <c r="L137">
        <f>VLOOKUP('Order-table'!I137,'Lookup-table'!$D$2:$G$16,4,FALSE)</f>
        <v>1200</v>
      </c>
      <c r="M137" s="4">
        <v>15.62</v>
      </c>
      <c r="N137">
        <f t="shared" si="2"/>
        <v>10</v>
      </c>
    </row>
    <row r="138" spans="1:14" ht="15.6" x14ac:dyDescent="0.3">
      <c r="A138">
        <v>1460</v>
      </c>
      <c r="B138" s="3">
        <v>44664</v>
      </c>
      <c r="C138" s="3">
        <v>44674</v>
      </c>
      <c r="D138" t="s">
        <v>16</v>
      </c>
      <c r="E138" t="s">
        <v>26</v>
      </c>
      <c r="F138" t="str">
        <f>VLOOKUP(E138,'Lookup-table'!$A$1:$B$16,2,FALSE)</f>
        <v>Karnatak</v>
      </c>
      <c r="G138" t="s">
        <v>13</v>
      </c>
      <c r="H138">
        <v>13</v>
      </c>
      <c r="I138" t="str">
        <f>VLOOKUP(H138,'Lookup-table'!$C$1:$D$16,2,FALSE)</f>
        <v>Campus shoes</v>
      </c>
      <c r="J138" t="str">
        <f>VLOOKUP(I138,'Lookup-table'!$D$2:$E$16,2,FALSE)</f>
        <v>Shoes</v>
      </c>
      <c r="K138">
        <f>VLOOKUP(I138,'Lookup-table'!$D$2:$G$16,3,FALSE)</f>
        <v>20000</v>
      </c>
      <c r="L138">
        <f>VLOOKUP('Order-table'!I138,'Lookup-table'!$D$2:$G$16,4,FALSE)</f>
        <v>500</v>
      </c>
      <c r="M138" s="4">
        <v>12.45</v>
      </c>
      <c r="N138">
        <f t="shared" si="2"/>
        <v>10</v>
      </c>
    </row>
    <row r="139" spans="1:14" x14ac:dyDescent="0.3">
      <c r="A139">
        <v>1470</v>
      </c>
      <c r="B139" s="3">
        <v>44665</v>
      </c>
      <c r="C139" s="3">
        <v>44675</v>
      </c>
      <c r="D139" t="s">
        <v>16</v>
      </c>
      <c r="E139" t="s">
        <v>27</v>
      </c>
      <c r="F139" t="str">
        <f>VLOOKUP(E139,'Lookup-table'!$A$1:$B$16,2,FALSE)</f>
        <v>Maharastra</v>
      </c>
      <c r="G139" t="s">
        <v>13</v>
      </c>
      <c r="H139">
        <v>14</v>
      </c>
      <c r="I139" t="str">
        <f>VLOOKUP(H139,'Lookup-table'!$C$1:$D$16,2,FALSE)</f>
        <v>Nicke Shoes</v>
      </c>
      <c r="J139" t="str">
        <f>VLOOKUP(I139,'Lookup-table'!$D$2:$E$16,2,FALSE)</f>
        <v>Shoes</v>
      </c>
      <c r="K139">
        <f>VLOOKUP(I139,'Lookup-table'!$D$2:$G$16,3,FALSE)</f>
        <v>30000</v>
      </c>
      <c r="L139">
        <f>VLOOKUP('Order-table'!I139,'Lookup-table'!$D$2:$G$16,4,FALSE)</f>
        <v>700</v>
      </c>
      <c r="M139">
        <v>10.52</v>
      </c>
      <c r="N139">
        <f t="shared" si="2"/>
        <v>10</v>
      </c>
    </row>
    <row r="140" spans="1:14" ht="15.6" x14ac:dyDescent="0.3">
      <c r="A140">
        <v>1480</v>
      </c>
      <c r="B140" s="3">
        <v>44666</v>
      </c>
      <c r="C140" s="3">
        <v>44676</v>
      </c>
      <c r="D140" t="s">
        <v>16</v>
      </c>
      <c r="E140" t="s">
        <v>20</v>
      </c>
      <c r="F140" t="str">
        <f>VLOOKUP(E140,'Lookup-table'!$A$1:$B$16,2,FALSE)</f>
        <v>Delhi</v>
      </c>
      <c r="G140" t="s">
        <v>13</v>
      </c>
      <c r="H140">
        <v>15</v>
      </c>
      <c r="I140" t="str">
        <f>VLOOKUP(H140,'Lookup-table'!$C$1:$D$16,2,FALSE)</f>
        <v>Rebook Shoes</v>
      </c>
      <c r="J140" t="str">
        <f>VLOOKUP(I140,'Lookup-table'!$D$2:$E$16,2,FALSE)</f>
        <v>Shoes</v>
      </c>
      <c r="K140">
        <f>VLOOKUP(I140,'Lookup-table'!$D$2:$G$16,3,FALSE)</f>
        <v>15000</v>
      </c>
      <c r="L140">
        <f>VLOOKUP('Order-table'!I140,'Lookup-table'!$D$2:$G$16,4,FALSE)</f>
        <v>-50</v>
      </c>
      <c r="M140" s="4">
        <v>7.99</v>
      </c>
      <c r="N140">
        <f t="shared" si="2"/>
        <v>10</v>
      </c>
    </row>
    <row r="141" spans="1:14" ht="15.6" x14ac:dyDescent="0.3">
      <c r="A141">
        <v>1490</v>
      </c>
      <c r="B141" s="3">
        <v>44667</v>
      </c>
      <c r="C141" s="3">
        <v>44677</v>
      </c>
      <c r="D141" t="s">
        <v>17</v>
      </c>
      <c r="E141" t="s">
        <v>19</v>
      </c>
      <c r="F141" t="str">
        <f>VLOOKUP(E141,'Lookup-table'!$A$1:$B$16,2,FALSE)</f>
        <v>Uttar Pradesh</v>
      </c>
      <c r="G141" t="s">
        <v>13</v>
      </c>
      <c r="H141">
        <v>12</v>
      </c>
      <c r="I141" t="str">
        <f>VLOOKUP(H141,'Lookup-table'!$C$1:$D$16,2,FALSE)</f>
        <v>Dell taptop</v>
      </c>
      <c r="J141" t="str">
        <f>VLOOKUP(I141,'Lookup-table'!$D$2:$E$16,2,FALSE)</f>
        <v>tech</v>
      </c>
      <c r="K141">
        <f>VLOOKUP(I141,'Lookup-table'!$D$2:$G$16,3,FALSE)</f>
        <v>60000</v>
      </c>
      <c r="L141">
        <f>VLOOKUP('Order-table'!I141,'Lookup-table'!$D$2:$G$16,4,FALSE)</f>
        <v>1200</v>
      </c>
      <c r="M141" s="4">
        <v>7.09</v>
      </c>
      <c r="N141">
        <f t="shared" si="2"/>
        <v>10</v>
      </c>
    </row>
    <row r="142" spans="1:14" ht="15.6" x14ac:dyDescent="0.3">
      <c r="A142">
        <v>1500</v>
      </c>
      <c r="B142" s="3">
        <v>44668</v>
      </c>
      <c r="C142" s="3">
        <v>44678</v>
      </c>
      <c r="D142" t="s">
        <v>15</v>
      </c>
      <c r="E142" t="s">
        <v>21</v>
      </c>
      <c r="F142" t="str">
        <f>VLOOKUP(E142,'Lookup-table'!$A$1:$B$16,2,FALSE)</f>
        <v>Panjab</v>
      </c>
      <c r="G142" t="s">
        <v>13</v>
      </c>
      <c r="H142">
        <v>11</v>
      </c>
      <c r="I142" t="str">
        <f>VLOOKUP(H142,'Lookup-table'!$C$1:$D$16,2,FALSE)</f>
        <v>Iphone 12</v>
      </c>
      <c r="J142" t="str">
        <f>VLOOKUP(I142,'Lookup-table'!$D$2:$E$16,2,FALSE)</f>
        <v>tech</v>
      </c>
      <c r="K142">
        <f>VLOOKUP(I142,'Lookup-table'!$D$2:$G$16,3,FALSE)</f>
        <v>30000</v>
      </c>
      <c r="L142">
        <f>VLOOKUP('Order-table'!I142,'Lookup-table'!$D$2:$G$16,4,FALSE)</f>
        <v>1000</v>
      </c>
      <c r="M142" s="4">
        <v>6.4689999999999994</v>
      </c>
      <c r="N142">
        <f t="shared" si="2"/>
        <v>10</v>
      </c>
    </row>
    <row r="143" spans="1:14" ht="15.6" x14ac:dyDescent="0.3">
      <c r="A143">
        <v>1510</v>
      </c>
      <c r="B143" s="3">
        <v>44669</v>
      </c>
      <c r="C143" s="3">
        <v>44682</v>
      </c>
      <c r="D143" t="s">
        <v>18</v>
      </c>
      <c r="E143" t="s">
        <v>25</v>
      </c>
      <c r="F143" t="str">
        <f>VLOOKUP(E143,'Lookup-table'!$A$1:$B$16,2,FALSE)</f>
        <v>Madhy Pradesh</v>
      </c>
      <c r="G143" t="s">
        <v>13</v>
      </c>
      <c r="H143">
        <v>12</v>
      </c>
      <c r="I143" t="str">
        <f>VLOOKUP(H143,'Lookup-table'!$C$1:$D$16,2,FALSE)</f>
        <v>Dell taptop</v>
      </c>
      <c r="J143" t="str">
        <f>VLOOKUP(I143,'Lookup-table'!$D$2:$E$16,2,FALSE)</f>
        <v>tech</v>
      </c>
      <c r="K143">
        <f>VLOOKUP(I143,'Lookup-table'!$D$2:$G$16,3,FALSE)</f>
        <v>60000</v>
      </c>
      <c r="L143">
        <f>VLOOKUP('Order-table'!I143,'Lookup-table'!$D$2:$G$16,4,FALSE)</f>
        <v>1200</v>
      </c>
      <c r="M143" s="4">
        <v>5.83</v>
      </c>
      <c r="N143">
        <f t="shared" si="2"/>
        <v>13</v>
      </c>
    </row>
    <row r="144" spans="1:14" ht="15.6" x14ac:dyDescent="0.3">
      <c r="A144">
        <v>1520</v>
      </c>
      <c r="B144" s="3">
        <v>44670</v>
      </c>
      <c r="C144" s="3">
        <v>44682</v>
      </c>
      <c r="D144" t="s">
        <v>18</v>
      </c>
      <c r="E144" t="s">
        <v>24</v>
      </c>
      <c r="F144" t="str">
        <f>VLOOKUP(E144,'Lookup-table'!$A$1:$B$16,2,FALSE)</f>
        <v>Maharastra</v>
      </c>
      <c r="G144" t="s">
        <v>13</v>
      </c>
      <c r="H144">
        <v>24</v>
      </c>
      <c r="I144" t="str">
        <f>VLOOKUP(H144,'Lookup-table'!$C$1:$D$16,2,FALSE)</f>
        <v>Jasmine oil</v>
      </c>
      <c r="J144" t="str">
        <f>VLOOKUP(I144,'Lookup-table'!$D$2:$E$16,2,FALSE)</f>
        <v>oil</v>
      </c>
      <c r="K144">
        <f>VLOOKUP(I144,'Lookup-table'!$D$2:$G$16,3,FALSE)</f>
        <v>15000</v>
      </c>
      <c r="L144">
        <f>VLOOKUP('Order-table'!I144,'Lookup-table'!$D$2:$G$16,4,FALSE)</f>
        <v>1000</v>
      </c>
      <c r="M144" s="4">
        <v>3.52</v>
      </c>
      <c r="N144">
        <f t="shared" si="2"/>
        <v>12</v>
      </c>
    </row>
    <row r="145" spans="1:14" ht="15.6" x14ac:dyDescent="0.3">
      <c r="A145">
        <v>1530</v>
      </c>
      <c r="B145" s="3">
        <v>44671</v>
      </c>
      <c r="C145" s="3">
        <v>44683</v>
      </c>
      <c r="D145" t="s">
        <v>16</v>
      </c>
      <c r="E145" t="s">
        <v>28</v>
      </c>
      <c r="F145" t="str">
        <f>VLOOKUP(E145,'Lookup-table'!$A$1:$B$16,2,FALSE)</f>
        <v>Delhi</v>
      </c>
      <c r="G145" t="s">
        <v>13</v>
      </c>
      <c r="H145">
        <v>23</v>
      </c>
      <c r="I145" t="str">
        <f>VLOOKUP(H145,'Lookup-table'!$C$1:$D$16,2,FALSE)</f>
        <v>bajaj anmold oil</v>
      </c>
      <c r="J145" t="str">
        <f>VLOOKUP(I145,'Lookup-table'!$D$2:$E$16,2,FALSE)</f>
        <v>oil</v>
      </c>
      <c r="K145">
        <f>VLOOKUP(I145,'Lookup-table'!$D$2:$G$16,3,FALSE)</f>
        <v>18000</v>
      </c>
      <c r="L145">
        <f>VLOOKUP('Order-table'!I145,'Lookup-table'!$D$2:$G$16,4,FALSE)</f>
        <v>1800</v>
      </c>
      <c r="M145" s="4">
        <v>2.57</v>
      </c>
      <c r="N145">
        <f t="shared" si="2"/>
        <v>12</v>
      </c>
    </row>
    <row r="146" spans="1:14" ht="15.6" x14ac:dyDescent="0.3">
      <c r="A146">
        <v>1540</v>
      </c>
      <c r="B146" s="3">
        <v>44672</v>
      </c>
      <c r="C146" s="3">
        <v>44684</v>
      </c>
      <c r="D146" t="s">
        <v>16</v>
      </c>
      <c r="E146" t="s">
        <v>29</v>
      </c>
      <c r="F146" t="str">
        <f>VLOOKUP(E146,'Lookup-table'!$A$1:$B$16,2,FALSE)</f>
        <v>Panjab</v>
      </c>
      <c r="G146" t="s">
        <v>13</v>
      </c>
      <c r="H146">
        <v>21</v>
      </c>
      <c r="I146" t="str">
        <f>VLOOKUP(H146,'Lookup-table'!$C$1:$D$16,2,FALSE)</f>
        <v>a1 notebook</v>
      </c>
      <c r="J146" t="str">
        <f>VLOOKUP(I146,'Lookup-table'!$D$2:$E$16,2,FALSE)</f>
        <v>notebook</v>
      </c>
      <c r="K146">
        <f>VLOOKUP(I146,'Lookup-table'!$D$2:$G$16,3,FALSE)</f>
        <v>20000</v>
      </c>
      <c r="L146">
        <f>VLOOKUP('Order-table'!I146,'Lookup-table'!$D$2:$G$16,4,FALSE)</f>
        <v>1258</v>
      </c>
      <c r="M146" s="4">
        <v>1.0900000000000001</v>
      </c>
      <c r="N146">
        <f t="shared" si="2"/>
        <v>12</v>
      </c>
    </row>
    <row r="147" spans="1:14" ht="15.6" x14ac:dyDescent="0.3">
      <c r="A147">
        <v>1550</v>
      </c>
      <c r="B147" s="3">
        <v>44673</v>
      </c>
      <c r="C147" s="3">
        <v>44684</v>
      </c>
      <c r="D147" t="s">
        <v>17</v>
      </c>
      <c r="E147" t="s">
        <v>30</v>
      </c>
      <c r="F147" t="str">
        <f>VLOOKUP(E147,'Lookup-table'!$A$1:$B$16,2,FALSE)</f>
        <v>Bihar</v>
      </c>
      <c r="G147" t="s">
        <v>13</v>
      </c>
      <c r="H147">
        <v>19</v>
      </c>
      <c r="I147" t="str">
        <f>VLOOKUP(H147,'Lookup-table'!$C$1:$D$16,2,FALSE)</f>
        <v>abc notebook</v>
      </c>
      <c r="J147" t="str">
        <f>VLOOKUP(I147,'Lookup-table'!$D$2:$E$16,2,FALSE)</f>
        <v>notebook</v>
      </c>
      <c r="K147">
        <f>VLOOKUP(I147,'Lookup-table'!$D$2:$G$16,3,FALSE)</f>
        <v>10000</v>
      </c>
      <c r="L147">
        <f>VLOOKUP('Order-table'!I147,'Lookup-table'!$D$2:$G$16,4,FALSE)</f>
        <v>-12</v>
      </c>
      <c r="M147" s="4">
        <v>0.3</v>
      </c>
      <c r="N147">
        <f t="shared" si="2"/>
        <v>11</v>
      </c>
    </row>
    <row r="148" spans="1:14" ht="15.6" x14ac:dyDescent="0.3">
      <c r="A148">
        <v>1560</v>
      </c>
      <c r="B148" s="3">
        <v>44674</v>
      </c>
      <c r="C148" s="3">
        <v>44685</v>
      </c>
      <c r="D148" t="s">
        <v>15</v>
      </c>
      <c r="E148" t="s">
        <v>31</v>
      </c>
      <c r="F148" t="str">
        <f>VLOOKUP(E148,'Lookup-table'!$A$1:$B$16,2,FALSE)</f>
        <v>Karnatak</v>
      </c>
      <c r="G148" t="s">
        <v>13</v>
      </c>
      <c r="H148">
        <v>18</v>
      </c>
      <c r="I148" t="str">
        <f>VLOOKUP(H148,'Lookup-table'!$C$1:$D$16,2,FALSE)</f>
        <v>banana</v>
      </c>
      <c r="J148" t="str">
        <f>VLOOKUP(I148,'Lookup-table'!$D$2:$E$16,2,FALSE)</f>
        <v>fruit</v>
      </c>
      <c r="K148">
        <f>VLOOKUP(I148,'Lookup-table'!$D$2:$G$16,3,FALSE)</f>
        <v>8000</v>
      </c>
      <c r="L148">
        <f>VLOOKUP('Order-table'!I148,'Lookup-table'!$D$2:$G$16,4,FALSE)</f>
        <v>30</v>
      </c>
      <c r="M148" s="4">
        <v>0.22</v>
      </c>
      <c r="N148">
        <f t="shared" si="2"/>
        <v>11</v>
      </c>
    </row>
    <row r="149" spans="1:14" ht="15.6" x14ac:dyDescent="0.3">
      <c r="A149">
        <v>1570</v>
      </c>
      <c r="B149" s="3">
        <v>44675</v>
      </c>
      <c r="C149" s="3">
        <v>44685</v>
      </c>
      <c r="D149" t="s">
        <v>18</v>
      </c>
      <c r="E149" t="s">
        <v>32</v>
      </c>
      <c r="F149" t="str">
        <f>VLOOKUP(E149,'Lookup-table'!$A$1:$B$16,2,FALSE)</f>
        <v>Karnatak</v>
      </c>
      <c r="G149" t="s">
        <v>13</v>
      </c>
      <c r="H149">
        <v>17</v>
      </c>
      <c r="I149" t="str">
        <f>VLOOKUP(H149,'Lookup-table'!$C$1:$D$16,2,FALSE)</f>
        <v>apple</v>
      </c>
      <c r="J149" t="str">
        <f>VLOOKUP(I149,'Lookup-table'!$D$2:$E$16,2,FALSE)</f>
        <v>fruit</v>
      </c>
      <c r="K149">
        <f>VLOOKUP(I149,'Lookup-table'!$D$2:$G$16,3,FALSE)</f>
        <v>12000</v>
      </c>
      <c r="L149">
        <f>VLOOKUP('Order-table'!I149,'Lookup-table'!$D$2:$G$16,4,FALSE)</f>
        <v>-20</v>
      </c>
      <c r="M149" s="4">
        <v>54.548000000000002</v>
      </c>
      <c r="N149">
        <f t="shared" si="2"/>
        <v>10</v>
      </c>
    </row>
    <row r="150" spans="1:14" ht="15.6" x14ac:dyDescent="0.3">
      <c r="A150">
        <v>1580</v>
      </c>
      <c r="B150" s="3">
        <v>44676</v>
      </c>
      <c r="C150" s="3">
        <v>44686</v>
      </c>
      <c r="D150" t="s">
        <v>18</v>
      </c>
      <c r="E150" t="s">
        <v>33</v>
      </c>
      <c r="F150" t="str">
        <f>VLOOKUP(E150,'Lookup-table'!$A$1:$B$16,2,FALSE)</f>
        <v>Uttar Pradesh</v>
      </c>
      <c r="G150" t="s">
        <v>13</v>
      </c>
      <c r="H150">
        <v>10</v>
      </c>
      <c r="I150" t="str">
        <f>VLOOKUP(H150,'Lookup-table'!$C$1:$D$16,2,FALSE)</f>
        <v>Redmi 8 phone</v>
      </c>
      <c r="J150" t="str">
        <f>VLOOKUP(I150,'Lookup-table'!$D$2:$E$16,2,FALSE)</f>
        <v>tech</v>
      </c>
      <c r="K150">
        <f>VLOOKUP(I150,'Lookup-table'!$D$2:$G$16,3,FALSE)</f>
        <v>20000</v>
      </c>
      <c r="L150">
        <f>VLOOKUP('Order-table'!I150,'Lookup-table'!$D$2:$G$16,4,FALSE)</f>
        <v>500</v>
      </c>
      <c r="M150" s="4">
        <v>38.185000000000002</v>
      </c>
      <c r="N150">
        <f t="shared" si="2"/>
        <v>10</v>
      </c>
    </row>
    <row r="151" spans="1:14" ht="15.6" x14ac:dyDescent="0.3">
      <c r="A151">
        <v>1590</v>
      </c>
      <c r="B151" s="3">
        <v>44677</v>
      </c>
      <c r="C151" s="3">
        <v>44686</v>
      </c>
      <c r="D151" t="s">
        <v>16</v>
      </c>
      <c r="E151" t="s">
        <v>23</v>
      </c>
      <c r="F151" t="str">
        <f>VLOOKUP(E151,'Lookup-table'!$A$1:$B$16,2,FALSE)</f>
        <v>Bihar</v>
      </c>
      <c r="G151" t="s">
        <v>13</v>
      </c>
      <c r="H151">
        <v>11</v>
      </c>
      <c r="I151" t="str">
        <f>VLOOKUP(H151,'Lookup-table'!$C$1:$D$16,2,FALSE)</f>
        <v>Iphone 12</v>
      </c>
      <c r="J151" t="str">
        <f>VLOOKUP(I151,'Lookup-table'!$D$2:$E$16,2,FALSE)</f>
        <v>tech</v>
      </c>
      <c r="K151">
        <f>VLOOKUP(I151,'Lookup-table'!$D$2:$G$16,3,FALSE)</f>
        <v>30000</v>
      </c>
      <c r="L151">
        <f>VLOOKUP('Order-table'!I151,'Lookup-table'!$D$2:$G$16,4,FALSE)</f>
        <v>1000</v>
      </c>
      <c r="M151" s="4">
        <v>35.979999999999997</v>
      </c>
      <c r="N151">
        <f t="shared" si="2"/>
        <v>9</v>
      </c>
    </row>
    <row r="152" spans="1:14" ht="15.6" x14ac:dyDescent="0.3">
      <c r="A152">
        <v>1600</v>
      </c>
      <c r="B152" s="3">
        <v>44678</v>
      </c>
      <c r="C152" s="3">
        <v>44687</v>
      </c>
      <c r="D152" t="s">
        <v>15</v>
      </c>
      <c r="E152" t="s">
        <v>22</v>
      </c>
      <c r="F152" t="str">
        <f>VLOOKUP(E152,'Lookup-table'!$A$1:$B$16,2,FALSE)</f>
        <v>Uttar Pradesh</v>
      </c>
      <c r="G152" t="s">
        <v>13</v>
      </c>
      <c r="H152">
        <v>12</v>
      </c>
      <c r="I152" t="str">
        <f>VLOOKUP(H152,'Lookup-table'!$C$1:$D$16,2,FALSE)</f>
        <v>Dell taptop</v>
      </c>
      <c r="J152" t="str">
        <f>VLOOKUP(I152,'Lookup-table'!$D$2:$E$16,2,FALSE)</f>
        <v>tech</v>
      </c>
      <c r="K152">
        <f>VLOOKUP(I152,'Lookup-table'!$D$2:$G$16,3,FALSE)</f>
        <v>60000</v>
      </c>
      <c r="L152">
        <f>VLOOKUP('Order-table'!I152,'Lookup-table'!$D$2:$G$16,4,FALSE)</f>
        <v>1200</v>
      </c>
      <c r="M152" s="4">
        <v>28.92</v>
      </c>
      <c r="N152">
        <f t="shared" si="2"/>
        <v>9</v>
      </c>
    </row>
    <row r="153" spans="1:14" ht="15.6" x14ac:dyDescent="0.3">
      <c r="A153">
        <v>1610</v>
      </c>
      <c r="B153" s="3">
        <v>44682</v>
      </c>
      <c r="C153" s="3">
        <v>44687</v>
      </c>
      <c r="D153" t="s">
        <v>15</v>
      </c>
      <c r="E153" t="s">
        <v>26</v>
      </c>
      <c r="F153" t="str">
        <f>VLOOKUP(E153,'Lookup-table'!$A$1:$B$16,2,FALSE)</f>
        <v>Karnatak</v>
      </c>
      <c r="G153" t="s">
        <v>13</v>
      </c>
      <c r="H153">
        <v>23</v>
      </c>
      <c r="I153" t="str">
        <f>VLOOKUP(H153,'Lookup-table'!$C$1:$D$16,2,FALSE)</f>
        <v>bajaj anmold oil</v>
      </c>
      <c r="J153" t="str">
        <f>VLOOKUP(I153,'Lookup-table'!$D$2:$E$16,2,FALSE)</f>
        <v>oil</v>
      </c>
      <c r="K153">
        <f>VLOOKUP(I153,'Lookup-table'!$D$2:$G$16,3,FALSE)</f>
        <v>18000</v>
      </c>
      <c r="L153">
        <f>VLOOKUP('Order-table'!I153,'Lookup-table'!$D$2:$G$16,4,FALSE)</f>
        <v>1800</v>
      </c>
      <c r="M153" s="4">
        <v>18.63</v>
      </c>
      <c r="N153">
        <f t="shared" si="2"/>
        <v>5</v>
      </c>
    </row>
    <row r="154" spans="1:14" ht="15.6" x14ac:dyDescent="0.3">
      <c r="A154">
        <v>1620</v>
      </c>
      <c r="B154" s="3">
        <v>44682</v>
      </c>
      <c r="C154" s="3">
        <v>44687</v>
      </c>
      <c r="D154" t="s">
        <v>15</v>
      </c>
      <c r="E154" t="s">
        <v>21</v>
      </c>
      <c r="F154" t="str">
        <f>VLOOKUP(E154,'Lookup-table'!$A$1:$B$16,2,FALSE)</f>
        <v>Panjab</v>
      </c>
      <c r="G154" t="s">
        <v>13</v>
      </c>
      <c r="H154">
        <v>21</v>
      </c>
      <c r="I154" t="str">
        <f>VLOOKUP(H154,'Lookup-table'!$C$1:$D$16,2,FALSE)</f>
        <v>a1 notebook</v>
      </c>
      <c r="J154" t="str">
        <f>VLOOKUP(I154,'Lookup-table'!$D$2:$E$16,2,FALSE)</f>
        <v>notebook</v>
      </c>
      <c r="K154">
        <f>VLOOKUP(I154,'Lookup-table'!$D$2:$G$16,3,FALSE)</f>
        <v>20000</v>
      </c>
      <c r="L154">
        <f>VLOOKUP('Order-table'!I154,'Lookup-table'!$D$2:$G$16,4,FALSE)</f>
        <v>1258</v>
      </c>
      <c r="M154" s="4">
        <v>7.31</v>
      </c>
      <c r="N154">
        <f t="shared" si="2"/>
        <v>5</v>
      </c>
    </row>
    <row r="155" spans="1:14" ht="15.6" x14ac:dyDescent="0.3">
      <c r="A155">
        <v>1630</v>
      </c>
      <c r="B155" s="3">
        <v>44683</v>
      </c>
      <c r="C155" s="3">
        <v>44688</v>
      </c>
      <c r="D155" t="s">
        <v>15</v>
      </c>
      <c r="E155" t="s">
        <v>25</v>
      </c>
      <c r="F155" t="str">
        <f>VLOOKUP(E155,'Lookup-table'!$A$1:$B$16,2,FALSE)</f>
        <v>Madhy Pradesh</v>
      </c>
      <c r="G155" t="s">
        <v>13</v>
      </c>
      <c r="H155">
        <v>14</v>
      </c>
      <c r="I155" t="str">
        <f>VLOOKUP(H155,'Lookup-table'!$C$1:$D$16,2,FALSE)</f>
        <v>Nicke Shoes</v>
      </c>
      <c r="J155" t="str">
        <f>VLOOKUP(I155,'Lookup-table'!$D$2:$E$16,2,FALSE)</f>
        <v>Shoes</v>
      </c>
      <c r="K155">
        <f>VLOOKUP(I155,'Lookup-table'!$D$2:$G$16,3,FALSE)</f>
        <v>30000</v>
      </c>
      <c r="L155">
        <f>VLOOKUP('Order-table'!I155,'Lookup-table'!$D$2:$G$16,4,FALSE)</f>
        <v>700</v>
      </c>
      <c r="M155" s="4">
        <v>7.28</v>
      </c>
      <c r="N155">
        <f t="shared" si="2"/>
        <v>5</v>
      </c>
    </row>
    <row r="156" spans="1:14" ht="15.6" x14ac:dyDescent="0.3">
      <c r="A156">
        <v>1640</v>
      </c>
      <c r="B156" s="3">
        <v>44684</v>
      </c>
      <c r="C156" s="3">
        <v>44688</v>
      </c>
      <c r="D156" t="s">
        <v>16</v>
      </c>
      <c r="E156" t="s">
        <v>24</v>
      </c>
      <c r="F156" t="str">
        <f>VLOOKUP(E156,'Lookup-table'!$A$1:$B$16,2,FALSE)</f>
        <v>Maharastra</v>
      </c>
      <c r="G156" t="s">
        <v>13</v>
      </c>
      <c r="H156">
        <v>16</v>
      </c>
      <c r="I156" t="str">
        <f>VLOOKUP(H156,'Lookup-table'!$C$1:$D$16,2,FALSE)</f>
        <v>mango</v>
      </c>
      <c r="J156" t="str">
        <f>VLOOKUP(I156,'Lookup-table'!$D$2:$E$16,2,FALSE)</f>
        <v>fruit</v>
      </c>
      <c r="K156">
        <f>VLOOKUP(I156,'Lookup-table'!$D$2:$G$16,3,FALSE)</f>
        <v>15000</v>
      </c>
      <c r="L156">
        <f>VLOOKUP('Order-table'!I156,'Lookup-table'!$D$2:$G$16,4,FALSE)</f>
        <v>-10</v>
      </c>
      <c r="M156" s="4">
        <v>2.69</v>
      </c>
      <c r="N156">
        <f t="shared" si="2"/>
        <v>4</v>
      </c>
    </row>
    <row r="157" spans="1:14" ht="15.6" x14ac:dyDescent="0.3">
      <c r="A157">
        <v>1650</v>
      </c>
      <c r="B157" s="3">
        <v>44684</v>
      </c>
      <c r="C157" s="3">
        <v>44688</v>
      </c>
      <c r="D157" t="s">
        <v>15</v>
      </c>
      <c r="E157" t="s">
        <v>19</v>
      </c>
      <c r="F157" t="str">
        <f>VLOOKUP(E157,'Lookup-table'!$A$1:$B$16,2,FALSE)</f>
        <v>Uttar Pradesh</v>
      </c>
      <c r="G157" t="s">
        <v>13</v>
      </c>
      <c r="H157">
        <v>17</v>
      </c>
      <c r="I157" t="str">
        <f>VLOOKUP(H157,'Lookup-table'!$C$1:$D$16,2,FALSE)</f>
        <v>apple</v>
      </c>
      <c r="J157" t="str">
        <f>VLOOKUP(I157,'Lookup-table'!$D$2:$E$16,2,FALSE)</f>
        <v>fruit</v>
      </c>
      <c r="K157">
        <f>VLOOKUP(I157,'Lookup-table'!$D$2:$G$16,3,FALSE)</f>
        <v>12000</v>
      </c>
      <c r="L157">
        <f>VLOOKUP('Order-table'!I157,'Lookup-table'!$D$2:$G$16,4,FALSE)</f>
        <v>-20</v>
      </c>
      <c r="M157" s="4">
        <v>2.08</v>
      </c>
      <c r="N157">
        <f t="shared" si="2"/>
        <v>4</v>
      </c>
    </row>
    <row r="158" spans="1:14" ht="15.6" x14ac:dyDescent="0.3">
      <c r="A158">
        <v>1660</v>
      </c>
      <c r="B158" s="3">
        <v>44685</v>
      </c>
      <c r="C158" s="3">
        <v>44690</v>
      </c>
      <c r="D158" t="s">
        <v>15</v>
      </c>
      <c r="E158" t="s">
        <v>28</v>
      </c>
      <c r="F158" t="str">
        <f>VLOOKUP(E158,'Lookup-table'!$A$1:$B$16,2,FALSE)</f>
        <v>Delhi</v>
      </c>
      <c r="G158" t="s">
        <v>13</v>
      </c>
      <c r="H158">
        <v>21</v>
      </c>
      <c r="I158" t="str">
        <f>VLOOKUP(H158,'Lookup-table'!$C$1:$D$16,2,FALSE)</f>
        <v>a1 notebook</v>
      </c>
      <c r="J158" t="str">
        <f>VLOOKUP(I158,'Lookup-table'!$D$2:$E$16,2,FALSE)</f>
        <v>notebook</v>
      </c>
      <c r="K158">
        <f>VLOOKUP(I158,'Lookup-table'!$D$2:$G$16,3,FALSE)</f>
        <v>20000</v>
      </c>
      <c r="L158">
        <f>VLOOKUP('Order-table'!I158,'Lookup-table'!$D$2:$G$16,4,FALSE)</f>
        <v>1258</v>
      </c>
      <c r="M158" s="4">
        <v>1.27</v>
      </c>
      <c r="N158">
        <f t="shared" si="2"/>
        <v>5</v>
      </c>
    </row>
    <row r="159" spans="1:14" ht="15.6" x14ac:dyDescent="0.3">
      <c r="A159">
        <v>1670</v>
      </c>
      <c r="B159" s="3">
        <v>44685</v>
      </c>
      <c r="C159" s="3">
        <v>44691</v>
      </c>
      <c r="D159" t="s">
        <v>16</v>
      </c>
      <c r="E159" t="s">
        <v>30</v>
      </c>
      <c r="F159" t="str">
        <f>VLOOKUP(E159,'Lookup-table'!$A$1:$B$16,2,FALSE)</f>
        <v>Bihar</v>
      </c>
      <c r="G159" t="s">
        <v>13</v>
      </c>
      <c r="H159">
        <v>18</v>
      </c>
      <c r="I159" t="str">
        <f>VLOOKUP(H159,'Lookup-table'!$C$1:$D$16,2,FALSE)</f>
        <v>banana</v>
      </c>
      <c r="J159" t="str">
        <f>VLOOKUP(I159,'Lookup-table'!$D$2:$E$16,2,FALSE)</f>
        <v>fruit</v>
      </c>
      <c r="K159">
        <f>VLOOKUP(I159,'Lookup-table'!$D$2:$G$16,3,FALSE)</f>
        <v>8000</v>
      </c>
      <c r="L159">
        <f>VLOOKUP('Order-table'!I159,'Lookup-table'!$D$2:$G$16,4,FALSE)</f>
        <v>30</v>
      </c>
      <c r="M159" s="4">
        <v>1.27</v>
      </c>
      <c r="N159">
        <f t="shared" si="2"/>
        <v>6</v>
      </c>
    </row>
    <row r="160" spans="1:14" ht="15.6" x14ac:dyDescent="0.3">
      <c r="A160">
        <v>1680</v>
      </c>
      <c r="B160" s="3">
        <v>44686</v>
      </c>
      <c r="C160" s="3">
        <v>44691</v>
      </c>
      <c r="D160" t="s">
        <v>15</v>
      </c>
      <c r="E160" t="s">
        <v>29</v>
      </c>
      <c r="F160" t="str">
        <f>VLOOKUP(E160,'Lookup-table'!$A$1:$B$16,2,FALSE)</f>
        <v>Panjab</v>
      </c>
      <c r="G160" t="s">
        <v>13</v>
      </c>
      <c r="H160">
        <v>19</v>
      </c>
      <c r="I160" t="str">
        <f>VLOOKUP(H160,'Lookup-table'!$C$1:$D$16,2,FALSE)</f>
        <v>abc notebook</v>
      </c>
      <c r="J160" t="str">
        <f>VLOOKUP(I160,'Lookup-table'!$D$2:$E$16,2,FALSE)</f>
        <v>notebook</v>
      </c>
      <c r="K160">
        <f>VLOOKUP(I160,'Lookup-table'!$D$2:$G$16,3,FALSE)</f>
        <v>10000</v>
      </c>
      <c r="L160">
        <f>VLOOKUP('Order-table'!I160,'Lookup-table'!$D$2:$G$16,4,FALSE)</f>
        <v>-12</v>
      </c>
      <c r="M160" s="4">
        <v>0.62</v>
      </c>
      <c r="N160">
        <f t="shared" si="2"/>
        <v>5</v>
      </c>
    </row>
    <row r="161" spans="1:14" ht="15.6" x14ac:dyDescent="0.3">
      <c r="A161">
        <v>1690</v>
      </c>
      <c r="B161" s="3">
        <v>44686</v>
      </c>
      <c r="C161" s="3">
        <v>44691</v>
      </c>
      <c r="D161" t="s">
        <v>15</v>
      </c>
      <c r="E161" t="s">
        <v>31</v>
      </c>
      <c r="F161" t="str">
        <f>VLOOKUP(E161,'Lookup-table'!$A$1:$B$16,2,FALSE)</f>
        <v>Karnatak</v>
      </c>
      <c r="G161" t="s">
        <v>13</v>
      </c>
      <c r="H161">
        <v>18</v>
      </c>
      <c r="I161" t="str">
        <f>VLOOKUP(H161,'Lookup-table'!$C$1:$D$16,2,FALSE)</f>
        <v>banana</v>
      </c>
      <c r="J161" t="str">
        <f>VLOOKUP(I161,'Lookup-table'!$D$2:$E$16,2,FALSE)</f>
        <v>fruit</v>
      </c>
      <c r="K161">
        <f>VLOOKUP(I161,'Lookup-table'!$D$2:$G$16,3,FALSE)</f>
        <v>8000</v>
      </c>
      <c r="L161">
        <f>VLOOKUP('Order-table'!I161,'Lookup-table'!$D$2:$G$16,4,FALSE)</f>
        <v>30</v>
      </c>
      <c r="M161" s="4">
        <v>0.43</v>
      </c>
      <c r="N161">
        <f t="shared" si="2"/>
        <v>5</v>
      </c>
    </row>
    <row r="162" spans="1:14" ht="15.6" x14ac:dyDescent="0.3">
      <c r="A162">
        <v>1700</v>
      </c>
      <c r="B162" s="3">
        <v>44687</v>
      </c>
      <c r="C162" s="3">
        <v>44691</v>
      </c>
      <c r="D162" t="s">
        <v>15</v>
      </c>
      <c r="E162" t="s">
        <v>27</v>
      </c>
      <c r="F162" t="str">
        <f>VLOOKUP(E162,'Lookup-table'!$A$1:$B$16,2,FALSE)</f>
        <v>Maharastra</v>
      </c>
      <c r="G162" t="s">
        <v>13</v>
      </c>
      <c r="H162">
        <v>20</v>
      </c>
      <c r="I162" t="str">
        <f>VLOOKUP(H162,'Lookup-table'!$C$1:$D$16,2,FALSE)</f>
        <v>my notebook</v>
      </c>
      <c r="J162" t="str">
        <f>VLOOKUP(I162,'Lookup-table'!$D$2:$E$16,2,FALSE)</f>
        <v>notebook</v>
      </c>
      <c r="K162">
        <f>VLOOKUP(I162,'Lookup-table'!$D$2:$G$16,3,FALSE)</f>
        <v>11000</v>
      </c>
      <c r="L162">
        <f>VLOOKUP('Order-table'!I162,'Lookup-table'!$D$2:$G$16,4,FALSE)</f>
        <v>-55</v>
      </c>
      <c r="M162" s="4">
        <v>0.25</v>
      </c>
      <c r="N162">
        <f t="shared" si="2"/>
        <v>4</v>
      </c>
    </row>
    <row r="163" spans="1:14" ht="15.6" x14ac:dyDescent="0.3">
      <c r="A163">
        <v>1710</v>
      </c>
      <c r="B163" s="3">
        <v>44687</v>
      </c>
      <c r="C163" s="3">
        <v>44692</v>
      </c>
      <c r="D163" t="s">
        <v>16</v>
      </c>
      <c r="E163" t="s">
        <v>33</v>
      </c>
      <c r="F163" t="str">
        <f>VLOOKUP(E163,'Lookup-table'!$A$1:$B$16,2,FALSE)</f>
        <v>Uttar Pradesh</v>
      </c>
      <c r="G163" t="s">
        <v>13</v>
      </c>
      <c r="H163">
        <v>22</v>
      </c>
      <c r="I163" t="str">
        <f>VLOOKUP(H163,'Lookup-table'!$C$1:$D$16,2,FALSE)</f>
        <v>coconet oil</v>
      </c>
      <c r="J163" t="str">
        <f>VLOOKUP(I163,'Lookup-table'!$D$2:$E$16,2,FALSE)</f>
        <v>oil</v>
      </c>
      <c r="K163">
        <f>VLOOKUP(I163,'Lookup-table'!$D$2:$G$16,3,FALSE)</f>
        <v>16000</v>
      </c>
      <c r="L163">
        <f>VLOOKUP('Order-table'!I163,'Lookup-table'!$D$2:$G$16,4,FALSE)</f>
        <v>1000</v>
      </c>
      <c r="M163" s="4">
        <v>0.24</v>
      </c>
      <c r="N163">
        <f t="shared" si="2"/>
        <v>5</v>
      </c>
    </row>
    <row r="164" spans="1:14" ht="15.6" x14ac:dyDescent="0.3">
      <c r="A164">
        <v>1720</v>
      </c>
      <c r="B164" s="3">
        <v>44687</v>
      </c>
      <c r="C164" s="3">
        <v>44692</v>
      </c>
      <c r="D164" t="s">
        <v>16</v>
      </c>
      <c r="E164" t="s">
        <v>19</v>
      </c>
      <c r="F164" t="str">
        <f>VLOOKUP(E164,'Lookup-table'!$A$1:$B$16,2,FALSE)</f>
        <v>Uttar Pradesh</v>
      </c>
      <c r="G164" t="s">
        <v>13</v>
      </c>
      <c r="H164">
        <v>21</v>
      </c>
      <c r="I164" t="str">
        <f>VLOOKUP(H164,'Lookup-table'!$C$1:$D$16,2,FALSE)</f>
        <v>a1 notebook</v>
      </c>
      <c r="J164" t="str">
        <f>VLOOKUP(I164,'Lookup-table'!$D$2:$E$16,2,FALSE)</f>
        <v>notebook</v>
      </c>
      <c r="K164">
        <f>VLOOKUP(I164,'Lookup-table'!$D$2:$G$16,3,FALSE)</f>
        <v>20000</v>
      </c>
      <c r="L164">
        <f>VLOOKUP('Order-table'!I164,'Lookup-table'!$D$2:$G$16,4,FALSE)</f>
        <v>1258</v>
      </c>
      <c r="M164" s="4">
        <v>76.599999999999994</v>
      </c>
      <c r="N164">
        <f t="shared" si="2"/>
        <v>5</v>
      </c>
    </row>
    <row r="165" spans="1:14" ht="15.6" x14ac:dyDescent="0.3">
      <c r="A165">
        <v>1730</v>
      </c>
      <c r="B165" s="3">
        <v>44688</v>
      </c>
      <c r="C165" s="3">
        <v>44693</v>
      </c>
      <c r="D165" t="s">
        <v>16</v>
      </c>
      <c r="E165" t="s">
        <v>20</v>
      </c>
      <c r="F165" t="str">
        <f>VLOOKUP(E165,'Lookup-table'!$A$1:$B$16,2,FALSE)</f>
        <v>Delhi</v>
      </c>
      <c r="G165" t="s">
        <v>13</v>
      </c>
      <c r="H165">
        <v>23</v>
      </c>
      <c r="I165" t="str">
        <f>VLOOKUP(H165,'Lookup-table'!$C$1:$D$16,2,FALSE)</f>
        <v>bajaj anmold oil</v>
      </c>
      <c r="J165" t="str">
        <f>VLOOKUP(I165,'Lookup-table'!$D$2:$E$16,2,FALSE)</f>
        <v>oil</v>
      </c>
      <c r="K165">
        <f>VLOOKUP(I165,'Lookup-table'!$D$2:$G$16,3,FALSE)</f>
        <v>18000</v>
      </c>
      <c r="L165">
        <f>VLOOKUP('Order-table'!I165,'Lookup-table'!$D$2:$G$16,4,FALSE)</f>
        <v>1800</v>
      </c>
      <c r="M165" s="4">
        <v>55.62</v>
      </c>
      <c r="N165">
        <f t="shared" si="2"/>
        <v>5</v>
      </c>
    </row>
    <row r="166" spans="1:14" ht="15.6" x14ac:dyDescent="0.3">
      <c r="A166">
        <v>1740</v>
      </c>
      <c r="B166" s="3">
        <v>44688</v>
      </c>
      <c r="C166" s="3">
        <v>44694</v>
      </c>
      <c r="D166" t="s">
        <v>17</v>
      </c>
      <c r="E166" t="s">
        <v>19</v>
      </c>
      <c r="F166" t="str">
        <f>VLOOKUP(E166,'Lookup-table'!$A$1:$B$16,2,FALSE)</f>
        <v>Uttar Pradesh</v>
      </c>
      <c r="G166" t="s">
        <v>13</v>
      </c>
      <c r="H166">
        <v>15</v>
      </c>
      <c r="I166" t="str">
        <f>VLOOKUP(H166,'Lookup-table'!$C$1:$D$16,2,FALSE)</f>
        <v>Rebook Shoes</v>
      </c>
      <c r="J166" t="str">
        <f>VLOOKUP(I166,'Lookup-table'!$D$2:$E$16,2,FALSE)</f>
        <v>Shoes</v>
      </c>
      <c r="K166">
        <f>VLOOKUP(I166,'Lookup-table'!$D$2:$G$16,3,FALSE)</f>
        <v>15000</v>
      </c>
      <c r="L166">
        <f>VLOOKUP('Order-table'!I166,'Lookup-table'!$D$2:$G$16,4,FALSE)</f>
        <v>-50</v>
      </c>
      <c r="M166" s="4">
        <v>31.782999999999998</v>
      </c>
      <c r="N166">
        <f t="shared" si="2"/>
        <v>6</v>
      </c>
    </row>
    <row r="167" spans="1:14" ht="15.6" x14ac:dyDescent="0.3">
      <c r="A167">
        <v>1750</v>
      </c>
      <c r="B167" s="3">
        <v>44688</v>
      </c>
      <c r="C167" s="3">
        <v>44695</v>
      </c>
      <c r="D167" t="s">
        <v>15</v>
      </c>
      <c r="E167" t="s">
        <v>28</v>
      </c>
      <c r="F167" t="str">
        <f>VLOOKUP(E167,'Lookup-table'!$A$1:$B$16,2,FALSE)</f>
        <v>Delhi</v>
      </c>
      <c r="G167" t="s">
        <v>13</v>
      </c>
      <c r="H167">
        <v>14</v>
      </c>
      <c r="I167" t="str">
        <f>VLOOKUP(H167,'Lookup-table'!$C$1:$D$16,2,FALSE)</f>
        <v>Nicke Shoes</v>
      </c>
      <c r="J167" t="str">
        <f>VLOOKUP(I167,'Lookup-table'!$D$2:$E$16,2,FALSE)</f>
        <v>Shoes</v>
      </c>
      <c r="K167">
        <f>VLOOKUP(I167,'Lookup-table'!$D$2:$G$16,3,FALSE)</f>
        <v>30000</v>
      </c>
      <c r="L167">
        <f>VLOOKUP('Order-table'!I167,'Lookup-table'!$D$2:$G$16,4,FALSE)</f>
        <v>700</v>
      </c>
      <c r="M167" s="4">
        <v>14.53</v>
      </c>
      <c r="N167">
        <f t="shared" si="2"/>
        <v>7</v>
      </c>
    </row>
    <row r="168" spans="1:14" ht="15.6" x14ac:dyDescent="0.3">
      <c r="A168">
        <v>1760</v>
      </c>
      <c r="B168" s="3">
        <v>44690</v>
      </c>
      <c r="C168" s="3">
        <v>44696</v>
      </c>
      <c r="D168" t="s">
        <v>18</v>
      </c>
      <c r="E168" t="s">
        <v>19</v>
      </c>
      <c r="F168" t="str">
        <f>VLOOKUP(E168,'Lookup-table'!$A$1:$B$16,2,FALSE)</f>
        <v>Uttar Pradesh</v>
      </c>
      <c r="G168" t="s">
        <v>13</v>
      </c>
      <c r="H168">
        <v>12</v>
      </c>
      <c r="I168" t="str">
        <f>VLOOKUP(H168,'Lookup-table'!$C$1:$D$16,2,FALSE)</f>
        <v>Dell taptop</v>
      </c>
      <c r="J168" t="str">
        <f>VLOOKUP(I168,'Lookup-table'!$D$2:$E$16,2,FALSE)</f>
        <v>tech</v>
      </c>
      <c r="K168">
        <f>VLOOKUP(I168,'Lookup-table'!$D$2:$G$16,3,FALSE)</f>
        <v>60000</v>
      </c>
      <c r="L168">
        <f>VLOOKUP('Order-table'!I168,'Lookup-table'!$D$2:$G$16,4,FALSE)</f>
        <v>1200</v>
      </c>
      <c r="M168" s="4">
        <v>2.66</v>
      </c>
      <c r="N168">
        <f t="shared" si="2"/>
        <v>6</v>
      </c>
    </row>
    <row r="169" spans="1:14" ht="15.6" x14ac:dyDescent="0.3">
      <c r="A169">
        <v>1770</v>
      </c>
      <c r="B169" s="3">
        <v>44691</v>
      </c>
      <c r="C169" s="3">
        <v>44697</v>
      </c>
      <c r="D169" t="s">
        <v>18</v>
      </c>
      <c r="E169" t="s">
        <v>21</v>
      </c>
      <c r="F169" t="str">
        <f>VLOOKUP(E169,'Lookup-table'!$A$1:$B$16,2,FALSE)</f>
        <v>Panjab</v>
      </c>
      <c r="G169" t="s">
        <v>13</v>
      </c>
      <c r="H169">
        <v>15</v>
      </c>
      <c r="I169" t="str">
        <f>VLOOKUP(H169,'Lookup-table'!$C$1:$D$16,2,FALSE)</f>
        <v>Rebook Shoes</v>
      </c>
      <c r="J169" t="str">
        <f>VLOOKUP(I169,'Lookup-table'!$D$2:$E$16,2,FALSE)</f>
        <v>Shoes</v>
      </c>
      <c r="K169">
        <f>VLOOKUP(I169,'Lookup-table'!$D$2:$G$16,3,FALSE)</f>
        <v>15000</v>
      </c>
      <c r="L169">
        <f>VLOOKUP('Order-table'!I169,'Lookup-table'!$D$2:$G$16,4,FALSE)</f>
        <v>-50</v>
      </c>
      <c r="M169" s="4">
        <v>2.2000000000000002</v>
      </c>
      <c r="N169">
        <f t="shared" si="2"/>
        <v>6</v>
      </c>
    </row>
    <row r="170" spans="1:14" ht="15.6" x14ac:dyDescent="0.3">
      <c r="A170">
        <v>1780</v>
      </c>
      <c r="B170" s="3">
        <v>44691</v>
      </c>
      <c r="C170" s="3">
        <v>44698</v>
      </c>
      <c r="D170" t="s">
        <v>16</v>
      </c>
      <c r="E170" t="s">
        <v>22</v>
      </c>
      <c r="F170" t="str">
        <f>VLOOKUP(E170,'Lookup-table'!$A$1:$B$16,2,FALSE)</f>
        <v>Uttar Pradesh</v>
      </c>
      <c r="G170" t="s">
        <v>13</v>
      </c>
      <c r="H170">
        <v>16</v>
      </c>
      <c r="I170" t="str">
        <f>VLOOKUP(H170,'Lookup-table'!$C$1:$D$16,2,FALSE)</f>
        <v>mango</v>
      </c>
      <c r="J170" t="str">
        <f>VLOOKUP(I170,'Lookup-table'!$D$2:$E$16,2,FALSE)</f>
        <v>fruit</v>
      </c>
      <c r="K170">
        <f>VLOOKUP(I170,'Lookup-table'!$D$2:$G$16,3,FALSE)</f>
        <v>15000</v>
      </c>
      <c r="L170">
        <f>VLOOKUP('Order-table'!I170,'Lookup-table'!$D$2:$G$16,4,FALSE)</f>
        <v>-10</v>
      </c>
      <c r="M170" s="4">
        <v>2.16</v>
      </c>
      <c r="N170">
        <f t="shared" si="2"/>
        <v>7</v>
      </c>
    </row>
    <row r="171" spans="1:14" ht="15.6" x14ac:dyDescent="0.3">
      <c r="A171">
        <v>1790</v>
      </c>
      <c r="B171" s="3">
        <v>44691</v>
      </c>
      <c r="C171" s="3">
        <v>44699</v>
      </c>
      <c r="D171" t="s">
        <v>16</v>
      </c>
      <c r="E171" t="s">
        <v>23</v>
      </c>
      <c r="F171" t="str">
        <f>VLOOKUP(E171,'Lookup-table'!$A$1:$B$16,2,FALSE)</f>
        <v>Bihar</v>
      </c>
      <c r="G171" t="s">
        <v>13</v>
      </c>
      <c r="H171">
        <v>17</v>
      </c>
      <c r="I171" t="str">
        <f>VLOOKUP(H171,'Lookup-table'!$C$1:$D$16,2,FALSE)</f>
        <v>apple</v>
      </c>
      <c r="J171" t="str">
        <f>VLOOKUP(I171,'Lookup-table'!$D$2:$E$16,2,FALSE)</f>
        <v>fruit</v>
      </c>
      <c r="K171">
        <f>VLOOKUP(I171,'Lookup-table'!$D$2:$G$16,3,FALSE)</f>
        <v>12000</v>
      </c>
      <c r="L171">
        <f>VLOOKUP('Order-table'!I171,'Lookup-table'!$D$2:$G$16,4,FALSE)</f>
        <v>-20</v>
      </c>
      <c r="M171" s="4">
        <v>1.51</v>
      </c>
      <c r="N171">
        <f t="shared" si="2"/>
        <v>8</v>
      </c>
    </row>
    <row r="172" spans="1:14" ht="15.6" x14ac:dyDescent="0.3">
      <c r="A172">
        <v>1800</v>
      </c>
      <c r="B172" s="3">
        <v>44691</v>
      </c>
      <c r="C172" s="3">
        <v>44700</v>
      </c>
      <c r="D172" t="s">
        <v>17</v>
      </c>
      <c r="E172" t="s">
        <v>24</v>
      </c>
      <c r="F172" t="str">
        <f>VLOOKUP(E172,'Lookup-table'!$A$1:$B$16,2,FALSE)</f>
        <v>Maharastra</v>
      </c>
      <c r="G172" t="s">
        <v>13</v>
      </c>
      <c r="H172">
        <v>18</v>
      </c>
      <c r="I172" t="str">
        <f>VLOOKUP(H172,'Lookup-table'!$C$1:$D$16,2,FALSE)</f>
        <v>banana</v>
      </c>
      <c r="J172" t="str">
        <f>VLOOKUP(I172,'Lookup-table'!$D$2:$E$16,2,FALSE)</f>
        <v>fruit</v>
      </c>
      <c r="K172">
        <f>VLOOKUP(I172,'Lookup-table'!$D$2:$G$16,3,FALSE)</f>
        <v>8000</v>
      </c>
      <c r="L172">
        <f>VLOOKUP('Order-table'!I172,'Lookup-table'!$D$2:$G$16,4,FALSE)</f>
        <v>30</v>
      </c>
      <c r="M172" s="4">
        <v>1.29</v>
      </c>
      <c r="N172">
        <f t="shared" si="2"/>
        <v>9</v>
      </c>
    </row>
    <row r="173" spans="1:14" ht="15.6" x14ac:dyDescent="0.3">
      <c r="A173">
        <v>1810</v>
      </c>
      <c r="B173" s="3">
        <v>44692</v>
      </c>
      <c r="C173" s="3">
        <v>44701</v>
      </c>
      <c r="D173" t="s">
        <v>15</v>
      </c>
      <c r="E173" t="s">
        <v>20</v>
      </c>
      <c r="F173" t="str">
        <f>VLOOKUP(E173,'Lookup-table'!$A$1:$B$16,2,FALSE)</f>
        <v>Delhi</v>
      </c>
      <c r="G173" t="s">
        <v>13</v>
      </c>
      <c r="H173">
        <v>11</v>
      </c>
      <c r="I173" t="str">
        <f>VLOOKUP(H173,'Lookup-table'!$C$1:$D$16,2,FALSE)</f>
        <v>Iphone 12</v>
      </c>
      <c r="J173" t="str">
        <f>VLOOKUP(I173,'Lookup-table'!$D$2:$E$16,2,FALSE)</f>
        <v>tech</v>
      </c>
      <c r="K173">
        <f>VLOOKUP(I173,'Lookup-table'!$D$2:$G$16,3,FALSE)</f>
        <v>30000</v>
      </c>
      <c r="L173">
        <f>VLOOKUP('Order-table'!I173,'Lookup-table'!$D$2:$G$16,4,FALSE)</f>
        <v>1000</v>
      </c>
      <c r="M173" s="4">
        <v>0.72</v>
      </c>
      <c r="N173">
        <f t="shared" si="2"/>
        <v>9</v>
      </c>
    </row>
    <row r="174" spans="1:14" ht="15.6" x14ac:dyDescent="0.3">
      <c r="A174">
        <v>1820</v>
      </c>
      <c r="B174" s="3">
        <v>44692</v>
      </c>
      <c r="C174" s="3">
        <v>44702</v>
      </c>
      <c r="D174" t="s">
        <v>18</v>
      </c>
      <c r="E174" t="s">
        <v>19</v>
      </c>
      <c r="F174" t="str">
        <f>VLOOKUP(E174,'Lookup-table'!$A$1:$B$16,2,FALSE)</f>
        <v>Uttar Pradesh</v>
      </c>
      <c r="G174" t="s">
        <v>13</v>
      </c>
      <c r="H174">
        <v>12</v>
      </c>
      <c r="I174" t="str">
        <f>VLOOKUP(H174,'Lookup-table'!$C$1:$D$16,2,FALSE)</f>
        <v>Dell taptop</v>
      </c>
      <c r="J174" t="str">
        <f>VLOOKUP(I174,'Lookup-table'!$D$2:$E$16,2,FALSE)</f>
        <v>tech</v>
      </c>
      <c r="K174">
        <f>VLOOKUP(I174,'Lookup-table'!$D$2:$G$16,3,FALSE)</f>
        <v>60000</v>
      </c>
      <c r="L174">
        <f>VLOOKUP('Order-table'!I174,'Lookup-table'!$D$2:$G$16,4,FALSE)</f>
        <v>1200</v>
      </c>
      <c r="M174" s="4">
        <v>0.43</v>
      </c>
      <c r="N174">
        <f t="shared" si="2"/>
        <v>10</v>
      </c>
    </row>
    <row r="175" spans="1:14" ht="15.6" x14ac:dyDescent="0.3">
      <c r="A175">
        <v>1830</v>
      </c>
      <c r="B175" s="3">
        <v>44693</v>
      </c>
      <c r="C175" s="3">
        <v>44703</v>
      </c>
      <c r="D175" t="s">
        <v>18</v>
      </c>
      <c r="E175" t="s">
        <v>20</v>
      </c>
      <c r="F175" t="str">
        <f>VLOOKUP(E175,'Lookup-table'!$A$1:$B$16,2,FALSE)</f>
        <v>Delhi</v>
      </c>
      <c r="G175" t="s">
        <v>13</v>
      </c>
      <c r="H175">
        <v>13</v>
      </c>
      <c r="I175" t="str">
        <f>VLOOKUP(H175,'Lookup-table'!$C$1:$D$16,2,FALSE)</f>
        <v>Campus shoes</v>
      </c>
      <c r="J175" t="str">
        <f>VLOOKUP(I175,'Lookup-table'!$D$2:$E$16,2,FALSE)</f>
        <v>Shoes</v>
      </c>
      <c r="K175">
        <f>VLOOKUP(I175,'Lookup-table'!$D$2:$G$16,3,FALSE)</f>
        <v>20000</v>
      </c>
      <c r="L175">
        <f>VLOOKUP('Order-table'!I175,'Lookup-table'!$D$2:$G$16,4,FALSE)</f>
        <v>500</v>
      </c>
      <c r="M175" s="4">
        <v>187.65</v>
      </c>
      <c r="N175">
        <f t="shared" si="2"/>
        <v>10</v>
      </c>
    </row>
    <row r="176" spans="1:14" ht="15.6" x14ac:dyDescent="0.3">
      <c r="A176">
        <v>1840</v>
      </c>
      <c r="B176" s="3">
        <v>44694</v>
      </c>
      <c r="C176" s="3">
        <v>44704</v>
      </c>
      <c r="D176" t="s">
        <v>16</v>
      </c>
      <c r="E176" t="s">
        <v>21</v>
      </c>
      <c r="F176" t="str">
        <f>VLOOKUP(E176,'Lookup-table'!$A$1:$B$16,2,FALSE)</f>
        <v>Panjab</v>
      </c>
      <c r="G176" t="s">
        <v>13</v>
      </c>
      <c r="H176">
        <v>14</v>
      </c>
      <c r="I176" t="str">
        <f>VLOOKUP(H176,'Lookup-table'!$C$1:$D$16,2,FALSE)</f>
        <v>Nicke Shoes</v>
      </c>
      <c r="J176" t="str">
        <f>VLOOKUP(I176,'Lookup-table'!$D$2:$E$16,2,FALSE)</f>
        <v>Shoes</v>
      </c>
      <c r="K176">
        <f>VLOOKUP(I176,'Lookup-table'!$D$2:$G$16,3,FALSE)</f>
        <v>30000</v>
      </c>
      <c r="L176">
        <f>VLOOKUP('Order-table'!I176,'Lookup-table'!$D$2:$G$16,4,FALSE)</f>
        <v>700</v>
      </c>
      <c r="M176" s="4">
        <v>146.29</v>
      </c>
      <c r="N176">
        <f t="shared" si="2"/>
        <v>10</v>
      </c>
    </row>
    <row r="177" spans="1:14" ht="15.6" x14ac:dyDescent="0.3">
      <c r="A177">
        <v>1850</v>
      </c>
      <c r="B177" s="3">
        <v>44695</v>
      </c>
      <c r="C177" s="3">
        <v>44705</v>
      </c>
      <c r="D177" t="s">
        <v>15</v>
      </c>
      <c r="E177" t="s">
        <v>22</v>
      </c>
      <c r="F177" t="str">
        <f>VLOOKUP(E177,'Lookup-table'!$A$1:$B$16,2,FALSE)</f>
        <v>Uttar Pradesh</v>
      </c>
      <c r="G177" t="s">
        <v>13</v>
      </c>
      <c r="H177">
        <v>15</v>
      </c>
      <c r="I177" t="str">
        <f>VLOOKUP(H177,'Lookup-table'!$C$1:$D$16,2,FALSE)</f>
        <v>Rebook Shoes</v>
      </c>
      <c r="J177" t="str">
        <f>VLOOKUP(I177,'Lookup-table'!$D$2:$E$16,2,FALSE)</f>
        <v>Shoes</v>
      </c>
      <c r="K177">
        <f>VLOOKUP(I177,'Lookup-table'!$D$2:$G$16,3,FALSE)</f>
        <v>15000</v>
      </c>
      <c r="L177">
        <f>VLOOKUP('Order-table'!I177,'Lookup-table'!$D$2:$G$16,4,FALSE)</f>
        <v>-50</v>
      </c>
      <c r="M177" s="4">
        <v>141.35</v>
      </c>
      <c r="N177">
        <f t="shared" si="2"/>
        <v>10</v>
      </c>
    </row>
    <row r="178" spans="1:14" ht="15.6" x14ac:dyDescent="0.3">
      <c r="A178">
        <v>1860</v>
      </c>
      <c r="B178" s="3">
        <v>44696</v>
      </c>
      <c r="C178" s="3">
        <v>44706</v>
      </c>
      <c r="D178" t="s">
        <v>15</v>
      </c>
      <c r="E178" t="s">
        <v>23</v>
      </c>
      <c r="F178" t="str">
        <f>VLOOKUP(E178,'Lookup-table'!$A$1:$B$16,2,FALSE)</f>
        <v>Bihar</v>
      </c>
      <c r="G178" t="s">
        <v>13</v>
      </c>
      <c r="H178">
        <v>12</v>
      </c>
      <c r="I178" t="str">
        <f>VLOOKUP(H178,'Lookup-table'!$C$1:$D$16,2,FALSE)</f>
        <v>Dell taptop</v>
      </c>
      <c r="J178" t="str">
        <f>VLOOKUP(I178,'Lookup-table'!$D$2:$E$16,2,FALSE)</f>
        <v>tech</v>
      </c>
      <c r="K178">
        <f>VLOOKUP(I178,'Lookup-table'!$D$2:$G$16,3,FALSE)</f>
        <v>60000</v>
      </c>
      <c r="L178">
        <f>VLOOKUP('Order-table'!I178,'Lookup-table'!$D$2:$G$16,4,FALSE)</f>
        <v>1200</v>
      </c>
      <c r="M178" s="4">
        <v>53.02</v>
      </c>
      <c r="N178">
        <f t="shared" si="2"/>
        <v>10</v>
      </c>
    </row>
    <row r="179" spans="1:14" ht="15.6" x14ac:dyDescent="0.3">
      <c r="A179">
        <v>1870</v>
      </c>
      <c r="B179" s="3">
        <v>44697</v>
      </c>
      <c r="C179" s="3">
        <v>44707</v>
      </c>
      <c r="D179" t="s">
        <v>15</v>
      </c>
      <c r="E179" t="s">
        <v>24</v>
      </c>
      <c r="F179" t="str">
        <f>VLOOKUP(E179,'Lookup-table'!$A$1:$B$16,2,FALSE)</f>
        <v>Maharastra</v>
      </c>
      <c r="G179" t="s">
        <v>13</v>
      </c>
      <c r="H179">
        <v>11</v>
      </c>
      <c r="I179" t="str">
        <f>VLOOKUP(H179,'Lookup-table'!$C$1:$D$16,2,FALSE)</f>
        <v>Iphone 12</v>
      </c>
      <c r="J179" t="str">
        <f>VLOOKUP(I179,'Lookup-table'!$D$2:$E$16,2,FALSE)</f>
        <v>tech</v>
      </c>
      <c r="K179">
        <f>VLOOKUP(I179,'Lookup-table'!$D$2:$G$16,3,FALSE)</f>
        <v>30000</v>
      </c>
      <c r="L179">
        <f>VLOOKUP('Order-table'!I179,'Lookup-table'!$D$2:$G$16,4,FALSE)</f>
        <v>1000</v>
      </c>
      <c r="M179" s="4">
        <v>52.32</v>
      </c>
      <c r="N179">
        <f t="shared" si="2"/>
        <v>10</v>
      </c>
    </row>
    <row r="180" spans="1:14" ht="15.6" x14ac:dyDescent="0.3">
      <c r="A180">
        <v>1880</v>
      </c>
      <c r="B180" s="3">
        <v>44698</v>
      </c>
      <c r="C180" s="3">
        <v>44708</v>
      </c>
      <c r="D180" t="s">
        <v>15</v>
      </c>
      <c r="E180" t="s">
        <v>25</v>
      </c>
      <c r="F180" t="str">
        <f>VLOOKUP(E180,'Lookup-table'!$A$1:$B$16,2,FALSE)</f>
        <v>Madhy Pradesh</v>
      </c>
      <c r="G180" t="s">
        <v>13</v>
      </c>
      <c r="H180">
        <v>12</v>
      </c>
      <c r="I180" t="str">
        <f>VLOOKUP(H180,'Lookup-table'!$C$1:$D$16,2,FALSE)</f>
        <v>Dell taptop</v>
      </c>
      <c r="J180" t="str">
        <f>VLOOKUP(I180,'Lookup-table'!$D$2:$E$16,2,FALSE)</f>
        <v>tech</v>
      </c>
      <c r="K180">
        <f>VLOOKUP(I180,'Lookup-table'!$D$2:$G$16,3,FALSE)</f>
        <v>60000</v>
      </c>
      <c r="L180">
        <f>VLOOKUP('Order-table'!I180,'Lookup-table'!$D$2:$G$16,4,FALSE)</f>
        <v>1200</v>
      </c>
      <c r="M180" s="4">
        <v>49.92</v>
      </c>
      <c r="N180">
        <f t="shared" si="2"/>
        <v>10</v>
      </c>
    </row>
    <row r="181" spans="1:14" ht="15.6" x14ac:dyDescent="0.3">
      <c r="A181">
        <v>1890</v>
      </c>
      <c r="B181" s="3">
        <v>44699</v>
      </c>
      <c r="C181" s="3">
        <v>44713</v>
      </c>
      <c r="D181" t="s">
        <v>16</v>
      </c>
      <c r="E181" t="s">
        <v>26</v>
      </c>
      <c r="F181" t="str">
        <f>VLOOKUP(E181,'Lookup-table'!$A$1:$B$16,2,FALSE)</f>
        <v>Karnatak</v>
      </c>
      <c r="G181" t="s">
        <v>13</v>
      </c>
      <c r="H181">
        <v>24</v>
      </c>
      <c r="I181" t="str">
        <f>VLOOKUP(H181,'Lookup-table'!$C$1:$D$16,2,FALSE)</f>
        <v>Jasmine oil</v>
      </c>
      <c r="J181" t="str">
        <f>VLOOKUP(I181,'Lookup-table'!$D$2:$E$16,2,FALSE)</f>
        <v>oil</v>
      </c>
      <c r="K181">
        <f>VLOOKUP(I181,'Lookup-table'!$D$2:$G$16,3,FALSE)</f>
        <v>15000</v>
      </c>
      <c r="L181">
        <f>VLOOKUP('Order-table'!I181,'Lookup-table'!$D$2:$G$16,4,FALSE)</f>
        <v>1000</v>
      </c>
      <c r="M181" s="4">
        <v>40.44</v>
      </c>
      <c r="N181">
        <f t="shared" si="2"/>
        <v>14</v>
      </c>
    </row>
    <row r="182" spans="1:14" ht="15.6" x14ac:dyDescent="0.3">
      <c r="A182">
        <v>1900</v>
      </c>
      <c r="B182" s="3">
        <v>44700</v>
      </c>
      <c r="C182" s="3">
        <v>44713</v>
      </c>
      <c r="D182" t="s">
        <v>15</v>
      </c>
      <c r="E182" t="s">
        <v>27</v>
      </c>
      <c r="F182" t="str">
        <f>VLOOKUP(E182,'Lookup-table'!$A$1:$B$16,2,FALSE)</f>
        <v>Maharastra</v>
      </c>
      <c r="G182" t="s">
        <v>13</v>
      </c>
      <c r="H182">
        <v>23</v>
      </c>
      <c r="I182" t="str">
        <f>VLOOKUP(H182,'Lookup-table'!$C$1:$D$16,2,FALSE)</f>
        <v>bajaj anmold oil</v>
      </c>
      <c r="J182" t="str">
        <f>VLOOKUP(I182,'Lookup-table'!$D$2:$E$16,2,FALSE)</f>
        <v>oil</v>
      </c>
      <c r="K182">
        <f>VLOOKUP(I182,'Lookup-table'!$D$2:$G$16,3,FALSE)</f>
        <v>18000</v>
      </c>
      <c r="L182">
        <f>VLOOKUP('Order-table'!I182,'Lookup-table'!$D$2:$G$16,4,FALSE)</f>
        <v>1800</v>
      </c>
      <c r="M182" s="4">
        <v>30.34</v>
      </c>
      <c r="N182">
        <f t="shared" si="2"/>
        <v>13</v>
      </c>
    </row>
    <row r="183" spans="1:14" ht="15.6" x14ac:dyDescent="0.3">
      <c r="A183">
        <v>1910</v>
      </c>
      <c r="B183" s="3">
        <v>44701</v>
      </c>
      <c r="C183" s="3">
        <v>44714</v>
      </c>
      <c r="D183" t="s">
        <v>15</v>
      </c>
      <c r="E183" t="s">
        <v>20</v>
      </c>
      <c r="F183" t="str">
        <f>VLOOKUP(E183,'Lookup-table'!$A$1:$B$16,2,FALSE)</f>
        <v>Delhi</v>
      </c>
      <c r="G183" t="s">
        <v>13</v>
      </c>
      <c r="H183">
        <v>21</v>
      </c>
      <c r="I183" t="str">
        <f>VLOOKUP(H183,'Lookup-table'!$C$1:$D$16,2,FALSE)</f>
        <v>a1 notebook</v>
      </c>
      <c r="J183" t="str">
        <f>VLOOKUP(I183,'Lookup-table'!$D$2:$E$16,2,FALSE)</f>
        <v>notebook</v>
      </c>
      <c r="K183">
        <f>VLOOKUP(I183,'Lookup-table'!$D$2:$G$16,3,FALSE)</f>
        <v>20000</v>
      </c>
      <c r="L183">
        <f>VLOOKUP('Order-table'!I183,'Lookup-table'!$D$2:$G$16,4,FALSE)</f>
        <v>1258</v>
      </c>
      <c r="M183" s="4">
        <v>27.667000000000002</v>
      </c>
      <c r="N183">
        <f t="shared" si="2"/>
        <v>13</v>
      </c>
    </row>
    <row r="184" spans="1:14" ht="15.6" x14ac:dyDescent="0.3">
      <c r="A184">
        <v>1920</v>
      </c>
      <c r="B184" s="3">
        <v>44702</v>
      </c>
      <c r="C184" s="3">
        <v>44715</v>
      </c>
      <c r="D184" t="s">
        <v>16</v>
      </c>
      <c r="E184" t="s">
        <v>19</v>
      </c>
      <c r="F184" t="str">
        <f>VLOOKUP(E184,'Lookup-table'!$A$1:$B$16,2,FALSE)</f>
        <v>Uttar Pradesh</v>
      </c>
      <c r="G184" t="s">
        <v>13</v>
      </c>
      <c r="H184">
        <v>19</v>
      </c>
      <c r="I184" t="str">
        <f>VLOOKUP(H184,'Lookup-table'!$C$1:$D$16,2,FALSE)</f>
        <v>abc notebook</v>
      </c>
      <c r="J184" t="str">
        <f>VLOOKUP(I184,'Lookup-table'!$D$2:$E$16,2,FALSE)</f>
        <v>notebook</v>
      </c>
      <c r="K184">
        <f>VLOOKUP(I184,'Lookup-table'!$D$2:$G$16,3,FALSE)</f>
        <v>10000</v>
      </c>
      <c r="L184">
        <f>VLOOKUP('Order-table'!I184,'Lookup-table'!$D$2:$G$16,4,FALSE)</f>
        <v>-12</v>
      </c>
      <c r="M184" s="4">
        <v>26.231999999999999</v>
      </c>
      <c r="N184">
        <f t="shared" si="2"/>
        <v>13</v>
      </c>
    </row>
    <row r="185" spans="1:14" ht="15.6" x14ac:dyDescent="0.3">
      <c r="A185">
        <v>1930</v>
      </c>
      <c r="B185" s="3">
        <v>44703</v>
      </c>
      <c r="C185" s="3">
        <v>44715</v>
      </c>
      <c r="D185" t="s">
        <v>15</v>
      </c>
      <c r="E185" t="s">
        <v>21</v>
      </c>
      <c r="F185" t="str">
        <f>VLOOKUP(E185,'Lookup-table'!$A$1:$B$16,2,FALSE)</f>
        <v>Panjab</v>
      </c>
      <c r="G185" t="s">
        <v>13</v>
      </c>
      <c r="H185">
        <v>18</v>
      </c>
      <c r="I185" t="str">
        <f>VLOOKUP(H185,'Lookup-table'!$C$1:$D$16,2,FALSE)</f>
        <v>banana</v>
      </c>
      <c r="J185" t="str">
        <f>VLOOKUP(I185,'Lookup-table'!$D$2:$E$16,2,FALSE)</f>
        <v>fruit</v>
      </c>
      <c r="K185">
        <f>VLOOKUP(I185,'Lookup-table'!$D$2:$G$16,3,FALSE)</f>
        <v>8000</v>
      </c>
      <c r="L185">
        <f>VLOOKUP('Order-table'!I185,'Lookup-table'!$D$2:$G$16,4,FALSE)</f>
        <v>30</v>
      </c>
      <c r="M185" s="4">
        <v>23.89</v>
      </c>
      <c r="N185">
        <f t="shared" si="2"/>
        <v>12</v>
      </c>
    </row>
    <row r="186" spans="1:14" ht="15.6" x14ac:dyDescent="0.3">
      <c r="A186">
        <v>1940</v>
      </c>
      <c r="B186" s="3">
        <v>44704</v>
      </c>
      <c r="C186" s="3">
        <v>44716</v>
      </c>
      <c r="D186" t="s">
        <v>15</v>
      </c>
      <c r="E186" t="s">
        <v>25</v>
      </c>
      <c r="F186" t="str">
        <f>VLOOKUP(E186,'Lookup-table'!$A$1:$B$16,2,FALSE)</f>
        <v>Madhy Pradesh</v>
      </c>
      <c r="G186" t="s">
        <v>13</v>
      </c>
      <c r="H186">
        <v>17</v>
      </c>
      <c r="I186" t="str">
        <f>VLOOKUP(H186,'Lookup-table'!$C$1:$D$16,2,FALSE)</f>
        <v>apple</v>
      </c>
      <c r="J186" t="str">
        <f>VLOOKUP(I186,'Lookup-table'!$D$2:$E$16,2,FALSE)</f>
        <v>fruit</v>
      </c>
      <c r="K186">
        <f>VLOOKUP(I186,'Lookup-table'!$D$2:$G$16,3,FALSE)</f>
        <v>12000</v>
      </c>
      <c r="L186">
        <f>VLOOKUP('Order-table'!I186,'Lookup-table'!$D$2:$G$16,4,FALSE)</f>
        <v>-20</v>
      </c>
      <c r="M186" s="4">
        <v>12.66</v>
      </c>
      <c r="N186">
        <f t="shared" si="2"/>
        <v>12</v>
      </c>
    </row>
    <row r="187" spans="1:14" ht="15.6" x14ac:dyDescent="0.3">
      <c r="A187">
        <v>1950</v>
      </c>
      <c r="B187" s="3">
        <v>44705</v>
      </c>
      <c r="C187" s="3">
        <v>44716</v>
      </c>
      <c r="D187" t="s">
        <v>15</v>
      </c>
      <c r="E187" t="s">
        <v>24</v>
      </c>
      <c r="F187" t="str">
        <f>VLOOKUP(E187,'Lookup-table'!$A$1:$B$16,2,FALSE)</f>
        <v>Maharastra</v>
      </c>
      <c r="G187" t="s">
        <v>13</v>
      </c>
      <c r="H187">
        <v>10</v>
      </c>
      <c r="I187" t="str">
        <f>VLOOKUP(H187,'Lookup-table'!$C$1:$D$16,2,FALSE)</f>
        <v>Redmi 8 phone</v>
      </c>
      <c r="J187" t="str">
        <f>VLOOKUP(I187,'Lookup-table'!$D$2:$E$16,2,FALSE)</f>
        <v>tech</v>
      </c>
      <c r="K187">
        <f>VLOOKUP(I187,'Lookup-table'!$D$2:$G$16,3,FALSE)</f>
        <v>20000</v>
      </c>
      <c r="L187">
        <f>VLOOKUP('Order-table'!I187,'Lookup-table'!$D$2:$G$16,4,FALSE)</f>
        <v>500</v>
      </c>
      <c r="M187" s="4">
        <v>11.878</v>
      </c>
      <c r="N187">
        <f t="shared" si="2"/>
        <v>11</v>
      </c>
    </row>
    <row r="188" spans="1:14" ht="15.6" x14ac:dyDescent="0.3">
      <c r="A188">
        <v>1960</v>
      </c>
      <c r="B188" s="3">
        <v>44706</v>
      </c>
      <c r="C188" s="3">
        <v>44717</v>
      </c>
      <c r="D188" t="s">
        <v>16</v>
      </c>
      <c r="E188" t="s">
        <v>28</v>
      </c>
      <c r="F188" t="str">
        <f>VLOOKUP(E188,'Lookup-table'!$A$1:$B$16,2,FALSE)</f>
        <v>Delhi</v>
      </c>
      <c r="G188" t="s">
        <v>13</v>
      </c>
      <c r="H188">
        <v>11</v>
      </c>
      <c r="I188" t="str">
        <f>VLOOKUP(H188,'Lookup-table'!$C$1:$D$16,2,FALSE)</f>
        <v>Iphone 12</v>
      </c>
      <c r="J188" t="str">
        <f>VLOOKUP(I188,'Lookup-table'!$D$2:$E$16,2,FALSE)</f>
        <v>tech</v>
      </c>
      <c r="K188">
        <f>VLOOKUP(I188,'Lookup-table'!$D$2:$G$16,3,FALSE)</f>
        <v>30000</v>
      </c>
      <c r="L188">
        <f>VLOOKUP('Order-table'!I188,'Lookup-table'!$D$2:$G$16,4,FALSE)</f>
        <v>1000</v>
      </c>
      <c r="M188" s="4">
        <v>11.53</v>
      </c>
      <c r="N188">
        <f t="shared" si="2"/>
        <v>11</v>
      </c>
    </row>
    <row r="189" spans="1:14" ht="15.6" x14ac:dyDescent="0.3">
      <c r="A189">
        <v>1970</v>
      </c>
      <c r="B189" s="3">
        <v>44707</v>
      </c>
      <c r="C189" s="3">
        <v>44717</v>
      </c>
      <c r="D189" t="s">
        <v>16</v>
      </c>
      <c r="E189" t="s">
        <v>29</v>
      </c>
      <c r="F189" t="str">
        <f>VLOOKUP(E189,'Lookup-table'!$A$1:$B$16,2,FALSE)</f>
        <v>Panjab</v>
      </c>
      <c r="G189" t="s">
        <v>13</v>
      </c>
      <c r="H189">
        <v>12</v>
      </c>
      <c r="I189" t="str">
        <f>VLOOKUP(H189,'Lookup-table'!$C$1:$D$16,2,FALSE)</f>
        <v>Dell taptop</v>
      </c>
      <c r="J189" t="str">
        <f>VLOOKUP(I189,'Lookup-table'!$D$2:$E$16,2,FALSE)</f>
        <v>tech</v>
      </c>
      <c r="K189">
        <f>VLOOKUP(I189,'Lookup-table'!$D$2:$G$16,3,FALSE)</f>
        <v>60000</v>
      </c>
      <c r="L189">
        <f>VLOOKUP('Order-table'!I189,'Lookup-table'!$D$2:$G$16,4,FALSE)</f>
        <v>1200</v>
      </c>
      <c r="M189" s="4">
        <v>9.7100000000000009</v>
      </c>
      <c r="N189">
        <f t="shared" si="2"/>
        <v>10</v>
      </c>
    </row>
    <row r="190" spans="1:14" ht="15.6" x14ac:dyDescent="0.3">
      <c r="A190">
        <v>1980</v>
      </c>
      <c r="B190" s="3">
        <v>44708</v>
      </c>
      <c r="C190" s="3">
        <v>44718</v>
      </c>
      <c r="D190" t="s">
        <v>16</v>
      </c>
      <c r="E190" t="s">
        <v>30</v>
      </c>
      <c r="F190" t="str">
        <f>VLOOKUP(E190,'Lookup-table'!$A$1:$B$16,2,FALSE)</f>
        <v>Bihar</v>
      </c>
      <c r="G190" t="s">
        <v>13</v>
      </c>
      <c r="H190">
        <v>23</v>
      </c>
      <c r="I190" t="str">
        <f>VLOOKUP(H190,'Lookup-table'!$C$1:$D$16,2,FALSE)</f>
        <v>bajaj anmold oil</v>
      </c>
      <c r="J190" t="str">
        <f>VLOOKUP(I190,'Lookup-table'!$D$2:$E$16,2,FALSE)</f>
        <v>oil</v>
      </c>
      <c r="K190">
        <f>VLOOKUP(I190,'Lookup-table'!$D$2:$G$16,3,FALSE)</f>
        <v>18000</v>
      </c>
      <c r="L190">
        <f>VLOOKUP('Order-table'!I190,'Lookup-table'!$D$2:$G$16,4,FALSE)</f>
        <v>1800</v>
      </c>
      <c r="M190" s="4">
        <v>9.43</v>
      </c>
      <c r="N190">
        <f t="shared" si="2"/>
        <v>10</v>
      </c>
    </row>
    <row r="191" spans="1:14" ht="15.6" x14ac:dyDescent="0.3">
      <c r="A191">
        <v>1990</v>
      </c>
      <c r="B191" s="3">
        <v>44713</v>
      </c>
      <c r="C191" s="3">
        <v>44718</v>
      </c>
      <c r="D191" t="s">
        <v>17</v>
      </c>
      <c r="E191" t="s">
        <v>31</v>
      </c>
      <c r="F191" t="str">
        <f>VLOOKUP(E191,'Lookup-table'!$A$1:$B$16,2,FALSE)</f>
        <v>Karnatak</v>
      </c>
      <c r="G191" t="s">
        <v>13</v>
      </c>
      <c r="H191">
        <v>21</v>
      </c>
      <c r="I191" t="str">
        <f>VLOOKUP(H191,'Lookup-table'!$C$1:$D$16,2,FALSE)</f>
        <v>a1 notebook</v>
      </c>
      <c r="J191" t="str">
        <f>VLOOKUP(I191,'Lookup-table'!$D$2:$E$16,2,FALSE)</f>
        <v>notebook</v>
      </c>
      <c r="K191">
        <f>VLOOKUP(I191,'Lookup-table'!$D$2:$G$16,3,FALSE)</f>
        <v>20000</v>
      </c>
      <c r="L191">
        <f>VLOOKUP('Order-table'!I191,'Lookup-table'!$D$2:$G$16,4,FALSE)</f>
        <v>1258</v>
      </c>
      <c r="M191" s="4">
        <v>6.1079999999999997</v>
      </c>
      <c r="N191">
        <f t="shared" si="2"/>
        <v>5</v>
      </c>
    </row>
    <row r="192" spans="1:14" ht="15.6" x14ac:dyDescent="0.3">
      <c r="A192">
        <v>2000</v>
      </c>
      <c r="B192" s="3">
        <v>44713</v>
      </c>
      <c r="C192" s="3">
        <v>44718</v>
      </c>
      <c r="D192" t="s">
        <v>15</v>
      </c>
      <c r="E192" t="s">
        <v>32</v>
      </c>
      <c r="F192" t="str">
        <f>VLOOKUP(E192,'Lookup-table'!$A$1:$B$16,2,FALSE)</f>
        <v>Karnatak</v>
      </c>
      <c r="G192" t="s">
        <v>13</v>
      </c>
      <c r="H192">
        <v>14</v>
      </c>
      <c r="I192" t="str">
        <f>VLOOKUP(H192,'Lookup-table'!$C$1:$D$16,2,FALSE)</f>
        <v>Nicke Shoes</v>
      </c>
      <c r="J192" t="str">
        <f>VLOOKUP(I192,'Lookup-table'!$D$2:$E$16,2,FALSE)</f>
        <v>Shoes</v>
      </c>
      <c r="K192">
        <f>VLOOKUP(I192,'Lookup-table'!$D$2:$G$16,3,FALSE)</f>
        <v>30000</v>
      </c>
      <c r="L192">
        <f>VLOOKUP('Order-table'!I192,'Lookup-table'!$D$2:$G$16,4,FALSE)</f>
        <v>700</v>
      </c>
      <c r="M192" s="4">
        <v>5.84</v>
      </c>
      <c r="N192">
        <f t="shared" si="2"/>
        <v>5</v>
      </c>
    </row>
    <row r="193" spans="1:14" ht="15.6" x14ac:dyDescent="0.3">
      <c r="A193">
        <v>2010</v>
      </c>
      <c r="B193" s="3">
        <v>44714</v>
      </c>
      <c r="C193" s="3">
        <v>44719</v>
      </c>
      <c r="D193" t="s">
        <v>18</v>
      </c>
      <c r="E193" t="s">
        <v>33</v>
      </c>
      <c r="F193" t="str">
        <f>VLOOKUP(E193,'Lookup-table'!$A$1:$B$16,2,FALSE)</f>
        <v>Uttar Pradesh</v>
      </c>
      <c r="G193" t="s">
        <v>13</v>
      </c>
      <c r="H193">
        <v>16</v>
      </c>
      <c r="I193" t="str">
        <f>VLOOKUP(H193,'Lookup-table'!$C$1:$D$16,2,FALSE)</f>
        <v>mango</v>
      </c>
      <c r="J193" t="str">
        <f>VLOOKUP(I193,'Lookup-table'!$D$2:$E$16,2,FALSE)</f>
        <v>fruit</v>
      </c>
      <c r="K193">
        <f>VLOOKUP(I193,'Lookup-table'!$D$2:$G$16,3,FALSE)</f>
        <v>15000</v>
      </c>
      <c r="L193">
        <f>VLOOKUP('Order-table'!I193,'Lookup-table'!$D$2:$G$16,4,FALSE)</f>
        <v>-10</v>
      </c>
      <c r="M193" s="4">
        <v>4.4800000000000004</v>
      </c>
      <c r="N193">
        <f t="shared" si="2"/>
        <v>5</v>
      </c>
    </row>
    <row r="194" spans="1:14" ht="15.6" x14ac:dyDescent="0.3">
      <c r="A194">
        <v>2020</v>
      </c>
      <c r="B194" s="3">
        <v>44715</v>
      </c>
      <c r="C194" s="3">
        <v>44719</v>
      </c>
      <c r="D194" t="s">
        <v>18</v>
      </c>
      <c r="E194" t="s">
        <v>23</v>
      </c>
      <c r="F194" t="str">
        <f>VLOOKUP(E194,'Lookup-table'!$A$1:$B$16,2,FALSE)</f>
        <v>Bihar</v>
      </c>
      <c r="G194" t="s">
        <v>13</v>
      </c>
      <c r="H194">
        <v>17</v>
      </c>
      <c r="I194" t="str">
        <f>VLOOKUP(H194,'Lookup-table'!$C$1:$D$16,2,FALSE)</f>
        <v>apple</v>
      </c>
      <c r="J194" t="str">
        <f>VLOOKUP(I194,'Lookup-table'!$D$2:$E$16,2,FALSE)</f>
        <v>fruit</v>
      </c>
      <c r="K194">
        <f>VLOOKUP(I194,'Lookup-table'!$D$2:$G$16,3,FALSE)</f>
        <v>12000</v>
      </c>
      <c r="L194">
        <f>VLOOKUP('Order-table'!I194,'Lookup-table'!$D$2:$G$16,4,FALSE)</f>
        <v>-20</v>
      </c>
      <c r="M194" s="4">
        <v>3.6139999999999999</v>
      </c>
      <c r="N194">
        <f t="shared" si="2"/>
        <v>4</v>
      </c>
    </row>
    <row r="195" spans="1:14" ht="15.6" x14ac:dyDescent="0.3">
      <c r="A195">
        <v>2030</v>
      </c>
      <c r="B195" s="3">
        <v>44715</v>
      </c>
      <c r="C195" s="3">
        <v>44719</v>
      </c>
      <c r="D195" t="s">
        <v>16</v>
      </c>
      <c r="E195" t="s">
        <v>22</v>
      </c>
      <c r="F195" t="str">
        <f>VLOOKUP(E195,'Lookup-table'!$A$1:$B$16,2,FALSE)</f>
        <v>Uttar Pradesh</v>
      </c>
      <c r="G195" t="s">
        <v>13</v>
      </c>
      <c r="H195">
        <v>21</v>
      </c>
      <c r="I195" t="str">
        <f>VLOOKUP(H195,'Lookup-table'!$C$1:$D$16,2,FALSE)</f>
        <v>a1 notebook</v>
      </c>
      <c r="J195" t="str">
        <f>VLOOKUP(I195,'Lookup-table'!$D$2:$E$16,2,FALSE)</f>
        <v>notebook</v>
      </c>
      <c r="K195">
        <f>VLOOKUP(I195,'Lookup-table'!$D$2:$G$16,3,FALSE)</f>
        <v>20000</v>
      </c>
      <c r="L195">
        <f>VLOOKUP('Order-table'!I195,'Lookup-table'!$D$2:$G$16,4,FALSE)</f>
        <v>1258</v>
      </c>
      <c r="M195" s="4">
        <v>3.03</v>
      </c>
      <c r="N195">
        <f t="shared" ref="N195:N230" si="3">C195-B195</f>
        <v>4</v>
      </c>
    </row>
    <row r="196" spans="1:14" ht="15.6" x14ac:dyDescent="0.3">
      <c r="A196">
        <v>2040</v>
      </c>
      <c r="B196" s="3">
        <v>44716</v>
      </c>
      <c r="C196" s="3">
        <v>44721</v>
      </c>
      <c r="D196" t="s">
        <v>16</v>
      </c>
      <c r="E196" t="s">
        <v>26</v>
      </c>
      <c r="F196" t="str">
        <f>VLOOKUP(E196,'Lookup-table'!$A$1:$B$16,2,FALSE)</f>
        <v>Karnatak</v>
      </c>
      <c r="G196" t="s">
        <v>13</v>
      </c>
      <c r="H196">
        <v>18</v>
      </c>
      <c r="I196" t="str">
        <f>VLOOKUP(H196,'Lookup-table'!$C$1:$D$16,2,FALSE)</f>
        <v>banana</v>
      </c>
      <c r="J196" t="str">
        <f>VLOOKUP(I196,'Lookup-table'!$D$2:$E$16,2,FALSE)</f>
        <v>fruit</v>
      </c>
      <c r="K196">
        <f>VLOOKUP(I196,'Lookup-table'!$D$2:$G$16,3,FALSE)</f>
        <v>8000</v>
      </c>
      <c r="L196">
        <f>VLOOKUP('Order-table'!I196,'Lookup-table'!$D$2:$G$16,4,FALSE)</f>
        <v>30</v>
      </c>
      <c r="M196" s="4">
        <v>40.44</v>
      </c>
      <c r="N196">
        <f t="shared" si="3"/>
        <v>5</v>
      </c>
    </row>
    <row r="197" spans="1:14" ht="15.6" x14ac:dyDescent="0.3">
      <c r="A197">
        <v>2050</v>
      </c>
      <c r="B197" s="3">
        <v>44716</v>
      </c>
      <c r="C197" s="3">
        <v>44722</v>
      </c>
      <c r="D197" t="s">
        <v>17</v>
      </c>
      <c r="E197" t="s">
        <v>21</v>
      </c>
      <c r="F197" t="str">
        <f>VLOOKUP(E197,'Lookup-table'!$A$1:$B$16,2,FALSE)</f>
        <v>Panjab</v>
      </c>
      <c r="G197" t="s">
        <v>13</v>
      </c>
      <c r="H197">
        <v>19</v>
      </c>
      <c r="I197" t="str">
        <f>VLOOKUP(H197,'Lookup-table'!$C$1:$D$16,2,FALSE)</f>
        <v>abc notebook</v>
      </c>
      <c r="J197" t="str">
        <f>VLOOKUP(I197,'Lookup-table'!$D$2:$E$16,2,FALSE)</f>
        <v>notebook</v>
      </c>
      <c r="K197">
        <f>VLOOKUP(I197,'Lookup-table'!$D$2:$G$16,3,FALSE)</f>
        <v>10000</v>
      </c>
      <c r="L197">
        <f>VLOOKUP('Order-table'!I197,'Lookup-table'!$D$2:$G$16,4,FALSE)</f>
        <v>-12</v>
      </c>
      <c r="M197" s="4">
        <v>30.34</v>
      </c>
      <c r="N197">
        <f t="shared" si="3"/>
        <v>6</v>
      </c>
    </row>
    <row r="198" spans="1:14" ht="15.6" x14ac:dyDescent="0.3">
      <c r="A198">
        <v>2060</v>
      </c>
      <c r="B198" s="3">
        <v>44717</v>
      </c>
      <c r="C198" s="3">
        <v>44722</v>
      </c>
      <c r="D198" t="s">
        <v>15</v>
      </c>
      <c r="E198" t="s">
        <v>25</v>
      </c>
      <c r="F198" t="str">
        <f>VLOOKUP(E198,'Lookup-table'!$A$1:$B$16,2,FALSE)</f>
        <v>Madhy Pradesh</v>
      </c>
      <c r="G198" t="s">
        <v>13</v>
      </c>
      <c r="H198">
        <v>18</v>
      </c>
      <c r="I198" t="str">
        <f>VLOOKUP(H198,'Lookup-table'!$C$1:$D$16,2,FALSE)</f>
        <v>banana</v>
      </c>
      <c r="J198" t="str">
        <f>VLOOKUP(I198,'Lookup-table'!$D$2:$E$16,2,FALSE)</f>
        <v>fruit</v>
      </c>
      <c r="K198">
        <f>VLOOKUP(I198,'Lookup-table'!$D$2:$G$16,3,FALSE)</f>
        <v>8000</v>
      </c>
      <c r="L198">
        <f>VLOOKUP('Order-table'!I198,'Lookup-table'!$D$2:$G$16,4,FALSE)</f>
        <v>30</v>
      </c>
      <c r="M198" s="4">
        <v>27.667000000000002</v>
      </c>
      <c r="N198">
        <f t="shared" si="3"/>
        <v>5</v>
      </c>
    </row>
    <row r="199" spans="1:14" ht="15.6" x14ac:dyDescent="0.3">
      <c r="A199">
        <v>2070</v>
      </c>
      <c r="B199" s="3">
        <v>44717</v>
      </c>
      <c r="C199" s="3">
        <v>44722</v>
      </c>
      <c r="D199" t="s">
        <v>18</v>
      </c>
      <c r="E199" t="s">
        <v>24</v>
      </c>
      <c r="F199" t="str">
        <f>VLOOKUP(E199,'Lookup-table'!$A$1:$B$16,2,FALSE)</f>
        <v>Maharastra</v>
      </c>
      <c r="G199" t="s">
        <v>13</v>
      </c>
      <c r="H199">
        <v>20</v>
      </c>
      <c r="I199" t="str">
        <f>VLOOKUP(H199,'Lookup-table'!$C$1:$D$16,2,FALSE)</f>
        <v>my notebook</v>
      </c>
      <c r="J199" t="str">
        <f>VLOOKUP(I199,'Lookup-table'!$D$2:$E$16,2,FALSE)</f>
        <v>notebook</v>
      </c>
      <c r="K199">
        <f>VLOOKUP(I199,'Lookup-table'!$D$2:$G$16,3,FALSE)</f>
        <v>11000</v>
      </c>
      <c r="L199">
        <f>VLOOKUP('Order-table'!I199,'Lookup-table'!$D$2:$G$16,4,FALSE)</f>
        <v>-55</v>
      </c>
      <c r="M199" s="4">
        <v>26.231999999999999</v>
      </c>
      <c r="N199">
        <f t="shared" si="3"/>
        <v>5</v>
      </c>
    </row>
    <row r="200" spans="1:14" ht="15.6" x14ac:dyDescent="0.3">
      <c r="A200">
        <v>2080</v>
      </c>
      <c r="B200" s="3">
        <v>44718</v>
      </c>
      <c r="C200" s="3">
        <v>44722</v>
      </c>
      <c r="D200" t="s">
        <v>18</v>
      </c>
      <c r="E200" t="s">
        <v>19</v>
      </c>
      <c r="F200" t="str">
        <f>VLOOKUP(E200,'Lookup-table'!$A$1:$B$16,2,FALSE)</f>
        <v>Uttar Pradesh</v>
      </c>
      <c r="G200" t="s">
        <v>13</v>
      </c>
      <c r="H200">
        <v>22</v>
      </c>
      <c r="I200" t="str">
        <f>VLOOKUP(H200,'Lookup-table'!$C$1:$D$16,2,FALSE)</f>
        <v>coconet oil</v>
      </c>
      <c r="J200" t="str">
        <f>VLOOKUP(I200,'Lookup-table'!$D$2:$E$16,2,FALSE)</f>
        <v>oil</v>
      </c>
      <c r="K200">
        <f>VLOOKUP(I200,'Lookup-table'!$D$2:$G$16,3,FALSE)</f>
        <v>16000</v>
      </c>
      <c r="L200">
        <f>VLOOKUP('Order-table'!I200,'Lookup-table'!$D$2:$G$16,4,FALSE)</f>
        <v>1000</v>
      </c>
      <c r="M200" s="4">
        <v>23.89</v>
      </c>
      <c r="N200">
        <f t="shared" si="3"/>
        <v>4</v>
      </c>
    </row>
    <row r="201" spans="1:14" ht="15.6" x14ac:dyDescent="0.3">
      <c r="A201">
        <v>2090</v>
      </c>
      <c r="B201" s="3">
        <v>44718</v>
      </c>
      <c r="C201" s="3">
        <v>44723</v>
      </c>
      <c r="D201" t="s">
        <v>16</v>
      </c>
      <c r="E201" t="s">
        <v>28</v>
      </c>
      <c r="F201" t="str">
        <f>VLOOKUP(E201,'Lookup-table'!$A$1:$B$16,2,FALSE)</f>
        <v>Delhi</v>
      </c>
      <c r="G201" t="s">
        <v>13</v>
      </c>
      <c r="H201">
        <v>21</v>
      </c>
      <c r="I201" t="str">
        <f>VLOOKUP(H201,'Lookup-table'!$C$1:$D$16,2,FALSE)</f>
        <v>a1 notebook</v>
      </c>
      <c r="J201" t="str">
        <f>VLOOKUP(I201,'Lookup-table'!$D$2:$E$16,2,FALSE)</f>
        <v>notebook</v>
      </c>
      <c r="K201">
        <f>VLOOKUP(I201,'Lookup-table'!$D$2:$G$16,3,FALSE)</f>
        <v>20000</v>
      </c>
      <c r="L201">
        <f>VLOOKUP('Order-table'!I201,'Lookup-table'!$D$2:$G$16,4,FALSE)</f>
        <v>1258</v>
      </c>
      <c r="M201" s="4">
        <v>12.66</v>
      </c>
      <c r="N201">
        <f t="shared" si="3"/>
        <v>5</v>
      </c>
    </row>
    <row r="202" spans="1:14" ht="15.6" x14ac:dyDescent="0.3">
      <c r="A202">
        <v>2100</v>
      </c>
      <c r="B202" s="3">
        <v>44718</v>
      </c>
      <c r="C202" s="3">
        <v>44723</v>
      </c>
      <c r="D202" t="s">
        <v>15</v>
      </c>
      <c r="E202" t="s">
        <v>30</v>
      </c>
      <c r="F202" t="str">
        <f>VLOOKUP(E202,'Lookup-table'!$A$1:$B$16,2,FALSE)</f>
        <v>Bihar</v>
      </c>
      <c r="G202" t="s">
        <v>13</v>
      </c>
      <c r="H202">
        <v>23</v>
      </c>
      <c r="I202" t="str">
        <f>VLOOKUP(H202,'Lookup-table'!$C$1:$D$16,2,FALSE)</f>
        <v>bajaj anmold oil</v>
      </c>
      <c r="J202" t="str">
        <f>VLOOKUP(I202,'Lookup-table'!$D$2:$E$16,2,FALSE)</f>
        <v>oil</v>
      </c>
      <c r="K202">
        <f>VLOOKUP(I202,'Lookup-table'!$D$2:$G$16,3,FALSE)</f>
        <v>18000</v>
      </c>
      <c r="L202">
        <f>VLOOKUP('Order-table'!I202,'Lookup-table'!$D$2:$G$16,4,FALSE)</f>
        <v>1800</v>
      </c>
      <c r="M202" s="4">
        <v>11.878</v>
      </c>
      <c r="N202">
        <f t="shared" si="3"/>
        <v>5</v>
      </c>
    </row>
    <row r="203" spans="1:14" ht="15.6" x14ac:dyDescent="0.3">
      <c r="A203">
        <v>2110</v>
      </c>
      <c r="B203" s="3">
        <v>44719</v>
      </c>
      <c r="C203" s="3">
        <v>44724</v>
      </c>
      <c r="D203" t="s">
        <v>15</v>
      </c>
      <c r="E203" t="s">
        <v>29</v>
      </c>
      <c r="F203" t="str">
        <f>VLOOKUP(E203,'Lookup-table'!$A$1:$B$16,2,FALSE)</f>
        <v>Panjab</v>
      </c>
      <c r="G203" t="s">
        <v>13</v>
      </c>
      <c r="H203">
        <v>15</v>
      </c>
      <c r="I203" t="str">
        <f>VLOOKUP(H203,'Lookup-table'!$C$1:$D$16,2,FALSE)</f>
        <v>Rebook Shoes</v>
      </c>
      <c r="J203" t="str">
        <f>VLOOKUP(I203,'Lookup-table'!$D$2:$E$16,2,FALSE)</f>
        <v>Shoes</v>
      </c>
      <c r="K203">
        <f>VLOOKUP(I203,'Lookup-table'!$D$2:$G$16,3,FALSE)</f>
        <v>15000</v>
      </c>
      <c r="L203">
        <f>VLOOKUP('Order-table'!I203,'Lookup-table'!$D$2:$G$16,4,FALSE)</f>
        <v>-50</v>
      </c>
      <c r="M203" s="4">
        <v>11.53</v>
      </c>
      <c r="N203">
        <f t="shared" si="3"/>
        <v>5</v>
      </c>
    </row>
    <row r="204" spans="1:14" ht="15.6" x14ac:dyDescent="0.3">
      <c r="A204">
        <v>2120</v>
      </c>
      <c r="B204" s="3">
        <v>44719</v>
      </c>
      <c r="C204" s="3">
        <v>44725</v>
      </c>
      <c r="D204" t="s">
        <v>15</v>
      </c>
      <c r="E204" t="s">
        <v>31</v>
      </c>
      <c r="F204" t="str">
        <f>VLOOKUP(E204,'Lookup-table'!$A$1:$B$16,2,FALSE)</f>
        <v>Karnatak</v>
      </c>
      <c r="G204" t="s">
        <v>13</v>
      </c>
      <c r="H204">
        <v>14</v>
      </c>
      <c r="I204" t="str">
        <f>VLOOKUP(H204,'Lookup-table'!$C$1:$D$16,2,FALSE)</f>
        <v>Nicke Shoes</v>
      </c>
      <c r="J204" t="str">
        <f>VLOOKUP(I204,'Lookup-table'!$D$2:$E$16,2,FALSE)</f>
        <v>Shoes</v>
      </c>
      <c r="K204">
        <f>VLOOKUP(I204,'Lookup-table'!$D$2:$G$16,3,FALSE)</f>
        <v>30000</v>
      </c>
      <c r="L204">
        <f>VLOOKUP('Order-table'!I204,'Lookup-table'!$D$2:$G$16,4,FALSE)</f>
        <v>700</v>
      </c>
      <c r="M204" s="4">
        <v>9.7100000000000009</v>
      </c>
      <c r="N204">
        <f t="shared" si="3"/>
        <v>6</v>
      </c>
    </row>
    <row r="205" spans="1:14" ht="15.6" x14ac:dyDescent="0.3">
      <c r="A205">
        <v>2130</v>
      </c>
      <c r="B205" s="3">
        <v>44719</v>
      </c>
      <c r="C205" s="3">
        <v>44726</v>
      </c>
      <c r="D205" t="s">
        <v>15</v>
      </c>
      <c r="E205" t="s">
        <v>27</v>
      </c>
      <c r="F205" t="str">
        <f>VLOOKUP(E205,'Lookup-table'!$A$1:$B$16,2,FALSE)</f>
        <v>Maharastra</v>
      </c>
      <c r="G205" t="s">
        <v>13</v>
      </c>
      <c r="H205">
        <v>12</v>
      </c>
      <c r="I205" t="str">
        <f>VLOOKUP(H205,'Lookup-table'!$C$1:$D$16,2,FALSE)</f>
        <v>Dell taptop</v>
      </c>
      <c r="J205" t="str">
        <f>VLOOKUP(I205,'Lookup-table'!$D$2:$E$16,2,FALSE)</f>
        <v>tech</v>
      </c>
      <c r="K205">
        <f>VLOOKUP(I205,'Lookup-table'!$D$2:$G$16,3,FALSE)</f>
        <v>60000</v>
      </c>
      <c r="L205">
        <f>VLOOKUP('Order-table'!I205,'Lookup-table'!$D$2:$G$16,4,FALSE)</f>
        <v>1200</v>
      </c>
      <c r="M205" s="4">
        <v>9.43</v>
      </c>
      <c r="N205">
        <f t="shared" si="3"/>
        <v>7</v>
      </c>
    </row>
    <row r="206" spans="1:14" ht="15.6" x14ac:dyDescent="0.3">
      <c r="A206">
        <v>2140</v>
      </c>
      <c r="B206" s="3">
        <v>44721</v>
      </c>
      <c r="C206" s="3">
        <v>44727</v>
      </c>
      <c r="D206" t="s">
        <v>16</v>
      </c>
      <c r="E206" t="s">
        <v>33</v>
      </c>
      <c r="F206" t="str">
        <f>VLOOKUP(E206,'Lookup-table'!$A$1:$B$16,2,FALSE)</f>
        <v>Uttar Pradesh</v>
      </c>
      <c r="G206" t="s">
        <v>13</v>
      </c>
      <c r="H206">
        <v>15</v>
      </c>
      <c r="I206" t="str">
        <f>VLOOKUP(H206,'Lookup-table'!$C$1:$D$16,2,FALSE)</f>
        <v>Rebook Shoes</v>
      </c>
      <c r="J206" t="str">
        <f>VLOOKUP(I206,'Lookup-table'!$D$2:$E$16,2,FALSE)</f>
        <v>Shoes</v>
      </c>
      <c r="K206">
        <f>VLOOKUP(I206,'Lookup-table'!$D$2:$G$16,3,FALSE)</f>
        <v>15000</v>
      </c>
      <c r="L206">
        <f>VLOOKUP('Order-table'!I206,'Lookup-table'!$D$2:$G$16,4,FALSE)</f>
        <v>-50</v>
      </c>
      <c r="M206" s="4">
        <v>6.1079999999999997</v>
      </c>
      <c r="N206">
        <f t="shared" si="3"/>
        <v>6</v>
      </c>
    </row>
    <row r="207" spans="1:14" ht="15.6" x14ac:dyDescent="0.3">
      <c r="A207">
        <v>2150</v>
      </c>
      <c r="B207" s="3">
        <v>44722</v>
      </c>
      <c r="C207" s="3">
        <v>44728</v>
      </c>
      <c r="D207" t="s">
        <v>15</v>
      </c>
      <c r="E207" t="s">
        <v>19</v>
      </c>
      <c r="F207" t="str">
        <f>VLOOKUP(E207,'Lookup-table'!$A$1:$B$16,2,FALSE)</f>
        <v>Uttar Pradesh</v>
      </c>
      <c r="G207" t="s">
        <v>13</v>
      </c>
      <c r="H207">
        <v>16</v>
      </c>
      <c r="I207" t="str">
        <f>VLOOKUP(H207,'Lookup-table'!$C$1:$D$16,2,FALSE)</f>
        <v>mango</v>
      </c>
      <c r="J207" t="str">
        <f>VLOOKUP(I207,'Lookup-table'!$D$2:$E$16,2,FALSE)</f>
        <v>fruit</v>
      </c>
      <c r="K207">
        <f>VLOOKUP(I207,'Lookup-table'!$D$2:$G$16,3,FALSE)</f>
        <v>15000</v>
      </c>
      <c r="L207">
        <f>VLOOKUP('Order-table'!I207,'Lookup-table'!$D$2:$G$16,4,FALSE)</f>
        <v>-10</v>
      </c>
      <c r="M207" s="4">
        <v>5.84</v>
      </c>
      <c r="N207">
        <f t="shared" si="3"/>
        <v>6</v>
      </c>
    </row>
    <row r="208" spans="1:14" ht="15.6" x14ac:dyDescent="0.3">
      <c r="A208">
        <v>2160</v>
      </c>
      <c r="B208" s="3">
        <v>44722</v>
      </c>
      <c r="C208" s="3">
        <v>44729</v>
      </c>
      <c r="D208" t="s">
        <v>15</v>
      </c>
      <c r="E208" t="s">
        <v>20</v>
      </c>
      <c r="F208" t="str">
        <f>VLOOKUP(E208,'Lookup-table'!$A$1:$B$16,2,FALSE)</f>
        <v>Delhi</v>
      </c>
      <c r="G208" t="s">
        <v>13</v>
      </c>
      <c r="H208">
        <v>17</v>
      </c>
      <c r="I208" t="str">
        <f>VLOOKUP(H208,'Lookup-table'!$C$1:$D$16,2,FALSE)</f>
        <v>apple</v>
      </c>
      <c r="J208" t="str">
        <f>VLOOKUP(I208,'Lookup-table'!$D$2:$E$16,2,FALSE)</f>
        <v>fruit</v>
      </c>
      <c r="K208">
        <f>VLOOKUP(I208,'Lookup-table'!$D$2:$G$16,3,FALSE)</f>
        <v>12000</v>
      </c>
      <c r="L208">
        <f>VLOOKUP('Order-table'!I208,'Lookup-table'!$D$2:$G$16,4,FALSE)</f>
        <v>-20</v>
      </c>
      <c r="M208" s="4">
        <v>4.4800000000000004</v>
      </c>
      <c r="N208">
        <f t="shared" si="3"/>
        <v>7</v>
      </c>
    </row>
    <row r="209" spans="1:14" ht="15.6" x14ac:dyDescent="0.3">
      <c r="A209">
        <v>2170</v>
      </c>
      <c r="B209" s="3">
        <v>44722</v>
      </c>
      <c r="C209" s="3">
        <v>44730</v>
      </c>
      <c r="D209" t="s">
        <v>16</v>
      </c>
      <c r="E209" t="s">
        <v>19</v>
      </c>
      <c r="F209" t="str">
        <f>VLOOKUP(E209,'Lookup-table'!$A$1:$B$16,2,FALSE)</f>
        <v>Uttar Pradesh</v>
      </c>
      <c r="G209" t="s">
        <v>13</v>
      </c>
      <c r="H209">
        <v>18</v>
      </c>
      <c r="I209" t="str">
        <f>VLOOKUP(H209,'Lookup-table'!$C$1:$D$16,2,FALSE)</f>
        <v>banana</v>
      </c>
      <c r="J209" t="str">
        <f>VLOOKUP(I209,'Lookup-table'!$D$2:$E$16,2,FALSE)</f>
        <v>fruit</v>
      </c>
      <c r="K209">
        <f>VLOOKUP(I209,'Lookup-table'!$D$2:$G$16,3,FALSE)</f>
        <v>8000</v>
      </c>
      <c r="L209">
        <f>VLOOKUP('Order-table'!I209,'Lookup-table'!$D$2:$G$16,4,FALSE)</f>
        <v>30</v>
      </c>
      <c r="M209" s="4">
        <v>3.6139999999999999</v>
      </c>
      <c r="N209">
        <f t="shared" si="3"/>
        <v>8</v>
      </c>
    </row>
    <row r="210" spans="1:14" ht="15.6" x14ac:dyDescent="0.3">
      <c r="A210">
        <v>2180</v>
      </c>
      <c r="B210" s="3">
        <v>44722</v>
      </c>
      <c r="C210" s="3">
        <v>44731</v>
      </c>
      <c r="D210" t="s">
        <v>15</v>
      </c>
      <c r="E210" t="s">
        <v>28</v>
      </c>
      <c r="F210" t="str">
        <f>VLOOKUP(E210,'Lookup-table'!$A$1:$B$16,2,FALSE)</f>
        <v>Delhi</v>
      </c>
      <c r="G210" t="s">
        <v>13</v>
      </c>
      <c r="H210">
        <v>11</v>
      </c>
      <c r="I210" t="str">
        <f>VLOOKUP(H210,'Lookup-table'!$C$1:$D$16,2,FALSE)</f>
        <v>Iphone 12</v>
      </c>
      <c r="J210" t="str">
        <f>VLOOKUP(I210,'Lookup-table'!$D$2:$E$16,2,FALSE)</f>
        <v>tech</v>
      </c>
      <c r="K210">
        <f>VLOOKUP(I210,'Lookup-table'!$D$2:$G$16,3,FALSE)</f>
        <v>30000</v>
      </c>
      <c r="L210">
        <f>VLOOKUP('Order-table'!I210,'Lookup-table'!$D$2:$G$16,4,FALSE)</f>
        <v>1000</v>
      </c>
      <c r="M210" s="4">
        <v>3.03</v>
      </c>
      <c r="N210">
        <f t="shared" si="3"/>
        <v>9</v>
      </c>
    </row>
    <row r="211" spans="1:14" ht="15.6" x14ac:dyDescent="0.3">
      <c r="A211">
        <v>2190</v>
      </c>
      <c r="B211" s="3">
        <v>44723</v>
      </c>
      <c r="C211" s="3">
        <v>44732</v>
      </c>
      <c r="D211" t="s">
        <v>15</v>
      </c>
      <c r="E211" t="s">
        <v>19</v>
      </c>
      <c r="F211" t="str">
        <f>VLOOKUP(E211,'Lookup-table'!$A$1:$B$16,2,FALSE)</f>
        <v>Uttar Pradesh</v>
      </c>
      <c r="G211" t="s">
        <v>13</v>
      </c>
      <c r="H211">
        <v>12</v>
      </c>
      <c r="I211" t="str">
        <f>VLOOKUP(H211,'Lookup-table'!$C$1:$D$16,2,FALSE)</f>
        <v>Dell taptop</v>
      </c>
      <c r="J211" t="str">
        <f>VLOOKUP(I211,'Lookup-table'!$D$2:$E$16,2,FALSE)</f>
        <v>tech</v>
      </c>
      <c r="K211">
        <f>VLOOKUP(I211,'Lookup-table'!$D$2:$G$16,3,FALSE)</f>
        <v>60000</v>
      </c>
      <c r="L211">
        <f>VLOOKUP('Order-table'!I211,'Lookup-table'!$D$2:$G$16,4,FALSE)</f>
        <v>1200</v>
      </c>
      <c r="M211" s="4">
        <v>40.44</v>
      </c>
      <c r="N211">
        <f t="shared" si="3"/>
        <v>9</v>
      </c>
    </row>
    <row r="212" spans="1:14" ht="15.6" x14ac:dyDescent="0.3">
      <c r="A212">
        <v>2200</v>
      </c>
      <c r="B212" s="3">
        <v>44723</v>
      </c>
      <c r="C212" s="3">
        <v>44733</v>
      </c>
      <c r="D212" t="s">
        <v>15</v>
      </c>
      <c r="E212" t="s">
        <v>21</v>
      </c>
      <c r="F212" t="str">
        <f>VLOOKUP(E212,'Lookup-table'!$A$1:$B$16,2,FALSE)</f>
        <v>Panjab</v>
      </c>
      <c r="G212" t="s">
        <v>13</v>
      </c>
      <c r="H212">
        <v>13</v>
      </c>
      <c r="I212" t="str">
        <f>VLOOKUP(H212,'Lookup-table'!$C$1:$D$16,2,FALSE)</f>
        <v>Campus shoes</v>
      </c>
      <c r="J212" t="str">
        <f>VLOOKUP(I212,'Lookup-table'!$D$2:$E$16,2,FALSE)</f>
        <v>Shoes</v>
      </c>
      <c r="K212">
        <f>VLOOKUP(I212,'Lookup-table'!$D$2:$G$16,3,FALSE)</f>
        <v>20000</v>
      </c>
      <c r="L212">
        <f>VLOOKUP('Order-table'!I212,'Lookup-table'!$D$2:$G$16,4,FALSE)</f>
        <v>500</v>
      </c>
      <c r="M212" s="4">
        <v>30.34</v>
      </c>
      <c r="N212">
        <f t="shared" si="3"/>
        <v>10</v>
      </c>
    </row>
    <row r="213" spans="1:14" ht="15.6" x14ac:dyDescent="0.3">
      <c r="A213">
        <v>2210</v>
      </c>
      <c r="B213" s="3">
        <v>44724</v>
      </c>
      <c r="C213" s="3">
        <v>44734</v>
      </c>
      <c r="D213" t="s">
        <v>16</v>
      </c>
      <c r="E213" t="s">
        <v>22</v>
      </c>
      <c r="F213" t="str">
        <f>VLOOKUP(E213,'Lookup-table'!$A$1:$B$16,2,FALSE)</f>
        <v>Uttar Pradesh</v>
      </c>
      <c r="G213" t="s">
        <v>13</v>
      </c>
      <c r="H213">
        <v>14</v>
      </c>
      <c r="I213" t="str">
        <f>VLOOKUP(H213,'Lookup-table'!$C$1:$D$16,2,FALSE)</f>
        <v>Nicke Shoes</v>
      </c>
      <c r="J213" t="str">
        <f>VLOOKUP(I213,'Lookup-table'!$D$2:$E$16,2,FALSE)</f>
        <v>Shoes</v>
      </c>
      <c r="K213">
        <f>VLOOKUP(I213,'Lookup-table'!$D$2:$G$16,3,FALSE)</f>
        <v>30000</v>
      </c>
      <c r="L213">
        <f>VLOOKUP('Order-table'!I213,'Lookup-table'!$D$2:$G$16,4,FALSE)</f>
        <v>700</v>
      </c>
      <c r="M213" s="4">
        <v>27.667000000000002</v>
      </c>
      <c r="N213">
        <f t="shared" si="3"/>
        <v>10</v>
      </c>
    </row>
    <row r="214" spans="1:14" ht="15.6" x14ac:dyDescent="0.3">
      <c r="A214">
        <v>2220</v>
      </c>
      <c r="B214" s="3">
        <v>44725</v>
      </c>
      <c r="C214" s="3">
        <v>44735</v>
      </c>
      <c r="D214" t="s">
        <v>16</v>
      </c>
      <c r="E214" t="s">
        <v>23</v>
      </c>
      <c r="F214" t="str">
        <f>VLOOKUP(E214,'Lookup-table'!$A$1:$B$16,2,FALSE)</f>
        <v>Bihar</v>
      </c>
      <c r="G214" t="s">
        <v>13</v>
      </c>
      <c r="H214">
        <v>15</v>
      </c>
      <c r="I214" t="str">
        <f>VLOOKUP(H214,'Lookup-table'!$C$1:$D$16,2,FALSE)</f>
        <v>Rebook Shoes</v>
      </c>
      <c r="J214" t="str">
        <f>VLOOKUP(I214,'Lookup-table'!$D$2:$E$16,2,FALSE)</f>
        <v>Shoes</v>
      </c>
      <c r="K214">
        <f>VLOOKUP(I214,'Lookup-table'!$D$2:$G$16,3,FALSE)</f>
        <v>15000</v>
      </c>
      <c r="L214">
        <f>VLOOKUP('Order-table'!I214,'Lookup-table'!$D$2:$G$16,4,FALSE)</f>
        <v>-50</v>
      </c>
      <c r="M214" s="4">
        <v>26.231999999999999</v>
      </c>
      <c r="N214">
        <f t="shared" si="3"/>
        <v>10</v>
      </c>
    </row>
    <row r="215" spans="1:14" ht="15.6" x14ac:dyDescent="0.3">
      <c r="A215">
        <v>2230</v>
      </c>
      <c r="B215" s="3">
        <v>44726</v>
      </c>
      <c r="C215" s="3">
        <v>44736</v>
      </c>
      <c r="D215" t="s">
        <v>16</v>
      </c>
      <c r="E215" t="s">
        <v>24</v>
      </c>
      <c r="F215" t="str">
        <f>VLOOKUP(E215,'Lookup-table'!$A$1:$B$16,2,FALSE)</f>
        <v>Maharastra</v>
      </c>
      <c r="G215" t="s">
        <v>13</v>
      </c>
      <c r="H215">
        <v>12</v>
      </c>
      <c r="I215" t="str">
        <f>VLOOKUP(H215,'Lookup-table'!$C$1:$D$16,2,FALSE)</f>
        <v>Dell taptop</v>
      </c>
      <c r="J215" t="str">
        <f>VLOOKUP(I215,'Lookup-table'!$D$2:$E$16,2,FALSE)</f>
        <v>tech</v>
      </c>
      <c r="K215">
        <f>VLOOKUP(I215,'Lookup-table'!$D$2:$G$16,3,FALSE)</f>
        <v>60000</v>
      </c>
      <c r="L215">
        <f>VLOOKUP('Order-table'!I215,'Lookup-table'!$D$2:$G$16,4,FALSE)</f>
        <v>1200</v>
      </c>
      <c r="M215" s="4">
        <v>23.89</v>
      </c>
      <c r="N215">
        <f t="shared" si="3"/>
        <v>10</v>
      </c>
    </row>
    <row r="216" spans="1:14" ht="15.6" x14ac:dyDescent="0.3">
      <c r="A216">
        <v>2240</v>
      </c>
      <c r="B216" s="3">
        <v>44727</v>
      </c>
      <c r="C216" s="3">
        <v>44737</v>
      </c>
      <c r="D216" t="s">
        <v>17</v>
      </c>
      <c r="E216" t="s">
        <v>20</v>
      </c>
      <c r="F216" t="str">
        <f>VLOOKUP(E216,'Lookup-table'!$A$1:$B$16,2,FALSE)</f>
        <v>Delhi</v>
      </c>
      <c r="G216" t="s">
        <v>13</v>
      </c>
      <c r="H216">
        <v>11</v>
      </c>
      <c r="I216" t="str">
        <f>VLOOKUP(H216,'Lookup-table'!$C$1:$D$16,2,FALSE)</f>
        <v>Iphone 12</v>
      </c>
      <c r="J216" t="str">
        <f>VLOOKUP(I216,'Lookup-table'!$D$2:$E$16,2,FALSE)</f>
        <v>tech</v>
      </c>
      <c r="K216">
        <f>VLOOKUP(I216,'Lookup-table'!$D$2:$G$16,3,FALSE)</f>
        <v>30000</v>
      </c>
      <c r="L216">
        <f>VLOOKUP('Order-table'!I216,'Lookup-table'!$D$2:$G$16,4,FALSE)</f>
        <v>1000</v>
      </c>
      <c r="M216" s="4">
        <v>12.66</v>
      </c>
      <c r="N216">
        <f t="shared" si="3"/>
        <v>10</v>
      </c>
    </row>
    <row r="217" spans="1:14" ht="15.6" x14ac:dyDescent="0.3">
      <c r="A217">
        <v>2250</v>
      </c>
      <c r="B217" s="3">
        <v>44728</v>
      </c>
      <c r="C217" s="3">
        <v>44738</v>
      </c>
      <c r="D217" t="s">
        <v>15</v>
      </c>
      <c r="E217" t="s">
        <v>20</v>
      </c>
      <c r="F217" t="str">
        <f>VLOOKUP(E217,'Lookup-table'!$A$1:$B$16,2,FALSE)</f>
        <v>Delhi</v>
      </c>
      <c r="G217" t="s">
        <v>13</v>
      </c>
      <c r="H217">
        <v>12</v>
      </c>
      <c r="I217" t="str">
        <f>VLOOKUP(H217,'Lookup-table'!$C$1:$D$16,2,FALSE)</f>
        <v>Dell taptop</v>
      </c>
      <c r="J217" t="str">
        <f>VLOOKUP(I217,'Lookup-table'!$D$2:$E$16,2,FALSE)</f>
        <v>tech</v>
      </c>
      <c r="K217">
        <f>VLOOKUP(I217,'Lookup-table'!$D$2:$G$16,3,FALSE)</f>
        <v>60000</v>
      </c>
      <c r="L217">
        <f>VLOOKUP('Order-table'!I217,'Lookup-table'!$D$2:$G$16,4,FALSE)</f>
        <v>1200</v>
      </c>
      <c r="M217" s="4">
        <v>11.878</v>
      </c>
      <c r="N217">
        <f t="shared" si="3"/>
        <v>10</v>
      </c>
    </row>
    <row r="218" spans="1:14" ht="15.6" x14ac:dyDescent="0.3">
      <c r="A218">
        <v>2260</v>
      </c>
      <c r="B218" s="3">
        <v>44729</v>
      </c>
      <c r="C218" s="3">
        <v>44739</v>
      </c>
      <c r="D218" t="s">
        <v>18</v>
      </c>
      <c r="E218" t="s">
        <v>19</v>
      </c>
      <c r="F218" t="str">
        <f>VLOOKUP(E218,'Lookup-table'!$A$1:$B$16,2,FALSE)</f>
        <v>Uttar Pradesh</v>
      </c>
      <c r="G218" t="s">
        <v>13</v>
      </c>
      <c r="H218">
        <v>24</v>
      </c>
      <c r="I218" t="str">
        <f>VLOOKUP(H218,'Lookup-table'!$C$1:$D$16,2,FALSE)</f>
        <v>Jasmine oil</v>
      </c>
      <c r="J218" t="str">
        <f>VLOOKUP(I218,'Lookup-table'!$D$2:$E$16,2,FALSE)</f>
        <v>oil</v>
      </c>
      <c r="K218">
        <f>VLOOKUP(I218,'Lookup-table'!$D$2:$G$16,3,FALSE)</f>
        <v>15000</v>
      </c>
      <c r="L218">
        <f>VLOOKUP('Order-table'!I218,'Lookup-table'!$D$2:$G$16,4,FALSE)</f>
        <v>1000</v>
      </c>
      <c r="M218" s="4">
        <v>11.53</v>
      </c>
      <c r="N218">
        <f t="shared" si="3"/>
        <v>10</v>
      </c>
    </row>
    <row r="219" spans="1:14" ht="15.6" x14ac:dyDescent="0.3">
      <c r="A219">
        <v>2270</v>
      </c>
      <c r="B219" s="3">
        <v>44730</v>
      </c>
      <c r="C219" s="3">
        <v>44740</v>
      </c>
      <c r="D219" t="s">
        <v>18</v>
      </c>
      <c r="E219" t="s">
        <v>28</v>
      </c>
      <c r="F219" t="str">
        <f>VLOOKUP(E219,'Lookup-table'!$A$1:$B$16,2,FALSE)</f>
        <v>Delhi</v>
      </c>
      <c r="G219" t="s">
        <v>13</v>
      </c>
      <c r="H219">
        <v>23</v>
      </c>
      <c r="I219" t="str">
        <f>VLOOKUP(H219,'Lookup-table'!$C$1:$D$16,2,FALSE)</f>
        <v>bajaj anmold oil</v>
      </c>
      <c r="J219" t="str">
        <f>VLOOKUP(I219,'Lookup-table'!$D$2:$E$16,2,FALSE)</f>
        <v>oil</v>
      </c>
      <c r="K219">
        <f>VLOOKUP(I219,'Lookup-table'!$D$2:$G$16,3,FALSE)</f>
        <v>18000</v>
      </c>
      <c r="L219">
        <f>VLOOKUP('Order-table'!I219,'Lookup-table'!$D$2:$G$16,4,FALSE)</f>
        <v>1800</v>
      </c>
      <c r="M219" s="4">
        <v>9.7100000000000009</v>
      </c>
      <c r="N219">
        <f t="shared" si="3"/>
        <v>10</v>
      </c>
    </row>
    <row r="220" spans="1:14" ht="15.6" x14ac:dyDescent="0.3">
      <c r="A220">
        <v>2280</v>
      </c>
      <c r="B220" s="3">
        <v>44731</v>
      </c>
      <c r="C220" s="3">
        <v>44741</v>
      </c>
      <c r="D220" t="s">
        <v>16</v>
      </c>
      <c r="E220" t="s">
        <v>19</v>
      </c>
      <c r="F220" t="str">
        <f>VLOOKUP(E220,'Lookup-table'!$A$1:$B$16,2,FALSE)</f>
        <v>Uttar Pradesh</v>
      </c>
      <c r="G220" t="s">
        <v>13</v>
      </c>
      <c r="H220">
        <v>21</v>
      </c>
      <c r="I220" t="str">
        <f>VLOOKUP(H220,'Lookup-table'!$C$1:$D$16,2,FALSE)</f>
        <v>a1 notebook</v>
      </c>
      <c r="J220" t="str">
        <f>VLOOKUP(I220,'Lookup-table'!$D$2:$E$16,2,FALSE)</f>
        <v>notebook</v>
      </c>
      <c r="K220">
        <f>VLOOKUP(I220,'Lookup-table'!$D$2:$G$16,3,FALSE)</f>
        <v>20000</v>
      </c>
      <c r="L220">
        <f>VLOOKUP('Order-table'!I220,'Lookup-table'!$D$2:$G$16,4,FALSE)</f>
        <v>1258</v>
      </c>
      <c r="M220" s="4">
        <v>9.43</v>
      </c>
      <c r="N220">
        <f t="shared" si="3"/>
        <v>10</v>
      </c>
    </row>
    <row r="221" spans="1:14" ht="15.6" x14ac:dyDescent="0.3">
      <c r="A221">
        <v>2290</v>
      </c>
      <c r="B221" s="3">
        <v>44732</v>
      </c>
      <c r="C221" s="3">
        <v>44742</v>
      </c>
      <c r="D221" t="s">
        <v>16</v>
      </c>
      <c r="E221" t="s">
        <v>21</v>
      </c>
      <c r="F221" t="str">
        <f>VLOOKUP(E221,'Lookup-table'!$A$1:$B$16,2,FALSE)</f>
        <v>Panjab</v>
      </c>
      <c r="G221" t="s">
        <v>13</v>
      </c>
      <c r="H221">
        <v>19</v>
      </c>
      <c r="I221" t="str">
        <f>VLOOKUP(H221,'Lookup-table'!$C$1:$D$16,2,FALSE)</f>
        <v>abc notebook</v>
      </c>
      <c r="J221" t="str">
        <f>VLOOKUP(I221,'Lookup-table'!$D$2:$E$16,2,FALSE)</f>
        <v>notebook</v>
      </c>
      <c r="K221">
        <f>VLOOKUP(I221,'Lookup-table'!$D$2:$G$16,3,FALSE)</f>
        <v>10000</v>
      </c>
      <c r="L221">
        <f>VLOOKUP('Order-table'!I221,'Lookup-table'!$D$2:$G$16,4,FALSE)</f>
        <v>-12</v>
      </c>
      <c r="M221" s="4">
        <v>6.1079999999999997</v>
      </c>
      <c r="N221">
        <f t="shared" si="3"/>
        <v>10</v>
      </c>
    </row>
    <row r="222" spans="1:14" ht="15.6" x14ac:dyDescent="0.3">
      <c r="A222">
        <v>2300</v>
      </c>
      <c r="B222" s="3">
        <v>44733</v>
      </c>
      <c r="C222" s="3">
        <v>44743</v>
      </c>
      <c r="D222" t="s">
        <v>17</v>
      </c>
      <c r="E222" t="s">
        <v>22</v>
      </c>
      <c r="F222" t="str">
        <f>VLOOKUP(E222,'Lookup-table'!$A$1:$B$16,2,FALSE)</f>
        <v>Uttar Pradesh</v>
      </c>
      <c r="G222" t="s">
        <v>13</v>
      </c>
      <c r="H222">
        <v>18</v>
      </c>
      <c r="I222" t="str">
        <f>VLOOKUP(H222,'Lookup-table'!$C$1:$D$16,2,FALSE)</f>
        <v>banana</v>
      </c>
      <c r="J222" t="str">
        <f>VLOOKUP(I222,'Lookup-table'!$D$2:$E$16,2,FALSE)</f>
        <v>fruit</v>
      </c>
      <c r="K222">
        <f>VLOOKUP(I222,'Lookup-table'!$D$2:$G$16,3,FALSE)</f>
        <v>8000</v>
      </c>
      <c r="L222">
        <f>VLOOKUP('Order-table'!I222,'Lookup-table'!$D$2:$G$16,4,FALSE)</f>
        <v>30</v>
      </c>
      <c r="M222" s="4">
        <v>5.84</v>
      </c>
      <c r="N222">
        <f t="shared" si="3"/>
        <v>10</v>
      </c>
    </row>
    <row r="223" spans="1:14" ht="15.6" x14ac:dyDescent="0.3">
      <c r="A223">
        <v>2310</v>
      </c>
      <c r="B223" s="3">
        <v>44734</v>
      </c>
      <c r="C223" s="3">
        <v>44744</v>
      </c>
      <c r="D223" t="s">
        <v>15</v>
      </c>
      <c r="E223" t="s">
        <v>23</v>
      </c>
      <c r="F223" t="str">
        <f>VLOOKUP(E223,'Lookup-table'!$A$1:$B$16,2,FALSE)</f>
        <v>Bihar</v>
      </c>
      <c r="G223" t="s">
        <v>13</v>
      </c>
      <c r="H223">
        <v>17</v>
      </c>
      <c r="I223" t="str">
        <f>VLOOKUP(H223,'Lookup-table'!$C$1:$D$16,2,FALSE)</f>
        <v>apple</v>
      </c>
      <c r="J223" t="str">
        <f>VLOOKUP(I223,'Lookup-table'!$D$2:$E$16,2,FALSE)</f>
        <v>fruit</v>
      </c>
      <c r="K223">
        <f>VLOOKUP(I223,'Lookup-table'!$D$2:$G$16,3,FALSE)</f>
        <v>12000</v>
      </c>
      <c r="L223">
        <f>VLOOKUP('Order-table'!I223,'Lookup-table'!$D$2:$G$16,4,FALSE)</f>
        <v>-20</v>
      </c>
      <c r="M223" s="4">
        <v>4.4800000000000004</v>
      </c>
      <c r="N223">
        <f t="shared" si="3"/>
        <v>10</v>
      </c>
    </row>
    <row r="224" spans="1:14" ht="15.6" x14ac:dyDescent="0.3">
      <c r="A224">
        <v>2320</v>
      </c>
      <c r="B224" s="3">
        <v>44735</v>
      </c>
      <c r="C224" s="3">
        <v>44745</v>
      </c>
      <c r="D224" t="s">
        <v>18</v>
      </c>
      <c r="E224" t="s">
        <v>24</v>
      </c>
      <c r="F224" t="str">
        <f>VLOOKUP(E224,'Lookup-table'!$A$1:$B$16,2,FALSE)</f>
        <v>Maharastra</v>
      </c>
      <c r="G224" t="s">
        <v>13</v>
      </c>
      <c r="H224">
        <v>11</v>
      </c>
      <c r="I224" t="str">
        <f>VLOOKUP(H224,'Lookup-table'!$C$1:$D$16,2,FALSE)</f>
        <v>Iphone 12</v>
      </c>
      <c r="J224" t="str">
        <f>VLOOKUP(I224,'Lookup-table'!$D$2:$E$16,2,FALSE)</f>
        <v>tech</v>
      </c>
      <c r="K224">
        <f>VLOOKUP(I224,'Lookup-table'!$D$2:$G$16,3,FALSE)</f>
        <v>30000</v>
      </c>
      <c r="L224">
        <f>VLOOKUP('Order-table'!I224,'Lookup-table'!$D$2:$G$16,4,FALSE)</f>
        <v>1000</v>
      </c>
      <c r="M224" s="4">
        <v>3.6139999999999999</v>
      </c>
      <c r="N224">
        <f t="shared" si="3"/>
        <v>10</v>
      </c>
    </row>
    <row r="225" spans="1:14" ht="15.6" x14ac:dyDescent="0.3">
      <c r="A225">
        <v>2330</v>
      </c>
      <c r="B225" s="3">
        <v>44736</v>
      </c>
      <c r="C225" s="3">
        <v>44746</v>
      </c>
      <c r="D225" t="s">
        <v>18</v>
      </c>
      <c r="E225" t="s">
        <v>20</v>
      </c>
      <c r="F225" t="str">
        <f>VLOOKUP(E225,'Lookup-table'!$A$1:$B$16,2,FALSE)</f>
        <v>Delhi</v>
      </c>
      <c r="G225" t="s">
        <v>13</v>
      </c>
      <c r="H225">
        <v>12</v>
      </c>
      <c r="I225" t="str">
        <f>VLOOKUP(H225,'Lookup-table'!$C$1:$D$16,2,FALSE)</f>
        <v>Dell taptop</v>
      </c>
      <c r="J225" t="str">
        <f>VLOOKUP(I225,'Lookup-table'!$D$2:$E$16,2,FALSE)</f>
        <v>tech</v>
      </c>
      <c r="K225">
        <f>VLOOKUP(I225,'Lookup-table'!$D$2:$G$16,3,FALSE)</f>
        <v>60000</v>
      </c>
      <c r="L225">
        <f>VLOOKUP('Order-table'!I225,'Lookup-table'!$D$2:$G$16,4,FALSE)</f>
        <v>1200</v>
      </c>
      <c r="M225" s="4">
        <v>3.03</v>
      </c>
      <c r="N225">
        <f t="shared" si="3"/>
        <v>10</v>
      </c>
    </row>
    <row r="226" spans="1:14" ht="15.6" x14ac:dyDescent="0.3">
      <c r="A226">
        <v>2340</v>
      </c>
      <c r="B226" s="3">
        <v>44737</v>
      </c>
      <c r="C226" s="3">
        <v>44747</v>
      </c>
      <c r="D226" t="s">
        <v>16</v>
      </c>
      <c r="E226" t="s">
        <v>19</v>
      </c>
      <c r="F226" t="str">
        <f>VLOOKUP(E226,'Lookup-table'!$A$1:$B$16,2,FALSE)</f>
        <v>Uttar Pradesh</v>
      </c>
      <c r="G226" t="s">
        <v>13</v>
      </c>
      <c r="H226">
        <v>21</v>
      </c>
      <c r="I226" t="str">
        <f>VLOOKUP(H226,'Lookup-table'!$C$1:$D$16,2,FALSE)</f>
        <v>a1 notebook</v>
      </c>
      <c r="J226" t="str">
        <f>VLOOKUP(I226,'Lookup-table'!$D$2:$E$16,2,FALSE)</f>
        <v>notebook</v>
      </c>
      <c r="K226">
        <f>VLOOKUP(I226,'Lookup-table'!$D$2:$G$16,3,FALSE)</f>
        <v>20000</v>
      </c>
      <c r="L226">
        <f>VLOOKUP('Order-table'!I226,'Lookup-table'!$D$2:$G$16,4,FALSE)</f>
        <v>1258</v>
      </c>
      <c r="M226" s="4">
        <v>55.33</v>
      </c>
      <c r="N226">
        <f t="shared" si="3"/>
        <v>10</v>
      </c>
    </row>
    <row r="227" spans="1:14" ht="15.6" x14ac:dyDescent="0.3">
      <c r="A227">
        <v>2350</v>
      </c>
      <c r="B227" s="3">
        <v>44738</v>
      </c>
      <c r="C227" s="3">
        <v>44748</v>
      </c>
      <c r="D227" t="s">
        <v>17</v>
      </c>
      <c r="E227" t="s">
        <v>28</v>
      </c>
      <c r="F227" t="str">
        <f>VLOOKUP(E227,'Lookup-table'!$A$1:$B$16,2,FALSE)</f>
        <v>Delhi</v>
      </c>
      <c r="G227" t="s">
        <v>13</v>
      </c>
      <c r="H227">
        <v>10</v>
      </c>
      <c r="I227" t="str">
        <f>VLOOKUP(H227,'Lookup-table'!$C$1:$D$16,2,FALSE)</f>
        <v>Redmi 8 phone</v>
      </c>
      <c r="J227" t="str">
        <f>VLOOKUP(I227,'Lookup-table'!$D$2:$E$16,2,FALSE)</f>
        <v>tech</v>
      </c>
      <c r="K227">
        <f>VLOOKUP(I227,'Lookup-table'!$D$2:$G$16,3,FALSE)</f>
        <v>20000</v>
      </c>
      <c r="L227">
        <f>VLOOKUP('Order-table'!I227,'Lookup-table'!$D$2:$G$16,4,FALSE)</f>
        <v>500</v>
      </c>
      <c r="M227" s="4">
        <v>13.7</v>
      </c>
      <c r="N227">
        <f t="shared" si="3"/>
        <v>10</v>
      </c>
    </row>
    <row r="228" spans="1:14" ht="15.6" x14ac:dyDescent="0.3">
      <c r="A228">
        <v>2360</v>
      </c>
      <c r="B228" s="3">
        <v>44739</v>
      </c>
      <c r="C228" s="3">
        <v>44749</v>
      </c>
      <c r="D228" t="s">
        <v>15</v>
      </c>
      <c r="E228" t="s">
        <v>24</v>
      </c>
      <c r="F228" t="str">
        <f>VLOOKUP(E228,'Lookup-table'!$A$1:$B$16,2,FALSE)</f>
        <v>Maharastra</v>
      </c>
      <c r="G228" t="s">
        <v>13</v>
      </c>
      <c r="H228">
        <v>18</v>
      </c>
      <c r="I228" t="str">
        <f>VLOOKUP(H228,'Lookup-table'!$C$1:$D$16,2,FALSE)</f>
        <v>banana</v>
      </c>
      <c r="J228" t="str">
        <f>VLOOKUP(I228,'Lookup-table'!$D$2:$E$16,2,FALSE)</f>
        <v>fruit</v>
      </c>
      <c r="K228">
        <f>VLOOKUP(I228,'Lookup-table'!$D$2:$G$16,3,FALSE)</f>
        <v>8000</v>
      </c>
      <c r="L228">
        <f>VLOOKUP('Order-table'!I228,'Lookup-table'!$D$2:$G$16,4,FALSE)</f>
        <v>30</v>
      </c>
      <c r="M228" s="4">
        <v>50</v>
      </c>
      <c r="N228">
        <f t="shared" si="3"/>
        <v>10</v>
      </c>
    </row>
    <row r="229" spans="1:14" ht="15.6" x14ac:dyDescent="0.3">
      <c r="A229">
        <v>2370</v>
      </c>
      <c r="B229" s="3">
        <v>44740</v>
      </c>
      <c r="C229" s="3">
        <v>44750</v>
      </c>
      <c r="D229" t="s">
        <v>18</v>
      </c>
      <c r="E229" t="s">
        <v>32</v>
      </c>
      <c r="F229" t="str">
        <f>VLOOKUP(E229,'Lookup-table'!$A$1:$B$16,2,FALSE)</f>
        <v>Karnatak</v>
      </c>
      <c r="G229" t="s">
        <v>13</v>
      </c>
      <c r="H229">
        <v>14</v>
      </c>
      <c r="I229" t="str">
        <f>VLOOKUP(H229,'Lookup-table'!$C$1:$D$16,2,FALSE)</f>
        <v>Nicke Shoes</v>
      </c>
      <c r="J229" t="str">
        <f>VLOOKUP(I229,'Lookup-table'!$D$2:$E$16,2,FALSE)</f>
        <v>Shoes</v>
      </c>
      <c r="K229">
        <f>VLOOKUP(I229,'Lookup-table'!$D$2:$G$16,3,FALSE)</f>
        <v>30000</v>
      </c>
      <c r="L229">
        <f>VLOOKUP('Order-table'!I229,'Lookup-table'!$D$2:$G$16,4,FALSE)</f>
        <v>700</v>
      </c>
      <c r="M229" s="4">
        <v>11</v>
      </c>
      <c r="N229">
        <f t="shared" si="3"/>
        <v>10</v>
      </c>
    </row>
    <row r="230" spans="1:14" ht="15.6" x14ac:dyDescent="0.3">
      <c r="A230">
        <v>2380</v>
      </c>
      <c r="B230" s="3">
        <v>44741</v>
      </c>
      <c r="C230" s="3">
        <v>44751</v>
      </c>
      <c r="D230" t="s">
        <v>18</v>
      </c>
      <c r="E230" t="s">
        <v>20</v>
      </c>
      <c r="F230" t="str">
        <f>VLOOKUP(E230,'Lookup-table'!$A$1:$B$16,2,FALSE)</f>
        <v>Delhi</v>
      </c>
      <c r="G230" t="s">
        <v>13</v>
      </c>
      <c r="H230">
        <v>15</v>
      </c>
      <c r="I230" t="str">
        <f>VLOOKUP(H230,'Lookup-table'!$C$1:$D$16,2,FALSE)</f>
        <v>Rebook Shoes</v>
      </c>
      <c r="J230" t="str">
        <f>VLOOKUP(I230,'Lookup-table'!$D$2:$E$16,2,FALSE)</f>
        <v>Shoes</v>
      </c>
      <c r="K230">
        <f>VLOOKUP(I230,'Lookup-table'!$D$2:$G$16,3,FALSE)</f>
        <v>15000</v>
      </c>
      <c r="L230">
        <f>VLOOKUP('Order-table'!I230,'Lookup-table'!$D$2:$G$16,4,FALSE)</f>
        <v>-50</v>
      </c>
      <c r="M230" s="4">
        <v>32.1</v>
      </c>
      <c r="N230">
        <f t="shared" si="3"/>
        <v>10</v>
      </c>
    </row>
  </sheetData>
  <autoFilter ref="A1:M230" xr:uid="{047097B6-C7F2-4F4B-AE08-F6B57EEB257A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053F-A81D-43EE-86D3-3FD75167FB6A}">
  <dimension ref="A1:G16"/>
  <sheetViews>
    <sheetView workbookViewId="0">
      <selection activeCell="G10" sqref="G10"/>
    </sheetView>
  </sheetViews>
  <sheetFormatPr defaultRowHeight="14.4" x14ac:dyDescent="0.3"/>
  <cols>
    <col min="2" max="2" width="16.6640625" customWidth="1"/>
    <col min="3" max="3" width="14.88671875" customWidth="1"/>
    <col min="4" max="4" width="14.44140625" customWidth="1"/>
    <col min="5" max="5" width="13.21875" customWidth="1"/>
  </cols>
  <sheetData>
    <row r="1" spans="1:7" x14ac:dyDescent="0.3">
      <c r="A1" s="1" t="s">
        <v>14</v>
      </c>
      <c r="B1" s="1" t="s">
        <v>5</v>
      </c>
      <c r="C1" s="1" t="s">
        <v>7</v>
      </c>
      <c r="D1" s="1" t="s">
        <v>9</v>
      </c>
      <c r="E1" s="1" t="s">
        <v>8</v>
      </c>
      <c r="F1" s="1" t="s">
        <v>10</v>
      </c>
      <c r="G1" s="1" t="s">
        <v>11</v>
      </c>
    </row>
    <row r="2" spans="1:7" x14ac:dyDescent="0.3">
      <c r="A2" t="s">
        <v>19</v>
      </c>
      <c r="B2" t="s">
        <v>34</v>
      </c>
      <c r="C2">
        <v>10</v>
      </c>
      <c r="D2" t="s">
        <v>41</v>
      </c>
      <c r="E2" t="s">
        <v>44</v>
      </c>
      <c r="F2">
        <v>20000</v>
      </c>
      <c r="G2">
        <v>500</v>
      </c>
    </row>
    <row r="3" spans="1:7" x14ac:dyDescent="0.3">
      <c r="A3" t="s">
        <v>20</v>
      </c>
      <c r="B3" t="s">
        <v>35</v>
      </c>
      <c r="C3">
        <v>11</v>
      </c>
      <c r="D3" t="s">
        <v>42</v>
      </c>
      <c r="E3" t="s">
        <v>44</v>
      </c>
      <c r="F3">
        <v>30000</v>
      </c>
      <c r="G3">
        <v>1000</v>
      </c>
    </row>
    <row r="4" spans="1:7" x14ac:dyDescent="0.3">
      <c r="A4" t="s">
        <v>21</v>
      </c>
      <c r="B4" t="s">
        <v>36</v>
      </c>
      <c r="C4">
        <v>12</v>
      </c>
      <c r="D4" t="s">
        <v>43</v>
      </c>
      <c r="E4" t="s">
        <v>44</v>
      </c>
      <c r="F4">
        <v>60000</v>
      </c>
      <c r="G4">
        <v>1200</v>
      </c>
    </row>
    <row r="5" spans="1:7" x14ac:dyDescent="0.3">
      <c r="A5" t="s">
        <v>22</v>
      </c>
      <c r="B5" t="s">
        <v>34</v>
      </c>
      <c r="C5">
        <v>13</v>
      </c>
      <c r="D5" t="s">
        <v>45</v>
      </c>
      <c r="E5" t="s">
        <v>48</v>
      </c>
      <c r="F5">
        <v>20000</v>
      </c>
      <c r="G5">
        <v>500</v>
      </c>
    </row>
    <row r="6" spans="1:7" x14ac:dyDescent="0.3">
      <c r="A6" t="s">
        <v>23</v>
      </c>
      <c r="B6" t="s">
        <v>37</v>
      </c>
      <c r="C6">
        <v>14</v>
      </c>
      <c r="D6" t="s">
        <v>46</v>
      </c>
      <c r="E6" t="s">
        <v>48</v>
      </c>
      <c r="F6">
        <v>30000</v>
      </c>
      <c r="G6">
        <v>700</v>
      </c>
    </row>
    <row r="7" spans="1:7" x14ac:dyDescent="0.3">
      <c r="A7" t="s">
        <v>24</v>
      </c>
      <c r="B7" t="s">
        <v>40</v>
      </c>
      <c r="C7">
        <v>15</v>
      </c>
      <c r="D7" t="s">
        <v>47</v>
      </c>
      <c r="E7" t="s">
        <v>48</v>
      </c>
      <c r="F7">
        <v>15000</v>
      </c>
      <c r="G7">
        <v>-50</v>
      </c>
    </row>
    <row r="8" spans="1:7" x14ac:dyDescent="0.3">
      <c r="A8" t="s">
        <v>25</v>
      </c>
      <c r="B8" t="s">
        <v>38</v>
      </c>
      <c r="C8">
        <v>16</v>
      </c>
      <c r="D8" t="s">
        <v>49</v>
      </c>
      <c r="E8" t="s">
        <v>52</v>
      </c>
      <c r="F8">
        <v>15000</v>
      </c>
      <c r="G8">
        <v>-10</v>
      </c>
    </row>
    <row r="9" spans="1:7" x14ac:dyDescent="0.3">
      <c r="A9" t="s">
        <v>26</v>
      </c>
      <c r="B9" t="s">
        <v>39</v>
      </c>
      <c r="C9">
        <v>17</v>
      </c>
      <c r="D9" t="s">
        <v>50</v>
      </c>
      <c r="E9" t="s">
        <v>52</v>
      </c>
      <c r="F9">
        <v>12000</v>
      </c>
      <c r="G9">
        <v>-20</v>
      </c>
    </row>
    <row r="10" spans="1:7" x14ac:dyDescent="0.3">
      <c r="A10" t="s">
        <v>27</v>
      </c>
      <c r="B10" t="s">
        <v>40</v>
      </c>
      <c r="C10">
        <v>18</v>
      </c>
      <c r="D10" t="s">
        <v>51</v>
      </c>
      <c r="E10" t="s">
        <v>52</v>
      </c>
      <c r="F10">
        <v>8000</v>
      </c>
      <c r="G10">
        <v>30</v>
      </c>
    </row>
    <row r="11" spans="1:7" x14ac:dyDescent="0.3">
      <c r="A11" t="s">
        <v>28</v>
      </c>
      <c r="B11" t="s">
        <v>35</v>
      </c>
      <c r="C11">
        <v>19</v>
      </c>
      <c r="D11" t="s">
        <v>53</v>
      </c>
      <c r="E11" t="s">
        <v>56</v>
      </c>
      <c r="F11">
        <v>10000</v>
      </c>
      <c r="G11">
        <v>-12</v>
      </c>
    </row>
    <row r="12" spans="1:7" x14ac:dyDescent="0.3">
      <c r="A12" t="s">
        <v>29</v>
      </c>
      <c r="B12" t="s">
        <v>36</v>
      </c>
      <c r="C12">
        <v>20</v>
      </c>
      <c r="D12" t="s">
        <v>54</v>
      </c>
      <c r="E12" t="s">
        <v>56</v>
      </c>
      <c r="F12">
        <v>11000</v>
      </c>
      <c r="G12">
        <v>-55</v>
      </c>
    </row>
    <row r="13" spans="1:7" x14ac:dyDescent="0.3">
      <c r="A13" t="s">
        <v>30</v>
      </c>
      <c r="B13" t="s">
        <v>37</v>
      </c>
      <c r="C13">
        <v>21</v>
      </c>
      <c r="D13" t="s">
        <v>55</v>
      </c>
      <c r="E13" t="s">
        <v>56</v>
      </c>
      <c r="F13">
        <v>20000</v>
      </c>
      <c r="G13">
        <v>1258</v>
      </c>
    </row>
    <row r="14" spans="1:7" x14ac:dyDescent="0.3">
      <c r="A14" t="s">
        <v>31</v>
      </c>
      <c r="B14" t="s">
        <v>39</v>
      </c>
      <c r="C14">
        <v>22</v>
      </c>
      <c r="D14" t="s">
        <v>57</v>
      </c>
      <c r="E14" t="s">
        <v>60</v>
      </c>
      <c r="F14">
        <v>16000</v>
      </c>
      <c r="G14">
        <v>1000</v>
      </c>
    </row>
    <row r="15" spans="1:7" x14ac:dyDescent="0.3">
      <c r="A15" t="s">
        <v>32</v>
      </c>
      <c r="B15" t="s">
        <v>39</v>
      </c>
      <c r="C15">
        <v>23</v>
      </c>
      <c r="D15" t="s">
        <v>58</v>
      </c>
      <c r="E15" t="s">
        <v>60</v>
      </c>
      <c r="F15">
        <v>18000</v>
      </c>
      <c r="G15">
        <v>1800</v>
      </c>
    </row>
    <row r="16" spans="1:7" x14ac:dyDescent="0.3">
      <c r="A16" t="s">
        <v>33</v>
      </c>
      <c r="B16" t="s">
        <v>34</v>
      </c>
      <c r="C16">
        <v>24</v>
      </c>
      <c r="D16" t="s">
        <v>59</v>
      </c>
      <c r="E16" t="s">
        <v>60</v>
      </c>
      <c r="F16">
        <v>15000</v>
      </c>
      <c r="G16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Graphical-report</vt:lpstr>
      <vt:lpstr>Tabluer-report</vt:lpstr>
      <vt:lpstr>Order-table</vt:lpstr>
      <vt:lpstr>Lookup-table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2023-01-27T14:48:08Z</cp:lastPrinted>
  <dcterms:created xsi:type="dcterms:W3CDTF">2023-01-27T09:03:50Z</dcterms:created>
  <dcterms:modified xsi:type="dcterms:W3CDTF">2023-01-27T15:01:14Z</dcterms:modified>
</cp:coreProperties>
</file>