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A5636C66-9E21-4EC6-9933-208143D481BD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Help" sheetId="1" r:id="rId1"/>
    <sheet name="CHA1E" sheetId="17" r:id="rId2"/>
    <sheet name="Module1" sheetId="2" state="veryHidden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active_project_total" localSheetId="1">CHA1E!$A$40:$X$40</definedName>
    <definedName name="Cha1e_chart_location_end" localSheetId="1">CHA1E!$X$109</definedName>
    <definedName name="Cha1e_chart_location_start" localSheetId="1">CHA1E!$A$67</definedName>
    <definedName name="cha1e_cost_header" localSheetId="1">CHA1E!$A$43:$X$43</definedName>
    <definedName name="cha1e_costcenter_header" localSheetId="1">CHA1E!$A$59:$X$59</definedName>
    <definedName name="cha1e_exptproject_header" localSheetId="1">CHA1E!$A$31:$X$31</definedName>
    <definedName name="Cha1e_Future">CHA1E!$A$32:$X$33</definedName>
    <definedName name="Cha1e_Future_tpl" localSheetId="1">CHA1E!$A$32:$X$33</definedName>
    <definedName name="Cha1e_Project">CHA1E!$A$23:$X$24</definedName>
    <definedName name="cha1e_projects_header" localSheetId="1">CHA1E!$A$22:$X$22</definedName>
    <definedName name="Cha1e_ser_a" localSheetId="1">CHA1E!$E$44:$V$44</definedName>
    <definedName name="Cha1e_ser_a_title">CHA1E!$A$44</definedName>
    <definedName name="Cha1e_ser_c" localSheetId="1">CHA1E!$E$45:$V$45</definedName>
    <definedName name="Cha1e_ser_c_title" localSheetId="1">CHA1E!$A$45</definedName>
    <definedName name="Cha1e_ser_d" localSheetId="1">CHA1E!$E$47:$V$47</definedName>
    <definedName name="Cha1e_ser_d_title" localSheetId="1">CHA1E!$A$47</definedName>
    <definedName name="Cha1e_ser_g" localSheetId="1">CHA1E!$E$46:$V$46</definedName>
    <definedName name="Cha1e_ser_g_title" localSheetId="1">CHA1E!$A$46</definedName>
    <definedName name="Cha1e_ser_h" localSheetId="1">CHA1E!$E$48:$V$48</definedName>
    <definedName name="Cha1e_ser_h_title" localSheetId="1">CHA1E!$A$48</definedName>
    <definedName name="Cha1e_ser_k" localSheetId="1">CHA1E!$E$49:$V$49</definedName>
    <definedName name="Cha1e_ser_k_title" localSheetId="1">CHA1E!$A$49</definedName>
    <definedName name="Cha1e_ser_n" localSheetId="1">CHA1E!$E$63:$V$63</definedName>
    <definedName name="Cha1e_ser_n_title" localSheetId="1">CHA1E!$A$63</definedName>
    <definedName name="Cha1e_Subcontract" localSheetId="1">CHA1E!$E$54:$V$54</definedName>
    <definedName name="Cha1e_x_axis" localSheetId="1">CHA1E!$E$9:$V$9</definedName>
    <definedName name="mend" localSheetId="9">'STA6'!#REF!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1">CHA1E!$A$1:$X$109</definedName>
    <definedName name="_xlnm.Print_Area" localSheetId="0">Help!$A$1:$H$103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1">CHA1E!$1:$6</definedName>
    <definedName name="_xlnm.Print_Titles" localSheetId="0">Help!$1:$5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TM02_1!$C$21:$I$22</definedName>
    <definedName name="TM02_1_Heading">TM02_1!$N$11:$Y$11</definedName>
    <definedName name="TM02_Data">'TM02'!$B$14:$AD$15</definedName>
    <definedName name="TM02_EmpType_Hrs_Data">'TM02'!$C$21:$I$22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5" i="17" l="1"/>
  <c r="W64" i="17"/>
  <c r="W63" i="17"/>
  <c r="W62" i="17"/>
  <c r="W61" i="17"/>
  <c r="W60" i="17"/>
  <c r="Z3" i="9"/>
  <c r="Z2" i="9"/>
  <c r="P5" i="15" l="1"/>
  <c r="P5" i="11"/>
  <c r="Z5" i="9"/>
  <c r="AA5" i="6"/>
  <c r="M4" i="8"/>
  <c r="M4" i="7"/>
  <c r="M4" i="5"/>
  <c r="C6" i="15" l="1"/>
  <c r="C6" i="11"/>
  <c r="D6" i="9"/>
  <c r="D6" i="6"/>
  <c r="E6" i="8"/>
  <c r="E6" i="7"/>
  <c r="E6" i="5"/>
  <c r="L6" i="15"/>
  <c r="L7" i="15"/>
  <c r="M7" i="11"/>
  <c r="X7" i="9"/>
  <c r="X7" i="6"/>
  <c r="J7" i="8"/>
  <c r="J7" i="7"/>
  <c r="M6" i="11"/>
  <c r="X6" i="9"/>
  <c r="X6" i="6"/>
  <c r="J6" i="8"/>
  <c r="J6" i="7"/>
  <c r="P3" i="15"/>
  <c r="P3" i="11"/>
  <c r="AA3" i="6"/>
  <c r="M3" i="8"/>
  <c r="M3" i="7"/>
  <c r="P2" i="15"/>
  <c r="P2" i="11"/>
  <c r="AA2" i="6"/>
  <c r="M2" i="8"/>
  <c r="M2" i="7"/>
  <c r="J7" i="5"/>
  <c r="J6" i="5"/>
  <c r="M3" i="5"/>
  <c r="M2" i="5"/>
  <c r="W54" i="17" l="1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V39" i="17"/>
  <c r="V41" i="17" s="1"/>
  <c r="U39" i="17"/>
  <c r="U41" i="17" s="1"/>
  <c r="T39" i="17"/>
  <c r="T41" i="17" s="1"/>
  <c r="S39" i="17"/>
  <c r="S41" i="17" s="1"/>
  <c r="R39" i="17"/>
  <c r="R41" i="17" s="1"/>
  <c r="Q39" i="17"/>
  <c r="Q41" i="17" s="1"/>
  <c r="P39" i="17"/>
  <c r="P41" i="17" s="1"/>
  <c r="O39" i="17"/>
  <c r="O41" i="17" s="1"/>
  <c r="N39" i="17"/>
  <c r="N41" i="17" s="1"/>
  <c r="M39" i="17"/>
  <c r="M41" i="17" s="1"/>
  <c r="L39" i="17"/>
  <c r="L41" i="17" s="1"/>
  <c r="K39" i="17"/>
  <c r="K41" i="17" s="1"/>
  <c r="J39" i="17"/>
  <c r="J41" i="17" s="1"/>
  <c r="I39" i="17"/>
  <c r="I41" i="17" s="1"/>
  <c r="H39" i="17"/>
  <c r="H41" i="17" s="1"/>
  <c r="G39" i="17"/>
  <c r="G41" i="17" s="1"/>
  <c r="F39" i="17"/>
  <c r="F41" i="17" s="1"/>
  <c r="E39" i="17"/>
  <c r="E41" i="17" s="1"/>
  <c r="W38" i="17"/>
  <c r="W37" i="17"/>
  <c r="W36" i="17"/>
  <c r="W35" i="17"/>
  <c r="W32" i="17"/>
  <c r="W39" i="17" s="1"/>
  <c r="W41" i="17" s="1"/>
  <c r="V28" i="17"/>
  <c r="V49" i="17" s="1"/>
  <c r="U28" i="17"/>
  <c r="U49" i="17" s="1"/>
  <c r="T28" i="17"/>
  <c r="S28" i="17"/>
  <c r="S47" i="17" s="1"/>
  <c r="S64" i="17" s="1"/>
  <c r="R28" i="17"/>
  <c r="Q28" i="17"/>
  <c r="Q49" i="17" s="1"/>
  <c r="P28" i="17"/>
  <c r="P49" i="17" s="1"/>
  <c r="O28" i="17"/>
  <c r="O49" i="17" s="1"/>
  <c r="N28" i="17"/>
  <c r="M28" i="17"/>
  <c r="M47" i="17" s="1"/>
  <c r="M64" i="17" s="1"/>
  <c r="L28" i="17"/>
  <c r="K28" i="17"/>
  <c r="K49" i="17" s="1"/>
  <c r="J28" i="17"/>
  <c r="J49" i="17" s="1"/>
  <c r="I28" i="17"/>
  <c r="I49" i="17" s="1"/>
  <c r="H28" i="17"/>
  <c r="G28" i="17"/>
  <c r="G47" i="17" s="1"/>
  <c r="G64" i="17" s="1"/>
  <c r="F28" i="17"/>
  <c r="E28" i="17"/>
  <c r="E49" i="17" s="1"/>
  <c r="W27" i="17"/>
  <c r="W26" i="17"/>
  <c r="W25" i="17"/>
  <c r="W23" i="17"/>
  <c r="W22" i="17"/>
  <c r="W43" i="17" s="1"/>
  <c r="W59" i="17" s="1"/>
  <c r="V22" i="17"/>
  <c r="V43" i="17" s="1"/>
  <c r="V59" i="17" s="1"/>
  <c r="U22" i="17"/>
  <c r="U43" i="17" s="1"/>
  <c r="U59" i="17" s="1"/>
  <c r="T22" i="17"/>
  <c r="T31" i="17" s="1"/>
  <c r="S22" i="17"/>
  <c r="S31" i="17" s="1"/>
  <c r="R22" i="17"/>
  <c r="R31" i="17" s="1"/>
  <c r="Q22" i="17"/>
  <c r="Q43" i="17" s="1"/>
  <c r="Q59" i="17" s="1"/>
  <c r="P22" i="17"/>
  <c r="P43" i="17" s="1"/>
  <c r="P59" i="17" s="1"/>
  <c r="O22" i="17"/>
  <c r="O43" i="17" s="1"/>
  <c r="O59" i="17" s="1"/>
  <c r="N22" i="17"/>
  <c r="N31" i="17" s="1"/>
  <c r="M22" i="17"/>
  <c r="M31" i="17" s="1"/>
  <c r="L22" i="17"/>
  <c r="L31" i="17" s="1"/>
  <c r="K22" i="17"/>
  <c r="K43" i="17" s="1"/>
  <c r="K59" i="17" s="1"/>
  <c r="J22" i="17"/>
  <c r="J43" i="17" s="1"/>
  <c r="J59" i="17" s="1"/>
  <c r="I22" i="17"/>
  <c r="I43" i="17" s="1"/>
  <c r="I59" i="17" s="1"/>
  <c r="H22" i="17"/>
  <c r="H31" i="17" s="1"/>
  <c r="G22" i="17"/>
  <c r="G31" i="17" s="1"/>
  <c r="F22" i="17"/>
  <c r="F31" i="17" s="1"/>
  <c r="E22" i="17"/>
  <c r="E43" i="17" s="1"/>
  <c r="E59" i="17" s="1"/>
  <c r="T19" i="17"/>
  <c r="T45" i="17" s="1"/>
  <c r="N19" i="17"/>
  <c r="N45" i="17" s="1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V17" i="17"/>
  <c r="V60" i="17" s="1"/>
  <c r="U17" i="17"/>
  <c r="U60" i="17" s="1"/>
  <c r="T17" i="17"/>
  <c r="T60" i="17" s="1"/>
  <c r="S17" i="17"/>
  <c r="S19" i="17" s="1"/>
  <c r="S45" i="17" s="1"/>
  <c r="R17" i="17"/>
  <c r="R19" i="17" s="1"/>
  <c r="R45" i="17" s="1"/>
  <c r="Q17" i="17"/>
  <c r="Q19" i="17" s="1"/>
  <c r="Q45" i="17" s="1"/>
  <c r="P17" i="17"/>
  <c r="P60" i="17" s="1"/>
  <c r="O17" i="17"/>
  <c r="O60" i="17" s="1"/>
  <c r="N17" i="17"/>
  <c r="N60" i="17" s="1"/>
  <c r="M17" i="17"/>
  <c r="M19" i="17" s="1"/>
  <c r="M45" i="17" s="1"/>
  <c r="L17" i="17"/>
  <c r="L19" i="17" s="1"/>
  <c r="L45" i="17" s="1"/>
  <c r="K17" i="17"/>
  <c r="K19" i="17" s="1"/>
  <c r="K45" i="17" s="1"/>
  <c r="J17" i="17"/>
  <c r="J60" i="17" s="1"/>
  <c r="I17" i="17"/>
  <c r="I60" i="17" s="1"/>
  <c r="H17" i="17"/>
  <c r="H60" i="17" s="1"/>
  <c r="G17" i="17"/>
  <c r="F17" i="17"/>
  <c r="F19" i="17" s="1"/>
  <c r="F45" i="17" s="1"/>
  <c r="E17" i="17"/>
  <c r="W16" i="17"/>
  <c r="W15" i="17"/>
  <c r="W14" i="17"/>
  <c r="W13" i="17"/>
  <c r="W12" i="17"/>
  <c r="W11" i="17"/>
  <c r="W10" i="17"/>
  <c r="G19" i="17" l="1"/>
  <c r="G45" i="17" s="1"/>
  <c r="G61" i="17" s="1"/>
  <c r="L48" i="17"/>
  <c r="L56" i="17" s="1"/>
  <c r="I19" i="17"/>
  <c r="I45" i="17" s="1"/>
  <c r="U19" i="17"/>
  <c r="U45" i="17" s="1"/>
  <c r="W28" i="17"/>
  <c r="H49" i="17"/>
  <c r="N49" i="17"/>
  <c r="T49" i="17"/>
  <c r="F48" i="17"/>
  <c r="R48" i="17"/>
  <c r="O19" i="17"/>
  <c r="O45" i="17" s="1"/>
  <c r="W17" i="17"/>
  <c r="W18" i="17"/>
  <c r="H19" i="17"/>
  <c r="H45" i="17" s="1"/>
  <c r="H46" i="17" s="1"/>
  <c r="K46" i="17"/>
  <c r="K61" i="17"/>
  <c r="Q46" i="17"/>
  <c r="Q61" i="17"/>
  <c r="H61" i="17"/>
  <c r="F46" i="17"/>
  <c r="F61" i="17"/>
  <c r="L46" i="17"/>
  <c r="L61" i="17"/>
  <c r="R46" i="17"/>
  <c r="R56" i="17" s="1"/>
  <c r="R61" i="17"/>
  <c r="N46" i="17"/>
  <c r="N61" i="17"/>
  <c r="M46" i="17"/>
  <c r="M61" i="17"/>
  <c r="S46" i="17"/>
  <c r="S61" i="17"/>
  <c r="T46" i="17"/>
  <c r="T61" i="17"/>
  <c r="F51" i="17"/>
  <c r="F65" i="17"/>
  <c r="R51" i="17"/>
  <c r="R65" i="17"/>
  <c r="I61" i="17"/>
  <c r="I46" i="17"/>
  <c r="O61" i="17"/>
  <c r="O46" i="17"/>
  <c r="U61" i="17"/>
  <c r="U46" i="17"/>
  <c r="J19" i="17"/>
  <c r="J45" i="17" s="1"/>
  <c r="I31" i="17"/>
  <c r="O31" i="17"/>
  <c r="U31" i="17"/>
  <c r="F43" i="17"/>
  <c r="F59" i="17" s="1"/>
  <c r="L43" i="17"/>
  <c r="L59" i="17" s="1"/>
  <c r="R43" i="17"/>
  <c r="R59" i="17" s="1"/>
  <c r="E44" i="17"/>
  <c r="K44" i="17"/>
  <c r="Q44" i="17"/>
  <c r="H47" i="17"/>
  <c r="H64" i="17" s="1"/>
  <c r="N47" i="17"/>
  <c r="N64" i="17" s="1"/>
  <c r="T47" i="17"/>
  <c r="T64" i="17" s="1"/>
  <c r="G48" i="17"/>
  <c r="M48" i="17"/>
  <c r="S48" i="17"/>
  <c r="F49" i="17"/>
  <c r="L49" i="17"/>
  <c r="R49" i="17"/>
  <c r="E60" i="17"/>
  <c r="K60" i="17"/>
  <c r="Q60" i="17"/>
  <c r="P19" i="17"/>
  <c r="P45" i="17" s="1"/>
  <c r="E19" i="17"/>
  <c r="J31" i="17"/>
  <c r="P31" i="17"/>
  <c r="V31" i="17"/>
  <c r="G43" i="17"/>
  <c r="G59" i="17" s="1"/>
  <c r="M43" i="17"/>
  <c r="M59" i="17" s="1"/>
  <c r="S43" i="17"/>
  <c r="S59" i="17" s="1"/>
  <c r="F44" i="17"/>
  <c r="L44" i="17"/>
  <c r="R44" i="17"/>
  <c r="I47" i="17"/>
  <c r="I64" i="17" s="1"/>
  <c r="O47" i="17"/>
  <c r="O64" i="17" s="1"/>
  <c r="U47" i="17"/>
  <c r="U64" i="17" s="1"/>
  <c r="H48" i="17"/>
  <c r="N48" i="17"/>
  <c r="T48" i="17"/>
  <c r="G49" i="17"/>
  <c r="M49" i="17"/>
  <c r="S49" i="17"/>
  <c r="F60" i="17"/>
  <c r="L60" i="17"/>
  <c r="R60" i="17"/>
  <c r="E31" i="17"/>
  <c r="K31" i="17"/>
  <c r="Q31" i="17"/>
  <c r="W31" i="17"/>
  <c r="H43" i="17"/>
  <c r="H59" i="17" s="1"/>
  <c r="N43" i="17"/>
  <c r="N59" i="17" s="1"/>
  <c r="T43" i="17"/>
  <c r="T59" i="17" s="1"/>
  <c r="G44" i="17"/>
  <c r="M44" i="17"/>
  <c r="S44" i="17"/>
  <c r="J47" i="17"/>
  <c r="J64" i="17" s="1"/>
  <c r="P47" i="17"/>
  <c r="P64" i="17" s="1"/>
  <c r="V47" i="17"/>
  <c r="V64" i="17" s="1"/>
  <c r="I48" i="17"/>
  <c r="O48" i="17"/>
  <c r="U48" i="17"/>
  <c r="G60" i="17"/>
  <c r="M60" i="17"/>
  <c r="S60" i="17"/>
  <c r="V19" i="17"/>
  <c r="V45" i="17" s="1"/>
  <c r="H44" i="17"/>
  <c r="N44" i="17"/>
  <c r="T44" i="17"/>
  <c r="E47" i="17"/>
  <c r="K47" i="17"/>
  <c r="K64" i="17" s="1"/>
  <c r="Q47" i="17"/>
  <c r="Q64" i="17" s="1"/>
  <c r="J48" i="17"/>
  <c r="P48" i="17"/>
  <c r="V48" i="17"/>
  <c r="I44" i="17"/>
  <c r="O44" i="17"/>
  <c r="U44" i="17"/>
  <c r="F47" i="17"/>
  <c r="F64" i="17" s="1"/>
  <c r="L47" i="17"/>
  <c r="L64" i="17" s="1"/>
  <c r="R47" i="17"/>
  <c r="R64" i="17" s="1"/>
  <c r="E48" i="17"/>
  <c r="K48" i="17"/>
  <c r="Q48" i="17"/>
  <c r="J44" i="17"/>
  <c r="P44" i="17"/>
  <c r="V44" i="17"/>
  <c r="W49" i="17" l="1"/>
  <c r="G46" i="17"/>
  <c r="L51" i="17"/>
  <c r="L65" i="17"/>
  <c r="J65" i="17"/>
  <c r="O51" i="17"/>
  <c r="O65" i="17"/>
  <c r="O56" i="17"/>
  <c r="Q65" i="17"/>
  <c r="Q56" i="17"/>
  <c r="Q51" i="17"/>
  <c r="V46" i="17"/>
  <c r="V61" i="17"/>
  <c r="I51" i="17"/>
  <c r="I65" i="17"/>
  <c r="I56" i="17"/>
  <c r="P46" i="17"/>
  <c r="P61" i="17"/>
  <c r="S55" i="17"/>
  <c r="S62" i="17"/>
  <c r="S63" i="17" s="1"/>
  <c r="S50" i="17"/>
  <c r="N62" i="17"/>
  <c r="N63" i="17" s="1"/>
  <c r="N50" i="17"/>
  <c r="N55" i="17"/>
  <c r="F55" i="17"/>
  <c r="F62" i="17"/>
  <c r="F63" i="17" s="1"/>
  <c r="F50" i="17"/>
  <c r="K55" i="17"/>
  <c r="K62" i="17"/>
  <c r="K63" i="17" s="1"/>
  <c r="K50" i="17"/>
  <c r="K65" i="17"/>
  <c r="K56" i="17"/>
  <c r="K51" i="17"/>
  <c r="S51" i="17"/>
  <c r="S65" i="17"/>
  <c r="S56" i="17"/>
  <c r="O50" i="17"/>
  <c r="O55" i="17"/>
  <c r="O62" i="17"/>
  <c r="O63" i="17" s="1"/>
  <c r="F56" i="17"/>
  <c r="E65" i="17"/>
  <c r="W48" i="17"/>
  <c r="E64" i="17"/>
  <c r="W47" i="17"/>
  <c r="T51" i="17"/>
  <c r="T65" i="17"/>
  <c r="T56" i="17"/>
  <c r="M51" i="17"/>
  <c r="M65" i="17"/>
  <c r="M56" i="17"/>
  <c r="M55" i="17"/>
  <c r="M62" i="17"/>
  <c r="M63" i="17" s="1"/>
  <c r="M50" i="17"/>
  <c r="R55" i="17"/>
  <c r="R62" i="17"/>
  <c r="R63" i="17" s="1"/>
  <c r="R50" i="17"/>
  <c r="H62" i="17"/>
  <c r="H63" i="17" s="1"/>
  <c r="H50" i="17"/>
  <c r="H55" i="17"/>
  <c r="E45" i="17"/>
  <c r="W19" i="17"/>
  <c r="U50" i="17"/>
  <c r="U55" i="17"/>
  <c r="U62" i="17"/>
  <c r="U63" i="17" s="1"/>
  <c r="V65" i="17"/>
  <c r="N51" i="17"/>
  <c r="N65" i="17"/>
  <c r="N56" i="17"/>
  <c r="G51" i="17"/>
  <c r="G65" i="17"/>
  <c r="G56" i="17"/>
  <c r="W44" i="17"/>
  <c r="I50" i="17"/>
  <c r="I55" i="17"/>
  <c r="I62" i="17"/>
  <c r="I63" i="17" s="1"/>
  <c r="P65" i="17"/>
  <c r="U51" i="17"/>
  <c r="U65" i="17"/>
  <c r="U56" i="17"/>
  <c r="H51" i="17"/>
  <c r="H65" i="17"/>
  <c r="H56" i="17"/>
  <c r="J46" i="17"/>
  <c r="J56" i="17" s="1"/>
  <c r="J61" i="17"/>
  <c r="T62" i="17"/>
  <c r="T63" i="17" s="1"/>
  <c r="T50" i="17"/>
  <c r="T55" i="17"/>
  <c r="G55" i="17"/>
  <c r="G62" i="17"/>
  <c r="G63" i="17" s="1"/>
  <c r="G50" i="17"/>
  <c r="L55" i="17"/>
  <c r="L62" i="17"/>
  <c r="L63" i="17" s="1"/>
  <c r="L50" i="17"/>
  <c r="Q55" i="17"/>
  <c r="Q62" i="17"/>
  <c r="Q63" i="17" s="1"/>
  <c r="Q50" i="17"/>
  <c r="V50" i="17" l="1"/>
  <c r="V55" i="17"/>
  <c r="V62" i="17"/>
  <c r="V63" i="17" s="1"/>
  <c r="P50" i="17"/>
  <c r="P55" i="17"/>
  <c r="P62" i="17"/>
  <c r="P63" i="17" s="1"/>
  <c r="P56" i="17"/>
  <c r="V51" i="17"/>
  <c r="V56" i="17"/>
  <c r="E46" i="17"/>
  <c r="E61" i="17"/>
  <c r="W45" i="17"/>
  <c r="J50" i="17"/>
  <c r="J55" i="17"/>
  <c r="J62" i="17"/>
  <c r="J63" i="17" s="1"/>
  <c r="J51" i="17"/>
  <c r="P51" i="17"/>
  <c r="E55" i="17" l="1"/>
  <c r="W55" i="17" s="1"/>
  <c r="E62" i="17"/>
  <c r="E63" i="17" s="1"/>
  <c r="E50" i="17"/>
  <c r="W50" i="17" s="1"/>
  <c r="E56" i="17"/>
  <c r="W56" i="17" s="1"/>
  <c r="E51" i="17"/>
  <c r="W51" i="17" s="1"/>
  <c r="W46" i="17"/>
  <c r="AB14" i="9" l="1"/>
  <c r="N14" i="9"/>
  <c r="I14" i="9" s="1"/>
  <c r="J14" i="9" s="1"/>
  <c r="AB14" i="6" l="1"/>
  <c r="N14" i="6" s="1"/>
  <c r="I14" i="6" l="1"/>
  <c r="J14" i="6" s="1"/>
  <c r="R12" i="11" l="1"/>
  <c r="Q12" i="15" l="1"/>
  <c r="Q10" i="15" l="1"/>
  <c r="Q10" i="11"/>
</calcChain>
</file>

<file path=xl/sharedStrings.xml><?xml version="1.0" encoding="utf-8"?>
<sst xmlns="http://schemas.openxmlformats.org/spreadsheetml/2006/main" count="757" uniqueCount="253">
  <si>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</si>
  <si>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</si>
  <si>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</si>
  <si>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</si>
  <si>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</si>
  <si>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</si>
  <si>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</si>
  <si>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</si>
  <si>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</si>
  <si>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</si>
  <si>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</si>
  <si>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</si>
  <si>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</si>
  <si>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</si>
  <si>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</si>
  <si>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</si>
  <si>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</si>
  <si>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</si>
  <si>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</si>
  <si>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</si>
  <si>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</si>
  <si>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</si>
  <si>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</si>
  <si>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</si>
  <si>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</si>
  <si>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</si>
  <si>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</si>
  <si>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</si>
  <si>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</si>
  <si>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</si>
  <si>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</si>
  <si>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</si>
  <si>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</si>
  <si>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</si>
  <si>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</si>
  <si>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</si>
  <si>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</si>
  <si>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</si>
  <si>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</si>
  <si>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</si>
  <si>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</si>
  <si>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</si>
  <si>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</si>
  <si>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</si>
  <si>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</si>
  <si>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</si>
  <si>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</si>
  <si>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</si>
  <si>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</si>
  <si>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</si>
  <si>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</si>
  <si>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</si>
  <si>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</si>
  <si>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</si>
  <si>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</si>
  <si>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</si>
  <si>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</si>
  <si>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</si>
  <si>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</si>
  <si>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</si>
  <si>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</si>
  <si>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</si>
  <si>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</si>
  <si>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</si>
  <si>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</si>
  <si>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</si>
  <si>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</si>
  <si>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</si>
  <si>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</si>
  <si>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</si>
  <si>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</si>
  <si>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</si>
  <si>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</si>
  <si>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</si>
  <si>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</si>
  <si>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</si>
  <si>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</si>
  <si>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</si>
  <si>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</si>
  <si>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</si>
  <si>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</si>
  <si>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</si>
  <si>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</si>
  <si>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</si>
  <si>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</si>
  <si>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</si>
  <si>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</si>
  <si>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</si>
  <si>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</si>
  <si>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</si>
  <si>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</si>
  <si>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</si>
  <si>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</si>
  <si>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</si>
  <si>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</si>
  <si>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</si>
  <si>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</si>
  <si>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</si>
  <si>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</si>
  <si>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</si>
  <si>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</si>
  <si>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</si>
  <si>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</si>
  <si>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</si>
  <si>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</si>
  <si>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</si>
  <si>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</si>
  <si>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</si>
  <si>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</si>
  <si>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</si>
  <si>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</si>
  <si>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</si>
  <si>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</si>
  <si>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</si>
  <si>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</si>
  <si>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</si>
  <si>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</si>
  <si>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</si>
  <si>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</si>
  <si>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</si>
  <si>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</si>
  <si>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</si>
  <si>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</si>
  <si>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</si>
  <si>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</si>
  <si>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</si>
  <si>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</si>
  <si>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</si>
  <si>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</si>
  <si>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</si>
  <si>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</si>
  <si>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</si>
  <si>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</si>
  <si>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</si>
  <si>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</si>
  <si>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</si>
  <si>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</si>
  <si>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</si>
  <si>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</si>
  <si>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</si>
  <si>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</si>
  <si>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</si>
  <si>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</si>
  <si>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</si>
  <si>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</si>
  <si>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</si>
  <si>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</si>
  <si>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</si>
  <si>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</si>
  <si>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</si>
  <si>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</si>
  <si>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</si>
  <si>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</si>
  <si>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</si>
  <si>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</si>
  <si>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</si>
  <si>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</si>
  <si>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</si>
  <si>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</si>
  <si>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</si>
  <si>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</si>
  <si>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</si>
  <si>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</si>
  <si>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</si>
  <si>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</si>
  <si>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</si>
  <si>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</si>
  <si>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</si>
  <si>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</si>
  <si>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</si>
  <si>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ACT02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</si>
  <si>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</si>
  <si>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</si>
  <si>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</si>
  <si>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</si>
  <si>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</si>
  <si>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</si>
  <si>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</si>
  <si>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t>## Includes Movement to TCM,Sofr,TPI and Within TCMPL Office Dept.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</si>
  <si>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</si>
  <si>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</si>
  <si>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</si>
  <si>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</si>
  <si>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</si>
  <si>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</si>
  <si>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</si>
  <si>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</si>
  <si>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</si>
  <si>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</si>
  <si>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</si>
  <si>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</si>
  <si>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</si>
  <si>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</si>
  <si>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</si>
  <si>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</si>
  <si>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</si>
  <si>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</si>
  <si>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</si>
  <si>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</si>
  <si>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</si>
  <si>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</si>
  <si>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</si>
  <si>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</si>
  <si>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</si>
  <si>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</si>
  <si>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</si>
  <si>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</si>
  <si>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</si>
  <si>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</si>
  <si>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</si>
  <si>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</si>
  <si>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</si>
  <si>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</si>
  <si>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</si>
  <si>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</si>
  <si>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</si>
  <si>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</si>
  <si>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</si>
  <si>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</si>
  <si>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</si>
  <si>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</si>
  <si>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</si>
  <si>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</si>
  <si>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</si>
  <si>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</si>
  <si>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</si>
  <si>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</si>
  <si>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</si>
  <si>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</si>
  <si>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</si>
  <si>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</si>
  <si>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</si>
  <si>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</si>
  <si>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</si>
  <si>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</si>
  <si>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</si>
  <si>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</si>
  <si>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</si>
  <si>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</si>
  <si>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Reason</t>
  </si>
  <si>
    <t>Code</t>
  </si>
  <si>
    <t>{{item.reasoncode}}</t>
  </si>
  <si>
    <t>{{item.newcostcode}}</t>
  </si>
  <si>
    <t>{{item.active}}</t>
  </si>
  <si>
    <t xml:space="preserve">                                                                              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</si>
  <si>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</si>
  <si>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</si>
  <si>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</si>
  <si>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t>TMA</t>
  </si>
  <si>
    <t>&lt;&lt;group  Placetocolumn=2&gt;&gt;</t>
  </si>
  <si>
    <t>&lt;&lt;group Placetocolumn=2&gt;&gt;</t>
  </si>
  <si>
    <t xml:space="preserve">&lt;&lt;group Placetocolumn=2&gt;&gt; 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</si>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</sst>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3" fillId="0" borderId="0"/>
  </cellStyleXfs>
  <cellXfs count="4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8" fillId="0" borderId="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165" fontId="8" fillId="0" borderId="23" xfId="0" applyNumberFormat="1" applyFont="1" applyBorder="1"/>
    <xf numFmtId="165" fontId="3" fillId="0" borderId="24" xfId="0" applyNumberFormat="1" applyFont="1" applyBorder="1" applyAlignment="1">
      <alignment horizontal="right"/>
    </xf>
    <xf numFmtId="165" fontId="3" fillId="0" borderId="2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0" xfId="0" applyFont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5" xfId="0" applyFont="1" applyBorder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5" fillId="0" borderId="5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4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1" xfId="0" applyFont="1" applyBorder="1"/>
    <xf numFmtId="0" fontId="8" fillId="0" borderId="13" xfId="0" applyFont="1" applyBorder="1"/>
    <xf numFmtId="0" fontId="8" fillId="0" borderId="32" xfId="0" applyFont="1" applyBorder="1" applyAlignment="1">
      <alignment horizontal="center"/>
    </xf>
    <xf numFmtId="0" fontId="8" fillId="0" borderId="2" xfId="0" applyFont="1" applyBorder="1"/>
    <xf numFmtId="0" fontId="8" fillId="0" borderId="33" xfId="0" applyFont="1" applyBorder="1" applyAlignment="1">
      <alignment horizontal="right"/>
    </xf>
    <xf numFmtId="0" fontId="8" fillId="0" borderId="3" xfId="0" applyFont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left"/>
    </xf>
    <xf numFmtId="0" fontId="8" fillId="0" borderId="32" xfId="0" applyFont="1" applyBorder="1" applyAlignment="1">
      <alignment horizontal="centerContinuous"/>
    </xf>
    <xf numFmtId="0" fontId="8" fillId="0" borderId="32" xfId="0" quotePrefix="1" applyFont="1" applyBorder="1" applyAlignment="1">
      <alignment horizontal="centerContinuous"/>
    </xf>
    <xf numFmtId="0" fontId="8" fillId="0" borderId="34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5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4" xfId="0" applyFont="1" applyBorder="1" applyAlignment="1">
      <alignment horizontal="centerContinuous"/>
    </xf>
    <xf numFmtId="0" fontId="8" fillId="0" borderId="35" xfId="0" applyFont="1" applyBorder="1" applyAlignment="1">
      <alignment horizontal="centerContinuous"/>
    </xf>
    <xf numFmtId="0" fontId="8" fillId="0" borderId="36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5" xfId="0" quotePrefix="1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38" xfId="0" applyFont="1" applyBorder="1" applyAlignment="1">
      <alignment horizontal="centerContinuous"/>
    </xf>
    <xf numFmtId="0" fontId="8" fillId="0" borderId="38" xfId="0" applyFont="1" applyBorder="1" applyAlignment="1">
      <alignment horizontal="center"/>
    </xf>
    <xf numFmtId="16" fontId="8" fillId="0" borderId="38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38" xfId="0" applyFont="1" applyBorder="1"/>
    <xf numFmtId="0" fontId="8" fillId="0" borderId="29" xfId="0" applyFont="1" applyBorder="1"/>
    <xf numFmtId="0" fontId="8" fillId="0" borderId="40" xfId="0" applyFont="1" applyBorder="1"/>
    <xf numFmtId="0" fontId="8" fillId="0" borderId="41" xfId="0" applyFont="1" applyBorder="1" applyAlignment="1">
      <alignment horizontal="center"/>
    </xf>
    <xf numFmtId="165" fontId="8" fillId="0" borderId="23" xfId="0" applyNumberFormat="1" applyFont="1" applyBorder="1" applyAlignment="1">
      <alignment horizontal="right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center"/>
    </xf>
    <xf numFmtId="0" fontId="3" fillId="0" borderId="43" xfId="0" applyFont="1" applyBorder="1"/>
    <xf numFmtId="164" fontId="3" fillId="0" borderId="44" xfId="0" applyNumberFormat="1" applyFont="1" applyBorder="1"/>
    <xf numFmtId="0" fontId="3" fillId="0" borderId="45" xfId="0" applyFont="1" applyBorder="1"/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2" xfId="0" applyNumberFormat="1" applyFont="1" applyBorder="1" applyAlignment="1">
      <alignment horizontal="center"/>
    </xf>
    <xf numFmtId="166" fontId="8" fillId="0" borderId="38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3" fillId="0" borderId="16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2" xfId="0" applyNumberFormat="1" applyFont="1" applyBorder="1"/>
    <xf numFmtId="166" fontId="3" fillId="0" borderId="20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8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8" fillId="0" borderId="0" xfId="0" applyFont="1"/>
    <xf numFmtId="0" fontId="8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19" fillId="0" borderId="0" xfId="0" applyFont="1"/>
    <xf numFmtId="167" fontId="20" fillId="0" borderId="29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1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8" xfId="0" applyNumberFormat="1" applyFont="1" applyBorder="1" applyAlignment="1">
      <alignment horizontal="centerContinuous"/>
    </xf>
    <xf numFmtId="49" fontId="3" fillId="0" borderId="49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3" xfId="0" applyNumberFormat="1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3" fillId="0" borderId="8" xfId="0" applyFont="1" applyBorder="1" applyAlignment="1">
      <alignment horizontal="center"/>
    </xf>
    <xf numFmtId="166" fontId="3" fillId="0" borderId="29" xfId="0" applyNumberFormat="1" applyFont="1" applyBorder="1"/>
    <xf numFmtId="0" fontId="3" fillId="0" borderId="29" xfId="0" applyFont="1" applyBorder="1"/>
    <xf numFmtId="0" fontId="3" fillId="0" borderId="28" xfId="0" applyFont="1" applyBorder="1"/>
    <xf numFmtId="1" fontId="8" fillId="0" borderId="23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8" fillId="0" borderId="57" xfId="0" applyFont="1" applyBorder="1"/>
    <xf numFmtId="166" fontId="8" fillId="0" borderId="43" xfId="0" applyNumberFormat="1" applyFont="1" applyBorder="1"/>
    <xf numFmtId="0" fontId="8" fillId="0" borderId="43" xfId="0" applyFont="1" applyBorder="1"/>
    <xf numFmtId="165" fontId="8" fillId="0" borderId="44" xfId="0" applyNumberFormat="1" applyFont="1" applyBorder="1"/>
    <xf numFmtId="0" fontId="8" fillId="0" borderId="45" xfId="0" applyFont="1" applyBorder="1"/>
    <xf numFmtId="0" fontId="8" fillId="0" borderId="58" xfId="0" applyFont="1" applyBorder="1"/>
    <xf numFmtId="166" fontId="8" fillId="0" borderId="58" xfId="0" applyNumberFormat="1" applyFont="1" applyBorder="1"/>
    <xf numFmtId="0" fontId="8" fillId="0" borderId="59" xfId="0" applyFont="1" applyBorder="1"/>
    <xf numFmtId="0" fontId="8" fillId="0" borderId="56" xfId="0" applyFont="1" applyBorder="1"/>
    <xf numFmtId="165" fontId="8" fillId="0" borderId="52" xfId="0" applyNumberFormat="1" applyFont="1" applyBorder="1"/>
    <xf numFmtId="165" fontId="8" fillId="0" borderId="46" xfId="0" applyNumberFormat="1" applyFont="1" applyBorder="1"/>
    <xf numFmtId="0" fontId="8" fillId="0" borderId="54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26" xfId="0" applyFont="1" applyBorder="1"/>
    <xf numFmtId="0" fontId="8" fillId="0" borderId="22" xfId="0" applyFont="1" applyBorder="1"/>
    <xf numFmtId="165" fontId="8" fillId="0" borderId="61" xfId="0" applyNumberFormat="1" applyFont="1" applyBorder="1"/>
    <xf numFmtId="0" fontId="8" fillId="0" borderId="62" xfId="0" applyFont="1" applyBorder="1"/>
    <xf numFmtId="165" fontId="3" fillId="0" borderId="54" xfId="0" applyNumberFormat="1" applyFont="1" applyBorder="1" applyAlignment="1">
      <alignment horizontal="right"/>
    </xf>
    <xf numFmtId="0" fontId="3" fillId="0" borderId="6" xfId="0" applyFont="1" applyBorder="1"/>
    <xf numFmtId="0" fontId="21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0" fontId="3" fillId="0" borderId="65" xfId="0" applyFont="1" applyBorder="1"/>
    <xf numFmtId="166" fontId="3" fillId="0" borderId="48" xfId="0" applyNumberFormat="1" applyFont="1" applyBorder="1"/>
    <xf numFmtId="0" fontId="3" fillId="0" borderId="48" xfId="0" applyFont="1" applyBorder="1"/>
    <xf numFmtId="165" fontId="3" fillId="0" borderId="48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7" fontId="10" fillId="0" borderId="66" xfId="0" applyNumberFormat="1" applyFont="1" applyBorder="1" applyAlignment="1">
      <alignment horizontal="center"/>
    </xf>
    <xf numFmtId="167" fontId="11" fillId="0" borderId="67" xfId="0" applyNumberFormat="1" applyFont="1" applyBorder="1" applyAlignment="1">
      <alignment horizontal="center"/>
    </xf>
    <xf numFmtId="167" fontId="3" fillId="0" borderId="67" xfId="0" applyNumberFormat="1" applyFont="1" applyBorder="1"/>
    <xf numFmtId="167" fontId="8" fillId="0" borderId="69" xfId="0" applyNumberFormat="1" applyFont="1" applyBorder="1" applyAlignment="1">
      <alignment horizontal="center"/>
    </xf>
    <xf numFmtId="167" fontId="20" fillId="0" borderId="68" xfId="0" applyNumberFormat="1" applyFont="1" applyBorder="1"/>
    <xf numFmtId="49" fontId="25" fillId="0" borderId="29" xfId="1" applyNumberFormat="1" applyFont="1" applyBorder="1" applyAlignment="1">
      <alignment horizontal="right" wrapText="1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0" xfId="0" applyFont="1" applyBorder="1" applyAlignment="1">
      <alignment horizontal="centerContinuous"/>
    </xf>
    <xf numFmtId="0" fontId="8" fillId="0" borderId="71" xfId="0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0" fontId="3" fillId="0" borderId="63" xfId="0" applyFont="1" applyBorder="1"/>
    <xf numFmtId="0" fontId="26" fillId="0" borderId="0" xfId="0" applyFont="1" applyAlignment="1">
      <alignment horizontal="left"/>
    </xf>
    <xf numFmtId="0" fontId="27" fillId="0" borderId="0" xfId="0" applyFont="1"/>
    <xf numFmtId="49" fontId="24" fillId="0" borderId="53" xfId="1" applyNumberFormat="1" applyFont="1" applyBorder="1" applyAlignment="1">
      <alignment horizontal="center" vertical="center" wrapText="1"/>
    </xf>
    <xf numFmtId="49" fontId="24" fillId="0" borderId="53" xfId="1" applyNumberFormat="1" applyFont="1" applyBorder="1" applyAlignment="1">
      <alignment horizontal="left" vertical="center" wrapText="1"/>
    </xf>
    <xf numFmtId="49" fontId="24" fillId="0" borderId="53" xfId="1" applyNumberFormat="1" applyFont="1" applyBorder="1" applyAlignment="1">
      <alignment horizontal="right" vertical="center" wrapText="1"/>
    </xf>
    <xf numFmtId="49" fontId="24" fillId="0" borderId="56" xfId="1" applyNumberFormat="1" applyFont="1" applyBorder="1" applyAlignment="1">
      <alignment horizontal="right" vertical="center" wrapText="1"/>
    </xf>
    <xf numFmtId="49" fontId="24" fillId="0" borderId="52" xfId="1" applyNumberFormat="1" applyFont="1" applyBorder="1" applyAlignment="1">
      <alignment horizontal="right" vertical="center" wrapText="1"/>
    </xf>
    <xf numFmtId="49" fontId="24" fillId="0" borderId="46" xfId="1" applyNumberFormat="1" applyFont="1" applyBorder="1" applyAlignment="1">
      <alignment horizontal="right" vertical="center" wrapText="1"/>
    </xf>
    <xf numFmtId="49" fontId="24" fillId="0" borderId="0" xfId="1" applyNumberFormat="1" applyFont="1" applyAlignment="1">
      <alignment horizontal="left" vertical="center" wrapText="1"/>
    </xf>
    <xf numFmtId="49" fontId="24" fillId="0" borderId="0" xfId="1" applyNumberFormat="1" applyFont="1" applyAlignment="1">
      <alignment horizontal="right" vertical="center" wrapText="1"/>
    </xf>
    <xf numFmtId="165" fontId="8" fillId="0" borderId="47" xfId="0" applyNumberFormat="1" applyFont="1" applyBorder="1" applyAlignment="1">
      <alignment horizontal="right"/>
    </xf>
    <xf numFmtId="49" fontId="24" fillId="0" borderId="51" xfId="1" applyNumberFormat="1" applyFont="1" applyBorder="1" applyAlignment="1">
      <alignment horizontal="center" vertical="center" wrapText="1"/>
    </xf>
    <xf numFmtId="0" fontId="17" fillId="0" borderId="73" xfId="0" applyFont="1" applyBorder="1"/>
    <xf numFmtId="0" fontId="17" fillId="0" borderId="74" xfId="0" applyFont="1" applyBorder="1"/>
    <xf numFmtId="0" fontId="3" fillId="0" borderId="74" xfId="0" applyFont="1" applyBorder="1"/>
    <xf numFmtId="0" fontId="17" fillId="0" borderId="74" xfId="0" applyFont="1" applyBorder="1" applyAlignment="1">
      <alignment horizontal="center"/>
    </xf>
    <xf numFmtId="167" fontId="17" fillId="0" borderId="75" xfId="0" applyNumberFormat="1" applyFont="1" applyBorder="1"/>
    <xf numFmtId="0" fontId="17" fillId="0" borderId="76" xfId="0" applyFont="1" applyBorder="1"/>
    <xf numFmtId="0" fontId="17" fillId="0" borderId="77" xfId="0" applyFont="1" applyBorder="1"/>
    <xf numFmtId="0" fontId="3" fillId="0" borderId="77" xfId="0" applyFont="1" applyBorder="1"/>
    <xf numFmtId="0" fontId="17" fillId="0" borderId="77" xfId="0" applyFont="1" applyBorder="1" applyAlignment="1">
      <alignment horizontal="center"/>
    </xf>
    <xf numFmtId="167" fontId="17" fillId="0" borderId="78" xfId="0" applyNumberFormat="1" applyFont="1" applyBorder="1"/>
    <xf numFmtId="49" fontId="25" fillId="0" borderId="37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79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2" xfId="0" applyNumberFormat="1" applyFont="1" applyBorder="1" applyAlignment="1">
      <alignment vertical="center"/>
    </xf>
    <xf numFmtId="165" fontId="8" fillId="0" borderId="61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vertical="center"/>
    </xf>
    <xf numFmtId="49" fontId="25" fillId="0" borderId="52" xfId="1" applyNumberFormat="1" applyFont="1" applyBorder="1" applyAlignment="1">
      <alignment horizontal="center" vertical="center" wrapText="1"/>
    </xf>
    <xf numFmtId="0" fontId="29" fillId="0" borderId="55" xfId="0" applyFont="1" applyBorder="1"/>
    <xf numFmtId="0" fontId="30" fillId="0" borderId="55" xfId="0" applyFont="1" applyBorder="1" applyAlignment="1">
      <alignment horizontal="right"/>
    </xf>
    <xf numFmtId="0" fontId="31" fillId="0" borderId="55" xfId="0" applyFont="1" applyBorder="1" applyAlignment="1">
      <alignment horizontal="center"/>
    </xf>
    <xf numFmtId="0" fontId="31" fillId="0" borderId="55" xfId="0" applyFont="1" applyBorder="1" applyAlignment="1">
      <alignment horizontal="right"/>
    </xf>
    <xf numFmtId="0" fontId="29" fillId="0" borderId="72" xfId="0" applyFont="1" applyBorder="1" applyAlignment="1">
      <alignment horizontal="center"/>
    </xf>
    <xf numFmtId="0" fontId="29" fillId="0" borderId="55" xfId="0" applyFont="1" applyBorder="1" applyAlignment="1">
      <alignment horizontal="center"/>
    </xf>
    <xf numFmtId="166" fontId="29" fillId="0" borderId="55" xfId="0" applyNumberFormat="1" applyFont="1" applyBorder="1" applyAlignment="1">
      <alignment horizontal="center"/>
    </xf>
    <xf numFmtId="165" fontId="29" fillId="0" borderId="55" xfId="0" applyNumberFormat="1" applyFont="1" applyBorder="1"/>
    <xf numFmtId="49" fontId="24" fillId="0" borderId="0" xfId="1" applyNumberFormat="1" applyFont="1" applyAlignment="1">
      <alignment horizontal="center" vertical="top" wrapText="1"/>
    </xf>
    <xf numFmtId="49" fontId="24" fillId="0" borderId="0" xfId="1" applyNumberFormat="1" applyFont="1" applyAlignment="1">
      <alignment horizontal="left" vertical="top" wrapText="1"/>
    </xf>
    <xf numFmtId="49" fontId="24" fillId="0" borderId="63" xfId="1" applyNumberFormat="1" applyFont="1" applyBorder="1" applyAlignment="1">
      <alignment horizontal="center" vertical="top" wrapText="1"/>
    </xf>
    <xf numFmtId="49" fontId="24" fillId="0" borderId="63" xfId="1" applyNumberFormat="1" applyFont="1" applyBorder="1" applyAlignment="1">
      <alignment horizontal="right" vertical="top" wrapText="1"/>
    </xf>
    <xf numFmtId="166" fontId="3" fillId="0" borderId="63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4" fillId="0" borderId="13" xfId="1" applyNumberFormat="1" applyFont="1" applyBorder="1" applyAlignment="1">
      <alignment horizontal="right" vertical="top" wrapText="1"/>
    </xf>
    <xf numFmtId="167" fontId="20" fillId="0" borderId="69" xfId="0" applyNumberFormat="1" applyFont="1" applyBorder="1"/>
    <xf numFmtId="0" fontId="8" fillId="0" borderId="75" xfId="0" applyFont="1" applyBorder="1" applyAlignment="1">
      <alignment vertical="top" wrapText="1"/>
    </xf>
    <xf numFmtId="0" fontId="29" fillId="0" borderId="78" xfId="0" applyFont="1" applyBorder="1"/>
    <xf numFmtId="0" fontId="8" fillId="0" borderId="61" xfId="0" applyFont="1" applyBorder="1" applyAlignment="1">
      <alignment horizontal="left"/>
    </xf>
    <xf numFmtId="0" fontId="25" fillId="0" borderId="61" xfId="0" applyFont="1" applyBorder="1" applyAlignment="1">
      <alignment horizontal="right" vertical="top"/>
    </xf>
    <xf numFmtId="167" fontId="8" fillId="0" borderId="81" xfId="0" applyNumberFormat="1" applyFont="1" applyBorder="1" applyAlignment="1">
      <alignment horizontal="right" vertical="top"/>
    </xf>
    <xf numFmtId="49" fontId="24" fillId="0" borderId="83" xfId="1" applyNumberFormat="1" applyFont="1" applyBorder="1" applyAlignment="1">
      <alignment horizontal="left" vertical="top" wrapText="1"/>
    </xf>
    <xf numFmtId="0" fontId="3" fillId="0" borderId="80" xfId="0" applyFont="1" applyBorder="1" applyAlignment="1">
      <alignment horizontal="center" vertical="top"/>
    </xf>
    <xf numFmtId="49" fontId="24" fillId="0" borderId="72" xfId="1" applyNumberFormat="1" applyFont="1" applyBorder="1" applyAlignment="1">
      <alignment horizontal="right" wrapText="1"/>
    </xf>
    <xf numFmtId="49" fontId="8" fillId="0" borderId="82" xfId="0" applyNumberFormat="1" applyFont="1" applyBorder="1" applyAlignment="1">
      <alignment horizontal="right" vertical="top"/>
    </xf>
    <xf numFmtId="49" fontId="24" fillId="0" borderId="50" xfId="1" applyNumberFormat="1" applyFont="1" applyBorder="1" applyAlignment="1">
      <alignment horizontal="center" vertical="top" wrapText="1"/>
    </xf>
    <xf numFmtId="49" fontId="24" fillId="0" borderId="16" xfId="1" applyNumberFormat="1" applyFont="1" applyBorder="1" applyAlignment="1">
      <alignment horizontal="right" wrapText="1"/>
    </xf>
    <xf numFmtId="49" fontId="24" fillId="0" borderId="0" xfId="1" applyNumberFormat="1" applyFont="1" applyAlignment="1">
      <alignment horizontal="right" wrapText="1"/>
    </xf>
    <xf numFmtId="49" fontId="24" fillId="0" borderId="63" xfId="1" applyNumberFormat="1" applyFont="1" applyBorder="1" applyAlignment="1">
      <alignment horizontal="right" vertical="center" wrapText="1"/>
    </xf>
    <xf numFmtId="0" fontId="8" fillId="0" borderId="30" xfId="0" applyFont="1" applyBorder="1" applyAlignment="1">
      <alignment horizontal="centerContinuous"/>
    </xf>
    <xf numFmtId="49" fontId="29" fillId="0" borderId="54" xfId="1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Continuous"/>
    </xf>
    <xf numFmtId="0" fontId="8" fillId="0" borderId="84" xfId="0" applyFont="1" applyBorder="1" applyAlignment="1">
      <alignment horizontal="centerContinuous"/>
    </xf>
    <xf numFmtId="0" fontId="8" fillId="0" borderId="84" xfId="0" applyFont="1" applyBorder="1" applyAlignment="1">
      <alignment horizontal="center"/>
    </xf>
    <xf numFmtId="16" fontId="8" fillId="0" borderId="84" xfId="0" applyNumberFormat="1" applyFont="1" applyBorder="1" applyAlignment="1">
      <alignment horizontal="center"/>
    </xf>
    <xf numFmtId="0" fontId="8" fillId="0" borderId="84" xfId="0" applyFont="1" applyBorder="1" applyAlignment="1">
      <alignment horizontal="left"/>
    </xf>
    <xf numFmtId="0" fontId="0" fillId="0" borderId="83" xfId="0" applyBorder="1" applyAlignment="1">
      <alignment vertical="center"/>
    </xf>
    <xf numFmtId="49" fontId="8" fillId="0" borderId="49" xfId="0" applyNumberFormat="1" applyFont="1" applyBorder="1" applyAlignment="1">
      <alignment horizontal="centerContinuous"/>
    </xf>
    <xf numFmtId="0" fontId="8" fillId="0" borderId="44" xfId="0" applyFont="1" applyBorder="1" applyAlignment="1">
      <alignment horizontal="centerContinuous"/>
    </xf>
    <xf numFmtId="0" fontId="8" fillId="0" borderId="45" xfId="0" applyFont="1" applyBorder="1" applyAlignment="1">
      <alignment horizontal="centerContinuous"/>
    </xf>
    <xf numFmtId="0" fontId="3" fillId="0" borderId="8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49" fontId="24" fillId="0" borderId="86" xfId="1" applyNumberFormat="1" applyFont="1" applyBorder="1" applyAlignment="1">
      <alignment horizontal="center" vertical="top" wrapText="1"/>
    </xf>
    <xf numFmtId="49" fontId="24" fillId="0" borderId="37" xfId="1" applyNumberFormat="1" applyFont="1" applyBorder="1" applyAlignment="1">
      <alignment horizontal="center" vertical="top" wrapText="1"/>
    </xf>
    <xf numFmtId="165" fontId="3" fillId="0" borderId="34" xfId="0" applyNumberFormat="1" applyFont="1" applyBorder="1"/>
    <xf numFmtId="49" fontId="24" fillId="0" borderId="37" xfId="1" applyNumberFormat="1" applyFont="1" applyBorder="1" applyAlignment="1">
      <alignment horizontal="right" vertical="top" wrapText="1"/>
    </xf>
    <xf numFmtId="165" fontId="3" fillId="0" borderId="14" xfId="0" applyNumberFormat="1" applyFont="1" applyBorder="1"/>
    <xf numFmtId="49" fontId="24" fillId="0" borderId="83" xfId="1" applyNumberFormat="1" applyFont="1" applyBorder="1" applyAlignment="1">
      <alignment horizontal="right" vertical="top" wrapText="1"/>
    </xf>
    <xf numFmtId="0" fontId="3" fillId="0" borderId="32" xfId="0" applyFont="1" applyBorder="1"/>
    <xf numFmtId="49" fontId="29" fillId="0" borderId="83" xfId="1" applyNumberFormat="1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/>
    </xf>
    <xf numFmtId="49" fontId="24" fillId="0" borderId="35" xfId="1" applyNumberFormat="1" applyFont="1" applyBorder="1" applyAlignment="1">
      <alignment horizontal="center" vertical="top" wrapText="1"/>
    </xf>
    <xf numFmtId="49" fontId="24" fillId="0" borderId="83" xfId="1" applyNumberFormat="1" applyFont="1" applyBorder="1" applyAlignment="1">
      <alignment horizontal="center" vertical="top" wrapText="1"/>
    </xf>
    <xf numFmtId="49" fontId="24" fillId="0" borderId="35" xfId="1" applyNumberFormat="1" applyFont="1" applyBorder="1" applyAlignment="1">
      <alignment horizontal="right" vertical="top" wrapText="1"/>
    </xf>
    <xf numFmtId="165" fontId="3" fillId="0" borderId="70" xfId="0" applyNumberFormat="1" applyFont="1" applyBorder="1"/>
    <xf numFmtId="49" fontId="24" fillId="0" borderId="87" xfId="1" applyNumberFormat="1" applyFont="1" applyBorder="1" applyAlignment="1">
      <alignment horizontal="right" vertical="top" wrapText="1"/>
    </xf>
    <xf numFmtId="0" fontId="3" fillId="0" borderId="88" xfId="0" applyFont="1" applyBorder="1"/>
    <xf numFmtId="49" fontId="24" fillId="0" borderId="55" xfId="1" applyNumberFormat="1" applyFont="1" applyBorder="1" applyAlignment="1">
      <alignment horizontal="left" vertical="top" wrapText="1"/>
    </xf>
    <xf numFmtId="0" fontId="3" fillId="0" borderId="88" xfId="0" applyFont="1" applyBorder="1" applyAlignment="1">
      <alignment vertical="top"/>
    </xf>
    <xf numFmtId="0" fontId="3" fillId="0" borderId="14" xfId="0" applyFont="1" applyBorder="1"/>
    <xf numFmtId="15" fontId="8" fillId="0" borderId="0" xfId="0" applyNumberFormat="1" applyFont="1" applyAlignment="1">
      <alignment horizontal="centerContinuous"/>
    </xf>
    <xf numFmtId="0" fontId="17" fillId="0" borderId="10" xfId="0" applyFont="1" applyBorder="1" applyAlignment="1">
      <alignment horizontal="centerContinuous"/>
    </xf>
    <xf numFmtId="0" fontId="8" fillId="0" borderId="0" xfId="0" applyFont="1" applyAlignment="1">
      <alignment vertical="top"/>
    </xf>
    <xf numFmtId="0" fontId="25" fillId="0" borderId="89" xfId="0" applyFont="1" applyBorder="1"/>
    <xf numFmtId="49" fontId="8" fillId="0" borderId="90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3" fillId="0" borderId="88" xfId="0" applyNumberFormat="1" applyFont="1" applyBorder="1" applyAlignment="1">
      <alignment horizontal="right"/>
    </xf>
    <xf numFmtId="164" fontId="3" fillId="0" borderId="63" xfId="0" applyNumberFormat="1" applyFont="1" applyBorder="1" applyAlignment="1">
      <alignment horizontal="right"/>
    </xf>
    <xf numFmtId="165" fontId="3" fillId="0" borderId="87" xfId="0" applyNumberFormat="1" applyFont="1" applyBorder="1" applyAlignment="1">
      <alignment horizontal="right"/>
    </xf>
    <xf numFmtId="49" fontId="3" fillId="0" borderId="53" xfId="0" applyNumberFormat="1" applyFont="1" applyBorder="1" applyAlignment="1">
      <alignment horizontal="right"/>
    </xf>
    <xf numFmtId="164" fontId="3" fillId="0" borderId="52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4" xfId="0" applyFont="1" applyBorder="1"/>
    <xf numFmtId="0" fontId="3" fillId="0" borderId="59" xfId="0" applyFont="1" applyBorder="1"/>
    <xf numFmtId="166" fontId="3" fillId="0" borderId="56" xfId="0" applyNumberFormat="1" applyFont="1" applyBorder="1"/>
    <xf numFmtId="0" fontId="3" fillId="0" borderId="56" xfId="0" applyFont="1" applyBorder="1"/>
    <xf numFmtId="164" fontId="3" fillId="0" borderId="52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72" xfId="0" applyFont="1" applyBorder="1"/>
    <xf numFmtId="166" fontId="3" fillId="0" borderId="55" xfId="0" applyNumberFormat="1" applyFont="1" applyBorder="1"/>
    <xf numFmtId="0" fontId="3" fillId="0" borderId="55" xfId="0" applyFont="1" applyBorder="1"/>
    <xf numFmtId="49" fontId="3" fillId="0" borderId="79" xfId="0" applyNumberFormat="1" applyFont="1" applyBorder="1" applyAlignment="1">
      <alignment horizontal="right"/>
    </xf>
    <xf numFmtId="164" fontId="3" fillId="0" borderId="6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5" fontId="8" fillId="0" borderId="90" xfId="0" applyNumberFormat="1" applyFont="1" applyBorder="1" applyAlignment="1">
      <alignment horizontal="right"/>
    </xf>
    <xf numFmtId="0" fontId="8" fillId="0" borderId="49" xfId="0" applyFont="1" applyBorder="1"/>
    <xf numFmtId="166" fontId="8" fillId="0" borderId="84" xfId="0" applyNumberFormat="1" applyFont="1" applyBorder="1"/>
    <xf numFmtId="0" fontId="8" fillId="0" borderId="84" xfId="0" applyFont="1" applyBorder="1"/>
    <xf numFmtId="49" fontId="8" fillId="0" borderId="84" xfId="0" applyNumberFormat="1" applyFont="1" applyBorder="1" applyAlignment="1">
      <alignment horizontal="right"/>
    </xf>
    <xf numFmtId="49" fontId="8" fillId="0" borderId="44" xfId="0" applyNumberFormat="1" applyFont="1" applyBorder="1" applyAlignment="1">
      <alignment horizontal="right"/>
    </xf>
    <xf numFmtId="1" fontId="3" fillId="0" borderId="53" xfId="0" applyNumberFormat="1" applyFont="1" applyBorder="1"/>
    <xf numFmtId="166" fontId="3" fillId="0" borderId="52" xfId="0" applyNumberFormat="1" applyFont="1" applyBorder="1"/>
    <xf numFmtId="2" fontId="3" fillId="0" borderId="52" xfId="0" applyNumberFormat="1" applyFont="1" applyBorder="1"/>
    <xf numFmtId="0" fontId="29" fillId="0" borderId="54" xfId="0" applyFont="1" applyBorder="1"/>
    <xf numFmtId="1" fontId="8" fillId="0" borderId="53" xfId="0" applyNumberFormat="1" applyFont="1" applyBorder="1"/>
    <xf numFmtId="2" fontId="8" fillId="0" borderId="52" xfId="0" applyNumberFormat="1" applyFont="1" applyBorder="1"/>
    <xf numFmtId="2" fontId="8" fillId="0" borderId="46" xfId="0" applyNumberFormat="1" applyFont="1" applyBorder="1"/>
    <xf numFmtId="1" fontId="3" fillId="0" borderId="51" xfId="0" applyNumberFormat="1" applyFont="1" applyBorder="1"/>
    <xf numFmtId="0" fontId="3" fillId="0" borderId="52" xfId="0" applyFont="1" applyBorder="1"/>
    <xf numFmtId="1" fontId="3" fillId="0" borderId="91" xfId="0" applyNumberFormat="1" applyFont="1" applyBorder="1"/>
    <xf numFmtId="166" fontId="3" fillId="0" borderId="61" xfId="0" applyNumberFormat="1" applyFont="1" applyBorder="1"/>
    <xf numFmtId="0" fontId="3" fillId="0" borderId="61" xfId="0" applyFont="1" applyBorder="1"/>
    <xf numFmtId="2" fontId="3" fillId="0" borderId="61" xfId="0" applyNumberFormat="1" applyFont="1" applyBorder="1"/>
    <xf numFmtId="165" fontId="8" fillId="0" borderId="15" xfId="0" applyNumberFormat="1" applyFont="1" applyBorder="1"/>
    <xf numFmtId="0" fontId="29" fillId="0" borderId="62" xfId="0" applyFont="1" applyBorder="1"/>
    <xf numFmtId="0" fontId="3" fillId="0" borderId="12" xfId="0" applyFont="1" applyBorder="1"/>
    <xf numFmtId="0" fontId="8" fillId="0" borderId="52" xfId="0" applyFont="1" applyBorder="1"/>
    <xf numFmtId="0" fontId="8" fillId="0" borderId="15" xfId="0" applyFont="1" applyBorder="1"/>
    <xf numFmtId="15" fontId="11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164" fontId="3" fillId="0" borderId="0" xfId="0" applyNumberFormat="1" applyFont="1"/>
    <xf numFmtId="164" fontId="24" fillId="0" borderId="4" xfId="1" applyNumberFormat="1" applyFont="1" applyBorder="1" applyAlignment="1">
      <alignment horizontal="right" vertical="top" wrapText="1"/>
    </xf>
    <xf numFmtId="164" fontId="8" fillId="0" borderId="27" xfId="0" applyNumberFormat="1" applyFont="1" applyBorder="1" applyAlignment="1">
      <alignment horizontal="right"/>
    </xf>
    <xf numFmtId="164" fontId="10" fillId="0" borderId="3" xfId="0" applyNumberFormat="1" applyFont="1" applyBorder="1"/>
    <xf numFmtId="16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Continuous"/>
    </xf>
    <xf numFmtId="164" fontId="8" fillId="0" borderId="70" xfId="0" applyNumberFormat="1" applyFont="1" applyBorder="1" applyAlignment="1">
      <alignment horizontal="centerContinuous"/>
    </xf>
    <xf numFmtId="164" fontId="8" fillId="0" borderId="71" xfId="0" applyNumberFormat="1" applyFont="1" applyBorder="1" applyAlignment="1">
      <alignment horizontal="center"/>
    </xf>
    <xf numFmtId="164" fontId="3" fillId="0" borderId="70" xfId="0" applyNumberFormat="1" applyFont="1" applyBorder="1"/>
    <xf numFmtId="164" fontId="24" fillId="0" borderId="37" xfId="1" applyNumberFormat="1" applyFont="1" applyBorder="1" applyAlignment="1">
      <alignment horizontal="right" vertical="top" wrapText="1"/>
    </xf>
    <xf numFmtId="164" fontId="29" fillId="0" borderId="55" xfId="0" applyNumberFormat="1" applyFont="1" applyBorder="1"/>
    <xf numFmtId="164" fontId="8" fillId="0" borderId="0" xfId="0" applyNumberFormat="1" applyFont="1" applyAlignment="1">
      <alignment horizontal="left"/>
    </xf>
    <xf numFmtId="164" fontId="3" fillId="0" borderId="64" xfId="0" applyNumberFormat="1" applyFont="1" applyBorder="1"/>
    <xf numFmtId="164" fontId="3" fillId="0" borderId="16" xfId="0" applyNumberFormat="1" applyFont="1" applyBorder="1"/>
    <xf numFmtId="164" fontId="25" fillId="0" borderId="27" xfId="0" applyNumberFormat="1" applyFont="1" applyBorder="1" applyAlignment="1">
      <alignment horizontal="right"/>
    </xf>
    <xf numFmtId="17" fontId="3" fillId="0" borderId="0" xfId="0" applyNumberFormat="1" applyFont="1" applyAlignment="1">
      <alignment vertical="top"/>
    </xf>
    <xf numFmtId="0" fontId="3" fillId="0" borderId="92" xfId="0" applyFont="1" applyBorder="1"/>
    <xf numFmtId="166" fontId="3" fillId="0" borderId="93" xfId="0" applyNumberFormat="1" applyFont="1" applyBorder="1"/>
    <xf numFmtId="0" fontId="3" fillId="0" borderId="93" xfId="0" applyFont="1" applyBorder="1"/>
    <xf numFmtId="165" fontId="3" fillId="0" borderId="93" xfId="0" applyNumberFormat="1" applyFont="1" applyBorder="1" applyAlignment="1">
      <alignment horizontal="right"/>
    </xf>
    <xf numFmtId="165" fontId="3" fillId="0" borderId="94" xfId="0" applyNumberFormat="1" applyFont="1" applyBorder="1" applyAlignment="1">
      <alignment horizontal="right"/>
    </xf>
    <xf numFmtId="0" fontId="3" fillId="0" borderId="95" xfId="0" applyFont="1" applyBorder="1"/>
    <xf numFmtId="0" fontId="3" fillId="0" borderId="51" xfId="0" applyFont="1" applyBorder="1"/>
    <xf numFmtId="165" fontId="3" fillId="0" borderId="52" xfId="0" applyNumberFormat="1" applyFont="1" applyBorder="1" applyAlignment="1">
      <alignment horizontal="right"/>
    </xf>
    <xf numFmtId="165" fontId="3" fillId="0" borderId="46" xfId="0" applyNumberFormat="1" applyFont="1" applyBorder="1" applyAlignment="1">
      <alignment horizontal="right"/>
    </xf>
    <xf numFmtId="0" fontId="8" fillId="0" borderId="0" xfId="0" quotePrefix="1" applyFont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49" fontId="28" fillId="0" borderId="22" xfId="0" applyNumberFormat="1" applyFont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67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1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0" fontId="16" fillId="0" borderId="6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4686-83AB-D7A9C23B6B07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B-4686-83AB-D7A9C23B6B07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B-4686-83AB-D7A9C23B6B07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B-4686-83AB-D7A9C23B6B07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B-4686-83AB-D7A9C23B6B07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B-4686-83AB-D7A9C23B6B07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B-4686-83AB-D7A9C23B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FB-4686-83AB-D7A9C23B6B07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2</xdr:col>
      <xdr:colOff>523875</xdr:colOff>
      <xdr:row>4</xdr:row>
      <xdr:rowOff>0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38150"/>
          <a:ext cx="771525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58A5-C88C-48E8-BF2F-9C2C35BA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80977</xdr:rowOff>
    </xdr:from>
    <xdr:to>
      <xdr:col>4</xdr:col>
      <xdr:colOff>476250</xdr:colOff>
      <xdr:row>1</xdr:row>
      <xdr:rowOff>223822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8100" y="395302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108776</xdr:rowOff>
    </xdr:from>
    <xdr:to>
      <xdr:col>3</xdr:col>
      <xdr:colOff>723900</xdr:colOff>
      <xdr:row>1</xdr:row>
      <xdr:rowOff>253174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825" y="489776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108776</xdr:rowOff>
    </xdr:from>
    <xdr:to>
      <xdr:col>3</xdr:col>
      <xdr:colOff>723900</xdr:colOff>
      <xdr:row>1</xdr:row>
      <xdr:rowOff>253174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3825" y="489776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90502</xdr:rowOff>
    </xdr:from>
    <xdr:to>
      <xdr:col>2</xdr:col>
      <xdr:colOff>619125</xdr:colOff>
      <xdr:row>1</xdr:row>
      <xdr:rowOff>233347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90502</xdr:rowOff>
    </xdr:from>
    <xdr:to>
      <xdr:col>2</xdr:col>
      <xdr:colOff>628650</xdr:colOff>
      <xdr:row>1</xdr:row>
      <xdr:rowOff>233347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3"/>
  <sheetViews>
    <sheetView tabSelected="1" workbookViewId="0"/>
  </sheetViews>
  <sheetFormatPr defaultRowHeight="12.75" x14ac:dyDescent="0.2"/>
  <cols>
    <col min="1" max="1" width="2.5703125" customWidth="1"/>
    <col min="2" max="2" width="2.140625" customWidth="1"/>
    <col min="5" max="5" width="40.5703125" customWidth="1"/>
    <col min="8" max="8" width="1.5703125" customWidth="1"/>
  </cols>
  <sheetData>
    <row r="1" spans="1:8" ht="20.25" x14ac:dyDescent="0.3">
      <c r="A1" s="58" t="s">
        <v>174</v>
      </c>
      <c r="B1" s="59"/>
      <c r="C1" s="59"/>
      <c r="D1" s="59"/>
      <c r="E1" s="59"/>
      <c r="F1" s="59"/>
      <c r="G1" s="59"/>
      <c r="H1" s="60"/>
    </row>
    <row r="2" spans="1:8" x14ac:dyDescent="0.2">
      <c r="A2" s="61"/>
      <c r="H2" s="62"/>
    </row>
    <row r="3" spans="1:8" x14ac:dyDescent="0.2">
      <c r="A3" s="63" t="s">
        <v>0</v>
      </c>
      <c r="B3" s="64"/>
      <c r="C3" s="64"/>
      <c r="D3" s="64"/>
      <c r="E3" s="64"/>
      <c r="F3" s="64"/>
      <c r="G3" s="64"/>
      <c r="H3" s="65"/>
    </row>
    <row r="4" spans="1:8" x14ac:dyDescent="0.2">
      <c r="A4" s="72"/>
      <c r="B4" s="73"/>
      <c r="C4" s="73"/>
      <c r="D4" s="73"/>
      <c r="E4" s="73"/>
      <c r="F4" s="73"/>
      <c r="G4" s="73"/>
      <c r="H4" s="74"/>
    </row>
    <row r="5" spans="1:8" x14ac:dyDescent="0.2">
      <c r="A5" s="61"/>
      <c r="B5" s="66" t="s">
        <v>1</v>
      </c>
      <c r="H5" s="62"/>
    </row>
    <row r="6" spans="1:8" x14ac:dyDescent="0.2">
      <c r="A6" s="61"/>
      <c r="H6" s="62"/>
    </row>
    <row r="7" spans="1:8" x14ac:dyDescent="0.2">
      <c r="A7" s="61"/>
      <c r="B7" s="67" t="s">
        <v>2</v>
      </c>
      <c r="C7" s="66"/>
      <c r="H7" s="62"/>
    </row>
    <row r="8" spans="1:8" x14ac:dyDescent="0.2">
      <c r="A8" s="61"/>
      <c r="B8">
        <v>1</v>
      </c>
      <c r="C8" t="s">
        <v>116</v>
      </c>
      <c r="H8" s="62"/>
    </row>
    <row r="9" spans="1:8" x14ac:dyDescent="0.2">
      <c r="A9" s="61"/>
      <c r="B9">
        <v>2</v>
      </c>
      <c r="C9" t="s">
        <v>112</v>
      </c>
      <c r="H9" s="62"/>
    </row>
    <row r="10" spans="1:8" x14ac:dyDescent="0.2">
      <c r="A10" s="61"/>
      <c r="B10">
        <v>3</v>
      </c>
      <c r="C10" t="s">
        <v>113</v>
      </c>
      <c r="H10" s="62"/>
    </row>
    <row r="11" spans="1:8" x14ac:dyDescent="0.2">
      <c r="A11" s="61"/>
      <c r="B11">
        <v>4</v>
      </c>
      <c r="C11" t="s">
        <v>114</v>
      </c>
      <c r="H11" s="62"/>
    </row>
    <row r="12" spans="1:8" x14ac:dyDescent="0.2">
      <c r="A12" s="61"/>
      <c r="B12">
        <v>5</v>
      </c>
      <c r="C12" t="s">
        <v>115</v>
      </c>
      <c r="H12" s="62"/>
    </row>
    <row r="13" spans="1:8" x14ac:dyDescent="0.2">
      <c r="A13" s="61"/>
      <c r="B13">
        <v>6</v>
      </c>
      <c r="C13" t="s">
        <v>117</v>
      </c>
      <c r="H13" s="62"/>
    </row>
    <row r="14" spans="1:8" x14ac:dyDescent="0.2">
      <c r="A14" s="61"/>
      <c r="B14">
        <v>7</v>
      </c>
      <c r="C14" t="s">
        <v>127</v>
      </c>
      <c r="D14" s="208" t="s">
        <v>175</v>
      </c>
      <c r="H14" s="62"/>
    </row>
    <row r="15" spans="1:8" x14ac:dyDescent="0.2">
      <c r="A15" s="61"/>
      <c r="C15" s="1" t="s">
        <v>98</v>
      </c>
      <c r="H15" s="62"/>
    </row>
    <row r="16" spans="1:8" x14ac:dyDescent="0.2">
      <c r="A16" s="61"/>
      <c r="C16" s="1" t="s">
        <v>99</v>
      </c>
      <c r="H16" s="62"/>
    </row>
    <row r="17" spans="1:8" x14ac:dyDescent="0.2">
      <c r="A17" s="61"/>
      <c r="C17" s="1" t="s">
        <v>100</v>
      </c>
      <c r="H17" s="62"/>
    </row>
    <row r="18" spans="1:8" x14ac:dyDescent="0.2">
      <c r="A18" s="61"/>
      <c r="C18" s="1"/>
      <c r="H18" s="62"/>
    </row>
    <row r="19" spans="1:8" x14ac:dyDescent="0.2">
      <c r="A19" s="61"/>
      <c r="B19" s="1">
        <v>1</v>
      </c>
      <c r="C19" s="66" t="s">
        <v>3</v>
      </c>
      <c r="H19" s="62"/>
    </row>
    <row r="20" spans="1:8" x14ac:dyDescent="0.2">
      <c r="A20" s="61"/>
      <c r="B20" s="1"/>
      <c r="C20" s="66"/>
      <c r="H20" s="62"/>
    </row>
    <row r="21" spans="1:8" x14ac:dyDescent="0.2">
      <c r="A21" s="61"/>
      <c r="C21" t="s">
        <v>4</v>
      </c>
      <c r="H21" s="62"/>
    </row>
    <row r="22" spans="1:8" x14ac:dyDescent="0.2">
      <c r="A22" s="61"/>
      <c r="C22" t="s">
        <v>5</v>
      </c>
      <c r="H22" s="62"/>
    </row>
    <row r="23" spans="1:8" x14ac:dyDescent="0.2">
      <c r="A23" s="61"/>
      <c r="C23" t="s">
        <v>6</v>
      </c>
      <c r="H23" s="62"/>
    </row>
    <row r="24" spans="1:8" x14ac:dyDescent="0.2">
      <c r="A24" s="61"/>
      <c r="H24" s="62"/>
    </row>
    <row r="25" spans="1:8" x14ac:dyDescent="0.2">
      <c r="A25" s="61"/>
      <c r="C25" t="s">
        <v>7</v>
      </c>
      <c r="H25" s="62"/>
    </row>
    <row r="26" spans="1:8" x14ac:dyDescent="0.2">
      <c r="A26" s="61"/>
      <c r="C26" t="s">
        <v>8</v>
      </c>
      <c r="H26" s="62"/>
    </row>
    <row r="27" spans="1:8" x14ac:dyDescent="0.2">
      <c r="A27" s="61"/>
      <c r="H27" s="62"/>
    </row>
    <row r="28" spans="1:8" x14ac:dyDescent="0.2">
      <c r="A28" s="61"/>
      <c r="C28" s="68" t="s">
        <v>101</v>
      </c>
      <c r="H28" s="62"/>
    </row>
    <row r="29" spans="1:8" x14ac:dyDescent="0.2">
      <c r="A29" s="61"/>
      <c r="C29" s="68"/>
      <c r="H29" s="62"/>
    </row>
    <row r="30" spans="1:8" x14ac:dyDescent="0.2">
      <c r="A30" s="61"/>
      <c r="C30" t="s">
        <v>9</v>
      </c>
      <c r="H30" s="62"/>
    </row>
    <row r="31" spans="1:8" x14ac:dyDescent="0.2">
      <c r="A31" s="61"/>
      <c r="H31" s="62"/>
    </row>
    <row r="32" spans="1:8" x14ac:dyDescent="0.2">
      <c r="A32" s="61"/>
      <c r="C32" t="s">
        <v>102</v>
      </c>
      <c r="H32" s="62"/>
    </row>
    <row r="33" spans="1:8" x14ac:dyDescent="0.2">
      <c r="A33" s="61"/>
      <c r="C33" t="s">
        <v>104</v>
      </c>
      <c r="H33" s="62"/>
    </row>
    <row r="34" spans="1:8" x14ac:dyDescent="0.2">
      <c r="A34" s="61"/>
      <c r="C34" t="s">
        <v>105</v>
      </c>
      <c r="H34" s="62"/>
    </row>
    <row r="35" spans="1:8" x14ac:dyDescent="0.2">
      <c r="A35" s="61"/>
      <c r="H35" s="62"/>
    </row>
    <row r="36" spans="1:8" x14ac:dyDescent="0.2">
      <c r="A36" s="61"/>
      <c r="C36" t="s">
        <v>103</v>
      </c>
      <c r="H36" s="62"/>
    </row>
    <row r="37" spans="1:8" x14ac:dyDescent="0.2">
      <c r="A37" s="61"/>
      <c r="H37" s="62"/>
    </row>
    <row r="38" spans="1:8" x14ac:dyDescent="0.2">
      <c r="A38" s="61"/>
      <c r="C38" t="s">
        <v>106</v>
      </c>
      <c r="H38" s="62"/>
    </row>
    <row r="39" spans="1:8" x14ac:dyDescent="0.2">
      <c r="A39" s="61"/>
      <c r="C39" t="s">
        <v>107</v>
      </c>
      <c r="H39" s="62"/>
    </row>
    <row r="40" spans="1:8" x14ac:dyDescent="0.2">
      <c r="A40" s="61"/>
      <c r="C40" t="s">
        <v>108</v>
      </c>
      <c r="H40" s="62"/>
    </row>
    <row r="41" spans="1:8" x14ac:dyDescent="0.2">
      <c r="A41" s="61"/>
      <c r="H41" s="62"/>
    </row>
    <row r="42" spans="1:8" x14ac:dyDescent="0.2">
      <c r="A42" s="61"/>
      <c r="C42" t="s">
        <v>10</v>
      </c>
      <c r="H42" s="62"/>
    </row>
    <row r="43" spans="1:8" x14ac:dyDescent="0.2">
      <c r="A43" s="61"/>
      <c r="C43" t="s">
        <v>11</v>
      </c>
      <c r="H43" s="62"/>
    </row>
    <row r="44" spans="1:8" x14ac:dyDescent="0.2">
      <c r="A44" s="61"/>
      <c r="C44" t="s">
        <v>12</v>
      </c>
      <c r="H44" s="62"/>
    </row>
    <row r="45" spans="1:8" x14ac:dyDescent="0.2">
      <c r="A45" s="61"/>
      <c r="H45" s="62"/>
    </row>
    <row r="46" spans="1:8" ht="13.5" thickBot="1" x14ac:dyDescent="0.25">
      <c r="A46" s="69"/>
      <c r="B46" s="70"/>
      <c r="C46" s="70" t="s">
        <v>13</v>
      </c>
      <c r="D46" s="70"/>
      <c r="E46" s="70"/>
      <c r="F46" s="70"/>
      <c r="G46" s="70"/>
      <c r="H46" s="71"/>
    </row>
    <row r="47" spans="1:8" x14ac:dyDescent="0.2">
      <c r="A47" s="61"/>
      <c r="H47" s="62"/>
    </row>
    <row r="48" spans="1:8" x14ac:dyDescent="0.2">
      <c r="A48" s="61"/>
      <c r="B48" s="66">
        <v>2</v>
      </c>
      <c r="C48" s="66" t="s">
        <v>41</v>
      </c>
      <c r="H48" s="62"/>
    </row>
    <row r="49" spans="1:8" x14ac:dyDescent="0.2">
      <c r="A49" s="61"/>
      <c r="H49" s="62"/>
    </row>
    <row r="50" spans="1:8" x14ac:dyDescent="0.2">
      <c r="A50" s="61"/>
      <c r="C50" t="s">
        <v>14</v>
      </c>
      <c r="H50" s="62"/>
    </row>
    <row r="51" spans="1:8" x14ac:dyDescent="0.2">
      <c r="A51" s="61"/>
      <c r="C51" t="s">
        <v>15</v>
      </c>
      <c r="H51" s="62"/>
    </row>
    <row r="52" spans="1:8" x14ac:dyDescent="0.2">
      <c r="A52" s="61"/>
      <c r="C52" t="s">
        <v>16</v>
      </c>
      <c r="H52" s="62"/>
    </row>
    <row r="53" spans="1:8" x14ac:dyDescent="0.2">
      <c r="A53" s="72"/>
      <c r="B53" s="73"/>
      <c r="C53" s="73" t="s">
        <v>17</v>
      </c>
      <c r="D53" s="73"/>
      <c r="E53" s="73"/>
      <c r="F53" s="73"/>
      <c r="G53" s="73"/>
      <c r="H53" s="74"/>
    </row>
    <row r="54" spans="1:8" x14ac:dyDescent="0.2">
      <c r="A54" s="61"/>
      <c r="H54" s="62"/>
    </row>
    <row r="55" spans="1:8" x14ac:dyDescent="0.2">
      <c r="A55" s="61"/>
      <c r="B55" s="66">
        <v>3</v>
      </c>
      <c r="C55" s="66" t="s">
        <v>95</v>
      </c>
      <c r="H55" s="62"/>
    </row>
    <row r="56" spans="1:8" x14ac:dyDescent="0.2">
      <c r="A56" s="61"/>
      <c r="H56" s="62"/>
    </row>
    <row r="57" spans="1:8" x14ac:dyDescent="0.2">
      <c r="A57" s="61"/>
      <c r="C57" t="s">
        <v>119</v>
      </c>
      <c r="H57" s="62"/>
    </row>
    <row r="58" spans="1:8" x14ac:dyDescent="0.2">
      <c r="A58" s="72"/>
      <c r="B58" s="73"/>
      <c r="C58" s="73"/>
      <c r="D58" s="73"/>
      <c r="E58" s="73"/>
      <c r="F58" s="73"/>
      <c r="G58" s="73"/>
      <c r="H58" s="74"/>
    </row>
    <row r="59" spans="1:8" x14ac:dyDescent="0.2">
      <c r="A59" s="61"/>
      <c r="B59" s="66">
        <v>4</v>
      </c>
      <c r="C59" s="66" t="s">
        <v>96</v>
      </c>
      <c r="H59" s="62"/>
    </row>
    <row r="60" spans="1:8" x14ac:dyDescent="0.2">
      <c r="A60" s="61"/>
      <c r="H60" s="62"/>
    </row>
    <row r="61" spans="1:8" x14ac:dyDescent="0.2">
      <c r="A61" s="61"/>
      <c r="C61" t="s">
        <v>118</v>
      </c>
      <c r="H61" s="62"/>
    </row>
    <row r="62" spans="1:8" x14ac:dyDescent="0.2">
      <c r="A62" s="72"/>
      <c r="B62" s="73"/>
      <c r="C62" s="73"/>
      <c r="D62" s="73"/>
      <c r="E62" s="73"/>
      <c r="F62" s="73"/>
      <c r="G62" s="73"/>
      <c r="H62" s="74"/>
    </row>
    <row r="63" spans="1:8" x14ac:dyDescent="0.2">
      <c r="A63" s="61"/>
      <c r="H63" s="62"/>
    </row>
    <row r="64" spans="1:8" x14ac:dyDescent="0.2">
      <c r="A64" s="61"/>
      <c r="B64" s="66">
        <v>5</v>
      </c>
      <c r="C64" s="66" t="s">
        <v>18</v>
      </c>
      <c r="H64" s="62"/>
    </row>
    <row r="65" spans="1:8" x14ac:dyDescent="0.2">
      <c r="A65" s="61"/>
      <c r="H65" s="62"/>
    </row>
    <row r="66" spans="1:8" x14ac:dyDescent="0.2">
      <c r="A66" s="61"/>
      <c r="C66" t="s">
        <v>19</v>
      </c>
      <c r="H66" s="62"/>
    </row>
    <row r="67" spans="1:8" x14ac:dyDescent="0.2">
      <c r="A67" s="61"/>
      <c r="C67" t="s">
        <v>20</v>
      </c>
      <c r="H67" s="62"/>
    </row>
    <row r="68" spans="1:8" x14ac:dyDescent="0.2">
      <c r="A68" s="61"/>
      <c r="C68" t="s">
        <v>109</v>
      </c>
      <c r="H68" s="62"/>
    </row>
    <row r="69" spans="1:8" x14ac:dyDescent="0.2">
      <c r="A69" s="61"/>
      <c r="C69" t="s">
        <v>111</v>
      </c>
      <c r="H69" s="62"/>
    </row>
    <row r="70" spans="1:8" x14ac:dyDescent="0.2">
      <c r="A70" s="61"/>
      <c r="C70" t="s">
        <v>21</v>
      </c>
      <c r="H70" s="62"/>
    </row>
    <row r="71" spans="1:8" x14ac:dyDescent="0.2">
      <c r="A71" s="61"/>
      <c r="C71" t="s">
        <v>22</v>
      </c>
      <c r="H71" s="62"/>
    </row>
    <row r="72" spans="1:8" x14ac:dyDescent="0.2">
      <c r="A72" s="61"/>
      <c r="C72" t="s">
        <v>23</v>
      </c>
      <c r="H72" s="62"/>
    </row>
    <row r="73" spans="1:8" x14ac:dyDescent="0.2">
      <c r="A73" s="61"/>
      <c r="C73" t="s">
        <v>110</v>
      </c>
      <c r="H73" s="62"/>
    </row>
    <row r="74" spans="1:8" x14ac:dyDescent="0.2">
      <c r="A74" s="61"/>
      <c r="C74" t="s">
        <v>24</v>
      </c>
      <c r="H74" s="62"/>
    </row>
    <row r="75" spans="1:8" x14ac:dyDescent="0.2">
      <c r="A75" s="61"/>
      <c r="C75" t="s">
        <v>25</v>
      </c>
      <c r="H75" s="62"/>
    </row>
    <row r="76" spans="1:8" x14ac:dyDescent="0.2">
      <c r="A76" s="61"/>
      <c r="C76" t="s">
        <v>26</v>
      </c>
      <c r="H76" s="62"/>
    </row>
    <row r="77" spans="1:8" x14ac:dyDescent="0.2">
      <c r="A77" s="61"/>
      <c r="H77" s="62"/>
    </row>
    <row r="78" spans="1:8" x14ac:dyDescent="0.2">
      <c r="A78" s="61"/>
      <c r="C78" t="s">
        <v>27</v>
      </c>
      <c r="H78" s="62"/>
    </row>
    <row r="79" spans="1:8" x14ac:dyDescent="0.2">
      <c r="A79" s="61"/>
      <c r="H79" s="62"/>
    </row>
    <row r="80" spans="1:8" x14ac:dyDescent="0.2">
      <c r="A80" s="61"/>
      <c r="C80" t="s">
        <v>28</v>
      </c>
      <c r="H80" s="62"/>
    </row>
    <row r="81" spans="1:8" x14ac:dyDescent="0.2">
      <c r="A81" s="61"/>
      <c r="C81" t="s">
        <v>29</v>
      </c>
      <c r="H81" s="62"/>
    </row>
    <row r="82" spans="1:8" x14ac:dyDescent="0.2">
      <c r="A82" s="72"/>
      <c r="B82" s="73"/>
      <c r="C82" s="73"/>
      <c r="D82" s="73"/>
      <c r="E82" s="73"/>
      <c r="F82" s="73"/>
      <c r="G82" s="73"/>
      <c r="H82" s="74"/>
    </row>
    <row r="83" spans="1:8" x14ac:dyDescent="0.2">
      <c r="A83" s="61"/>
      <c r="B83" s="66">
        <v>6</v>
      </c>
      <c r="C83" s="66" t="s">
        <v>120</v>
      </c>
      <c r="H83" s="62"/>
    </row>
    <row r="84" spans="1:8" x14ac:dyDescent="0.2">
      <c r="A84" s="61"/>
      <c r="H84" s="62"/>
    </row>
    <row r="85" spans="1:8" x14ac:dyDescent="0.2">
      <c r="A85" s="61"/>
      <c r="C85" t="s">
        <v>121</v>
      </c>
      <c r="H85" s="62"/>
    </row>
    <row r="86" spans="1:8" x14ac:dyDescent="0.2">
      <c r="A86" s="72"/>
      <c r="B86" s="73"/>
      <c r="C86" s="73"/>
      <c r="D86" s="73"/>
      <c r="E86" s="73"/>
      <c r="F86" s="73"/>
      <c r="G86" s="73"/>
      <c r="H86" s="74"/>
    </row>
    <row r="87" spans="1:8" x14ac:dyDescent="0.2">
      <c r="A87" s="61"/>
      <c r="B87" s="66">
        <v>7</v>
      </c>
      <c r="C87" s="66" t="s">
        <v>133</v>
      </c>
      <c r="H87" s="62"/>
    </row>
    <row r="88" spans="1:8" x14ac:dyDescent="0.2">
      <c r="A88" s="61"/>
      <c r="H88" s="62"/>
    </row>
    <row r="89" spans="1:8" x14ac:dyDescent="0.2">
      <c r="A89" s="61"/>
      <c r="C89" s="208" t="s">
        <v>177</v>
      </c>
      <c r="H89" s="62"/>
    </row>
    <row r="90" spans="1:8" x14ac:dyDescent="0.2">
      <c r="A90" s="72"/>
      <c r="B90" s="73"/>
      <c r="C90" s="73"/>
      <c r="D90" s="73"/>
      <c r="E90" s="73"/>
      <c r="F90" s="73"/>
      <c r="G90" s="73"/>
      <c r="H90" s="74"/>
    </row>
    <row r="91" spans="1:8" x14ac:dyDescent="0.2">
      <c r="A91" s="61"/>
      <c r="B91" s="66">
        <v>8</v>
      </c>
      <c r="C91" s="66" t="s">
        <v>134</v>
      </c>
      <c r="H91" s="62"/>
    </row>
    <row r="92" spans="1:8" x14ac:dyDescent="0.2">
      <c r="A92" s="61"/>
      <c r="H92" s="62"/>
    </row>
    <row r="93" spans="1:8" x14ac:dyDescent="0.2">
      <c r="A93" s="61"/>
      <c r="C93" s="208" t="s">
        <v>176</v>
      </c>
      <c r="H93" s="62"/>
    </row>
    <row r="94" spans="1:8" x14ac:dyDescent="0.2">
      <c r="A94" s="72"/>
      <c r="B94" s="73"/>
      <c r="C94" s="73"/>
      <c r="D94" s="73"/>
      <c r="E94" s="73"/>
      <c r="F94" s="73"/>
      <c r="G94" s="73"/>
      <c r="H94" s="74"/>
    </row>
    <row r="95" spans="1:8" x14ac:dyDescent="0.2">
      <c r="A95" s="61"/>
      <c r="B95" s="66">
        <v>9</v>
      </c>
      <c r="C95" s="66" t="s">
        <v>127</v>
      </c>
      <c r="H95" s="62"/>
    </row>
    <row r="96" spans="1:8" x14ac:dyDescent="0.2">
      <c r="A96" s="61"/>
      <c r="H96" s="62"/>
    </row>
    <row r="97" spans="1:8" x14ac:dyDescent="0.2">
      <c r="A97" s="61"/>
      <c r="C97" t="s">
        <v>128</v>
      </c>
      <c r="H97" s="62"/>
    </row>
    <row r="98" spans="1:8" x14ac:dyDescent="0.2">
      <c r="A98" s="61"/>
      <c r="C98" t="s">
        <v>129</v>
      </c>
      <c r="H98" s="62"/>
    </row>
    <row r="99" spans="1:8" x14ac:dyDescent="0.2">
      <c r="A99" s="61"/>
      <c r="C99" s="159" t="s">
        <v>130</v>
      </c>
      <c r="H99" s="62"/>
    </row>
    <row r="100" spans="1:8" x14ac:dyDescent="0.2">
      <c r="A100" s="61"/>
      <c r="C100" s="159" t="s">
        <v>131</v>
      </c>
      <c r="H100" s="62"/>
    </row>
    <row r="101" spans="1:8" x14ac:dyDescent="0.2">
      <c r="A101" s="61"/>
      <c r="C101" s="159" t="s">
        <v>132</v>
      </c>
      <c r="H101" s="62"/>
    </row>
    <row r="102" spans="1:8" hidden="1" x14ac:dyDescent="0.2">
      <c r="A102" s="61"/>
      <c r="C102" s="159"/>
      <c r="H102" s="62"/>
    </row>
    <row r="103" spans="1:8" ht="13.5" thickBot="1" x14ac:dyDescent="0.25">
      <c r="A103" s="69"/>
      <c r="B103" s="70"/>
      <c r="C103" s="70"/>
      <c r="D103" s="70"/>
      <c r="E103" s="70"/>
      <c r="F103" s="70"/>
      <c r="G103" s="70"/>
      <c r="H103" s="7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3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workbookViewId="0">
      <selection activeCell="G17" sqref="G17"/>
    </sheetView>
  </sheetViews>
  <sheetFormatPr defaultRowHeight="12.75" x14ac:dyDescent="0.2"/>
  <cols>
    <col min="3" max="3" width="25.42578125" style="155" customWidth="1"/>
    <col min="4" max="4" width="9.140625" style="157"/>
    <col min="5" max="15" width="7.85546875" customWidth="1"/>
    <col min="16" max="16" width="11.28515625" customWidth="1"/>
    <col min="17" max="17" width="11" style="154" customWidth="1"/>
    <col min="18" max="18" width="1" customWidth="1"/>
  </cols>
  <sheetData>
    <row r="1" spans="1:19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40</v>
      </c>
      <c r="N1" s="4"/>
      <c r="O1" s="23" t="s">
        <v>33</v>
      </c>
      <c r="P1" s="50" t="s">
        <v>170</v>
      </c>
      <c r="Q1" s="149"/>
      <c r="R1" s="5"/>
    </row>
    <row r="2" spans="1:19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373">
        <f>CHA1E!V2</f>
        <v>0</v>
      </c>
      <c r="Q2" s="150"/>
      <c r="R2" s="8"/>
      <c r="S2" s="45" t="s">
        <v>33</v>
      </c>
    </row>
    <row r="3" spans="1:19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51" t="s">
        <v>169</v>
      </c>
      <c r="N3" s="2"/>
      <c r="O3" s="25" t="s">
        <v>33</v>
      </c>
      <c r="P3" s="24" t="str">
        <f>CHA1E!V3</f>
        <v xml:space="preserve"> </v>
      </c>
      <c r="Q3" s="151"/>
      <c r="R3" s="10"/>
    </row>
    <row r="4" spans="1:19" ht="22.5" x14ac:dyDescent="0.3">
      <c r="A4" s="408" t="s">
        <v>126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10"/>
    </row>
    <row r="5" spans="1:19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152"/>
      <c r="R5" s="10"/>
    </row>
    <row r="6" spans="1:19" x14ac:dyDescent="0.2">
      <c r="A6" s="128" t="s">
        <v>85</v>
      </c>
      <c r="B6" s="141"/>
      <c r="C6" s="82" t="str">
        <f>CHA1E!E6</f>
        <v xml:space="preserve"> </v>
      </c>
      <c r="D6" s="49"/>
      <c r="E6" s="2"/>
      <c r="I6" s="11" t="s">
        <v>86</v>
      </c>
      <c r="K6" s="11"/>
      <c r="L6" s="43" t="str">
        <f>CHA1E!R6</f>
        <v xml:space="preserve"> </v>
      </c>
      <c r="O6" s="11"/>
      <c r="P6" s="2"/>
      <c r="Q6" s="152"/>
      <c r="R6" s="10"/>
    </row>
    <row r="7" spans="1:19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I7" s="11" t="s">
        <v>87</v>
      </c>
      <c r="K7" s="11"/>
      <c r="L7" s="43" t="str">
        <f>CHA1E!R7</f>
        <v xml:space="preserve"> </v>
      </c>
      <c r="M7" s="2"/>
      <c r="N7" s="2"/>
      <c r="O7" s="2"/>
      <c r="P7" s="2"/>
      <c r="Q7" s="152"/>
      <c r="R7" s="10"/>
    </row>
    <row r="8" spans="1:19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52"/>
      <c r="R8" s="10"/>
    </row>
    <row r="9" spans="1:19" x14ac:dyDescent="0.2">
      <c r="A9" s="83" t="s">
        <v>56</v>
      </c>
      <c r="B9" s="84" t="s">
        <v>135</v>
      </c>
      <c r="C9" s="84" t="s">
        <v>57</v>
      </c>
      <c r="D9" s="147" t="s">
        <v>123</v>
      </c>
      <c r="E9" s="416" t="s">
        <v>125</v>
      </c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153" t="s">
        <v>35</v>
      </c>
      <c r="R9" s="145"/>
    </row>
    <row r="10" spans="1:19" x14ac:dyDescent="0.2">
      <c r="A10" s="148" t="s">
        <v>50</v>
      </c>
      <c r="B10" s="114"/>
      <c r="C10" s="114" t="s">
        <v>124</v>
      </c>
      <c r="D10" s="156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60">
        <f>SUM(Q11:Q12)</f>
        <v>0</v>
      </c>
      <c r="R10" s="74"/>
    </row>
    <row r="11" spans="1:19" ht="15" x14ac:dyDescent="0.25">
      <c r="A11" s="243"/>
      <c r="B11" s="244"/>
      <c r="C11" s="245"/>
      <c r="D11" s="246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7"/>
      <c r="R11" s="62"/>
    </row>
    <row r="12" spans="1:19" ht="15" x14ac:dyDescent="0.25">
      <c r="A12" s="248"/>
      <c r="B12" s="249"/>
      <c r="C12" s="250"/>
      <c r="D12" s="251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52">
        <f t="shared" ref="Q12" si="0">SUM(E12:P12)</f>
        <v>0</v>
      </c>
      <c r="R12" s="7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9438-74C9-4AA0-8E6E-DDCC4C39B17B}">
  <dimension ref="A1:BA109"/>
  <sheetViews>
    <sheetView showGridLines="0" showZeros="0" workbookViewId="0">
      <selection activeCell="W47" sqref="W47"/>
    </sheetView>
  </sheetViews>
  <sheetFormatPr defaultRowHeight="12.75" outlineLevelRow="2" x14ac:dyDescent="0.2"/>
  <cols>
    <col min="1" max="1" width="5.28515625" style="2" customWidth="1"/>
    <col min="2" max="2" width="10.28515625" style="137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13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6"/>
      <c r="R1" s="26"/>
      <c r="S1" s="26" t="s">
        <v>30</v>
      </c>
      <c r="T1" s="26"/>
      <c r="U1" s="26"/>
      <c r="V1" s="26" t="s">
        <v>136</v>
      </c>
      <c r="W1" s="26"/>
      <c r="X1" s="5"/>
    </row>
    <row r="2" spans="1:53" ht="30" x14ac:dyDescent="0.4">
      <c r="A2" s="41" t="s">
        <v>244</v>
      </c>
      <c r="B2" s="136"/>
      <c r="C2" s="42"/>
      <c r="D2" s="42"/>
      <c r="N2" s="24"/>
      <c r="O2"/>
      <c r="P2" s="7"/>
      <c r="Q2" s="324"/>
      <c r="R2" s="324"/>
      <c r="S2" s="174" t="s">
        <v>31</v>
      </c>
      <c r="T2" s="324"/>
      <c r="U2" s="324"/>
      <c r="V2" s="175"/>
      <c r="W2" s="324"/>
      <c r="X2" s="8"/>
    </row>
    <row r="3" spans="1:53" ht="14.25" x14ac:dyDescent="0.2">
      <c r="A3" s="9"/>
      <c r="N3" s="25"/>
      <c r="Q3" s="24"/>
      <c r="R3" s="24"/>
      <c r="S3" s="24" t="s">
        <v>137</v>
      </c>
      <c r="T3" s="24"/>
      <c r="U3" s="24"/>
      <c r="V3" s="82" t="s">
        <v>33</v>
      </c>
      <c r="W3" s="24"/>
      <c r="X3" s="10"/>
    </row>
    <row r="4" spans="1:53" ht="21" thickBot="1" x14ac:dyDescent="0.35">
      <c r="A4" s="19" t="s">
        <v>138</v>
      </c>
      <c r="B4" s="138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76" t="s">
        <v>32</v>
      </c>
      <c r="T4" s="21"/>
      <c r="U4" s="325"/>
      <c r="V4" s="177"/>
      <c r="W4" s="21"/>
      <c r="X4" s="22"/>
    </row>
    <row r="5" spans="1:53" ht="8.25" customHeight="1" x14ac:dyDescent="0.2">
      <c r="A5" s="9"/>
      <c r="X5" s="10"/>
    </row>
    <row r="6" spans="1:53" x14ac:dyDescent="0.2">
      <c r="A6" s="108" t="s">
        <v>94</v>
      </c>
      <c r="E6" s="11" t="s">
        <v>33</v>
      </c>
      <c r="F6" s="11"/>
      <c r="K6" s="11"/>
      <c r="L6" s="11"/>
      <c r="M6" s="11"/>
      <c r="N6" s="11"/>
      <c r="P6" s="11" t="s">
        <v>86</v>
      </c>
      <c r="Q6" s="11"/>
      <c r="R6" s="11" t="s">
        <v>33</v>
      </c>
      <c r="S6" s="11"/>
      <c r="X6" s="10"/>
      <c r="Y6" s="2" t="s">
        <v>33</v>
      </c>
    </row>
    <row r="7" spans="1:53" x14ac:dyDescent="0.2">
      <c r="A7" s="108" t="s">
        <v>139</v>
      </c>
      <c r="E7" s="11"/>
      <c r="K7" s="11"/>
      <c r="M7" s="11"/>
      <c r="N7" s="11"/>
      <c r="P7" s="11" t="s">
        <v>87</v>
      </c>
      <c r="R7" s="11" t="s">
        <v>33</v>
      </c>
      <c r="S7" s="11"/>
      <c r="X7" s="10"/>
    </row>
    <row r="8" spans="1:53" ht="18.75" customHeight="1" x14ac:dyDescent="0.2">
      <c r="A8" s="178" t="s">
        <v>140</v>
      </c>
      <c r="E8" s="326"/>
      <c r="F8" s="393"/>
      <c r="G8" s="393"/>
      <c r="H8" s="12"/>
      <c r="I8" s="12"/>
      <c r="J8" s="12"/>
      <c r="K8" s="12"/>
      <c r="L8" s="12"/>
      <c r="M8" s="12"/>
      <c r="N8" s="12"/>
      <c r="O8" s="12"/>
      <c r="P8" s="12"/>
      <c r="X8" s="10"/>
    </row>
    <row r="9" spans="1:53" x14ac:dyDescent="0.2">
      <c r="A9" s="13" t="s">
        <v>34</v>
      </c>
      <c r="B9" s="140"/>
      <c r="C9" s="14"/>
      <c r="D9" s="327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9" t="s">
        <v>35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9" t="s">
        <v>141</v>
      </c>
      <c r="D10" s="330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2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245</v>
      </c>
      <c r="B11" s="139"/>
      <c r="C11" s="31"/>
      <c r="D11" s="333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5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246</v>
      </c>
      <c r="B12" s="139"/>
      <c r="C12" s="31"/>
      <c r="D12" s="333"/>
      <c r="E12" s="334"/>
      <c r="F12" s="334"/>
      <c r="G12" s="334"/>
      <c r="H12" s="334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5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142</v>
      </c>
      <c r="B13" s="139"/>
      <c r="C13" s="31"/>
      <c r="D13" s="333"/>
      <c r="E13" s="334">
        <v>0</v>
      </c>
      <c r="F13" s="334"/>
      <c r="G13" s="334"/>
      <c r="H13" s="334"/>
      <c r="I13" s="334"/>
      <c r="J13" s="334"/>
      <c r="K13" s="334"/>
      <c r="L13" s="334"/>
      <c r="M13" s="334"/>
      <c r="N13" s="334"/>
      <c r="O13" s="334"/>
      <c r="P13" s="334"/>
      <c r="Q13" s="334">
        <v>0</v>
      </c>
      <c r="R13" s="334"/>
      <c r="S13" s="334"/>
      <c r="T13" s="334"/>
      <c r="U13" s="334"/>
      <c r="V13" s="334"/>
      <c r="W13" s="335">
        <f t="shared" si="0"/>
        <v>0</v>
      </c>
      <c r="X13" s="336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337" t="s">
        <v>143</v>
      </c>
      <c r="B14" s="338"/>
      <c r="C14" s="339"/>
      <c r="D14" s="333"/>
      <c r="E14" s="340">
        <v>0</v>
      </c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>
        <v>0</v>
      </c>
      <c r="R14" s="340"/>
      <c r="S14" s="340"/>
      <c r="T14" s="340"/>
      <c r="U14" s="340"/>
      <c r="V14" s="340"/>
      <c r="W14" s="341">
        <f t="shared" si="0"/>
        <v>0</v>
      </c>
      <c r="X14" s="342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343" t="s">
        <v>144</v>
      </c>
      <c r="B15" s="344"/>
      <c r="C15" s="345"/>
      <c r="D15" s="333"/>
      <c r="E15" s="340">
        <v>0</v>
      </c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1">
        <f t="shared" si="0"/>
        <v>0</v>
      </c>
      <c r="X15" s="342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182" t="s">
        <v>145</v>
      </c>
      <c r="B16" s="180"/>
      <c r="C16" s="181"/>
      <c r="D16" s="346"/>
      <c r="E16" s="347">
        <v>0</v>
      </c>
      <c r="F16" s="347"/>
      <c r="G16" s="347"/>
      <c r="H16" s="347"/>
      <c r="I16" s="347"/>
      <c r="J16" s="347"/>
      <c r="K16" s="347"/>
      <c r="L16" s="347"/>
      <c r="M16" s="347"/>
      <c r="N16" s="347"/>
      <c r="O16" s="347"/>
      <c r="P16" s="347"/>
      <c r="Q16" s="347">
        <v>0</v>
      </c>
      <c r="R16" s="347"/>
      <c r="S16" s="347"/>
      <c r="T16" s="347"/>
      <c r="U16" s="347"/>
      <c r="V16" s="347"/>
      <c r="W16" s="30">
        <f t="shared" si="0"/>
        <v>0</v>
      </c>
      <c r="X16" s="348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146</v>
      </c>
      <c r="B17" s="140"/>
      <c r="C17" s="14"/>
      <c r="D17" s="14"/>
      <c r="E17" s="117">
        <f t="shared" ref="E17:V17" si="1">$E$7*E10</f>
        <v>0</v>
      </c>
      <c r="F17" s="117">
        <f t="shared" si="1"/>
        <v>0</v>
      </c>
      <c r="G17" s="117">
        <f t="shared" si="1"/>
        <v>0</v>
      </c>
      <c r="H17" s="117">
        <f t="shared" si="1"/>
        <v>0</v>
      </c>
      <c r="I17" s="117">
        <f t="shared" si="1"/>
        <v>0</v>
      </c>
      <c r="J17" s="117">
        <f t="shared" si="1"/>
        <v>0</v>
      </c>
      <c r="K17" s="117">
        <f t="shared" si="1"/>
        <v>0</v>
      </c>
      <c r="L17" s="117">
        <f t="shared" si="1"/>
        <v>0</v>
      </c>
      <c r="M17" s="117">
        <f t="shared" si="1"/>
        <v>0</v>
      </c>
      <c r="N17" s="117">
        <f t="shared" si="1"/>
        <v>0</v>
      </c>
      <c r="O17" s="117">
        <f t="shared" si="1"/>
        <v>0</v>
      </c>
      <c r="P17" s="117">
        <f t="shared" si="1"/>
        <v>0</v>
      </c>
      <c r="Q17" s="117">
        <f t="shared" si="1"/>
        <v>0</v>
      </c>
      <c r="R17" s="117">
        <f t="shared" si="1"/>
        <v>0</v>
      </c>
      <c r="S17" s="117">
        <f t="shared" si="1"/>
        <v>0</v>
      </c>
      <c r="T17" s="117">
        <f t="shared" si="1"/>
        <v>0</v>
      </c>
      <c r="U17" s="117">
        <f t="shared" si="1"/>
        <v>0</v>
      </c>
      <c r="V17" s="117">
        <f t="shared" si="1"/>
        <v>0</v>
      </c>
      <c r="W17" s="30">
        <f t="shared" si="0"/>
        <v>0</v>
      </c>
      <c r="X17" s="179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247</v>
      </c>
      <c r="B18" s="140"/>
      <c r="C18" s="14"/>
      <c r="D18" s="14"/>
      <c r="E18" s="117">
        <f>(E$11+E$12+E$13+E$14+E$15+E$16)*E10</f>
        <v>0</v>
      </c>
      <c r="F18" s="117">
        <f t="shared" ref="F18:V18" si="2">(F$11+F$12+F$13+F$14+F$15+F$16)*F10</f>
        <v>0</v>
      </c>
      <c r="G18" s="117">
        <f t="shared" si="2"/>
        <v>0</v>
      </c>
      <c r="H18" s="117">
        <f t="shared" si="2"/>
        <v>0</v>
      </c>
      <c r="I18" s="117">
        <f t="shared" si="2"/>
        <v>0</v>
      </c>
      <c r="J18" s="117">
        <f t="shared" si="2"/>
        <v>0</v>
      </c>
      <c r="K18" s="117">
        <f t="shared" si="2"/>
        <v>0</v>
      </c>
      <c r="L18" s="117">
        <f t="shared" si="2"/>
        <v>0</v>
      </c>
      <c r="M18" s="117">
        <f t="shared" si="2"/>
        <v>0</v>
      </c>
      <c r="N18" s="117">
        <f t="shared" si="2"/>
        <v>0</v>
      </c>
      <c r="O18" s="117">
        <f t="shared" si="2"/>
        <v>0</v>
      </c>
      <c r="P18" s="117">
        <f t="shared" si="2"/>
        <v>0</v>
      </c>
      <c r="Q18" s="117">
        <f t="shared" si="2"/>
        <v>0</v>
      </c>
      <c r="R18" s="117">
        <f t="shared" si="2"/>
        <v>0</v>
      </c>
      <c r="S18" s="117">
        <f t="shared" si="2"/>
        <v>0</v>
      </c>
      <c r="T18" s="117">
        <f t="shared" si="2"/>
        <v>0</v>
      </c>
      <c r="U18" s="117">
        <f t="shared" si="2"/>
        <v>0</v>
      </c>
      <c r="V18" s="117">
        <f t="shared" si="2"/>
        <v>0</v>
      </c>
      <c r="W18" s="30">
        <f t="shared" si="0"/>
        <v>0</v>
      </c>
      <c r="X18" s="179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147</v>
      </c>
      <c r="B19" s="140"/>
      <c r="C19" s="14"/>
      <c r="D19" s="14"/>
      <c r="E19" s="117">
        <f>E17+E18</f>
        <v>0</v>
      </c>
      <c r="F19" s="117">
        <f t="shared" ref="F19:V19" si="3">F17+F18</f>
        <v>0</v>
      </c>
      <c r="G19" s="117">
        <f t="shared" si="3"/>
        <v>0</v>
      </c>
      <c r="H19" s="117">
        <f t="shared" si="3"/>
        <v>0</v>
      </c>
      <c r="I19" s="117">
        <f t="shared" si="3"/>
        <v>0</v>
      </c>
      <c r="J19" s="117">
        <f t="shared" si="3"/>
        <v>0</v>
      </c>
      <c r="K19" s="117">
        <f t="shared" si="3"/>
        <v>0</v>
      </c>
      <c r="L19" s="117">
        <f t="shared" si="3"/>
        <v>0</v>
      </c>
      <c r="M19" s="117">
        <f t="shared" si="3"/>
        <v>0</v>
      </c>
      <c r="N19" s="117">
        <f t="shared" si="3"/>
        <v>0</v>
      </c>
      <c r="O19" s="117">
        <f t="shared" si="3"/>
        <v>0</v>
      </c>
      <c r="P19" s="117">
        <f t="shared" si="3"/>
        <v>0</v>
      </c>
      <c r="Q19" s="183">
        <f t="shared" si="3"/>
        <v>0</v>
      </c>
      <c r="R19" s="117">
        <f t="shared" si="3"/>
        <v>0</v>
      </c>
      <c r="S19" s="117">
        <f t="shared" si="3"/>
        <v>0</v>
      </c>
      <c r="T19" s="117">
        <f t="shared" si="3"/>
        <v>0</v>
      </c>
      <c r="U19" s="117">
        <f t="shared" si="3"/>
        <v>0</v>
      </c>
      <c r="V19" s="117">
        <f t="shared" si="3"/>
        <v>0</v>
      </c>
      <c r="W19" s="117">
        <f t="shared" si="0"/>
        <v>0</v>
      </c>
      <c r="X19" s="179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148</v>
      </c>
      <c r="B20" s="140"/>
      <c r="C20" s="14"/>
      <c r="D20" s="14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184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108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350" t="s">
        <v>248</v>
      </c>
      <c r="B22" s="351" t="s">
        <v>37</v>
      </c>
      <c r="C22" s="352" t="s">
        <v>135</v>
      </c>
      <c r="D22" s="352" t="s">
        <v>38</v>
      </c>
      <c r="E22" s="353">
        <f t="shared" ref="E22:W22" si="4">E9</f>
        <v>0</v>
      </c>
      <c r="F22" s="353">
        <f t="shared" si="4"/>
        <v>0</v>
      </c>
      <c r="G22" s="353">
        <f t="shared" si="4"/>
        <v>0</v>
      </c>
      <c r="H22" s="353">
        <f t="shared" si="4"/>
        <v>0</v>
      </c>
      <c r="I22" s="353">
        <f t="shared" si="4"/>
        <v>0</v>
      </c>
      <c r="J22" s="353">
        <f t="shared" si="4"/>
        <v>0</v>
      </c>
      <c r="K22" s="353">
        <f t="shared" si="4"/>
        <v>0</v>
      </c>
      <c r="L22" s="353">
        <f t="shared" si="4"/>
        <v>0</v>
      </c>
      <c r="M22" s="353">
        <f t="shared" si="4"/>
        <v>0</v>
      </c>
      <c r="N22" s="353">
        <f t="shared" si="4"/>
        <v>0</v>
      </c>
      <c r="O22" s="353">
        <f t="shared" si="4"/>
        <v>0</v>
      </c>
      <c r="P22" s="353">
        <f t="shared" si="4"/>
        <v>0</v>
      </c>
      <c r="Q22" s="353">
        <f t="shared" si="4"/>
        <v>0</v>
      </c>
      <c r="R22" s="353">
        <f t="shared" si="4"/>
        <v>0</v>
      </c>
      <c r="S22" s="353">
        <f t="shared" si="4"/>
        <v>0</v>
      </c>
      <c r="T22" s="353">
        <f t="shared" si="4"/>
        <v>0</v>
      </c>
      <c r="U22" s="353">
        <f t="shared" si="4"/>
        <v>0</v>
      </c>
      <c r="V22" s="353">
        <f t="shared" si="4"/>
        <v>0</v>
      </c>
      <c r="W22" s="354" t="str">
        <f t="shared" si="4"/>
        <v>Total</v>
      </c>
      <c r="X22" s="124"/>
    </row>
    <row r="23" spans="1:53" x14ac:dyDescent="0.2">
      <c r="A23" s="355" t="s">
        <v>242</v>
      </c>
      <c r="B23" s="356" t="s">
        <v>183</v>
      </c>
      <c r="C23" s="356" t="s">
        <v>184</v>
      </c>
      <c r="D23" s="356" t="s">
        <v>185</v>
      </c>
      <c r="E23" s="357" t="s">
        <v>190</v>
      </c>
      <c r="F23" s="357" t="s">
        <v>191</v>
      </c>
      <c r="G23" s="357" t="s">
        <v>192</v>
      </c>
      <c r="H23" s="357" t="s">
        <v>193</v>
      </c>
      <c r="I23" s="357" t="s">
        <v>194</v>
      </c>
      <c r="J23" s="357" t="s">
        <v>195</v>
      </c>
      <c r="K23" s="357" t="s">
        <v>196</v>
      </c>
      <c r="L23" s="357" t="s">
        <v>197</v>
      </c>
      <c r="M23" s="357" t="s">
        <v>198</v>
      </c>
      <c r="N23" s="357" t="s">
        <v>199</v>
      </c>
      <c r="O23" s="357" t="s">
        <v>200</v>
      </c>
      <c r="P23" s="357" t="s">
        <v>201</v>
      </c>
      <c r="Q23" s="357" t="s">
        <v>233</v>
      </c>
      <c r="R23" s="357" t="s">
        <v>234</v>
      </c>
      <c r="S23" s="357" t="s">
        <v>235</v>
      </c>
      <c r="T23" s="357" t="s">
        <v>236</v>
      </c>
      <c r="U23" s="357" t="s">
        <v>237</v>
      </c>
      <c r="V23" s="357" t="s">
        <v>238</v>
      </c>
      <c r="W23" s="195">
        <f t="shared" ref="W23:W27" si="5">SUM(E23:V23)</f>
        <v>0</v>
      </c>
      <c r="X23" s="358" t="s">
        <v>243</v>
      </c>
    </row>
    <row r="24" spans="1:53" outlineLevel="2" x14ac:dyDescent="0.2">
      <c r="A24" s="359" t="s">
        <v>252</v>
      </c>
      <c r="B24" s="356"/>
      <c r="C24" s="356"/>
      <c r="D24" s="356"/>
      <c r="E24" s="360" t="s">
        <v>189</v>
      </c>
      <c r="F24" s="360" t="s">
        <v>189</v>
      </c>
      <c r="G24" s="360" t="s">
        <v>189</v>
      </c>
      <c r="H24" s="360" t="s">
        <v>189</v>
      </c>
      <c r="I24" s="360" t="s">
        <v>189</v>
      </c>
      <c r="J24" s="360" t="s">
        <v>189</v>
      </c>
      <c r="K24" s="360" t="s">
        <v>189</v>
      </c>
      <c r="L24" s="360" t="s">
        <v>189</v>
      </c>
      <c r="M24" s="360" t="s">
        <v>189</v>
      </c>
      <c r="N24" s="360" t="s">
        <v>189</v>
      </c>
      <c r="O24" s="360" t="s">
        <v>189</v>
      </c>
      <c r="P24" s="360" t="s">
        <v>189</v>
      </c>
      <c r="Q24" s="360" t="s">
        <v>189</v>
      </c>
      <c r="R24" s="360" t="s">
        <v>189</v>
      </c>
      <c r="S24" s="360" t="s">
        <v>189</v>
      </c>
      <c r="T24" s="360" t="s">
        <v>189</v>
      </c>
      <c r="U24" s="360" t="s">
        <v>189</v>
      </c>
      <c r="V24" s="360" t="s">
        <v>189</v>
      </c>
      <c r="W24" s="361" t="s">
        <v>189</v>
      </c>
      <c r="X24" s="358"/>
    </row>
    <row r="25" spans="1:53" x14ac:dyDescent="0.2">
      <c r="A25" s="355"/>
      <c r="B25" s="356"/>
      <c r="C25" s="356"/>
      <c r="D25" s="356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195">
        <f t="shared" si="5"/>
        <v>0</v>
      </c>
      <c r="X25" s="358"/>
    </row>
    <row r="26" spans="1:53" x14ac:dyDescent="0.2">
      <c r="A26" s="362"/>
      <c r="B26" s="356"/>
      <c r="C26" s="363"/>
      <c r="D26" s="363"/>
      <c r="E26" s="357">
        <v>0</v>
      </c>
      <c r="F26" s="357">
        <v>0</v>
      </c>
      <c r="G26" s="357">
        <v>0</v>
      </c>
      <c r="H26" s="357">
        <v>0</v>
      </c>
      <c r="I26" s="357">
        <v>0</v>
      </c>
      <c r="J26" s="357">
        <v>0</v>
      </c>
      <c r="K26" s="357">
        <v>0</v>
      </c>
      <c r="L26" s="357">
        <v>0</v>
      </c>
      <c r="M26" s="357">
        <v>0</v>
      </c>
      <c r="N26" s="357">
        <v>0</v>
      </c>
      <c r="O26" s="357">
        <v>0</v>
      </c>
      <c r="P26" s="357">
        <v>0</v>
      </c>
      <c r="Q26" s="357">
        <v>0</v>
      </c>
      <c r="R26" s="357">
        <v>0</v>
      </c>
      <c r="S26" s="357">
        <v>0</v>
      </c>
      <c r="T26" s="357">
        <v>0</v>
      </c>
      <c r="U26" s="357">
        <v>0</v>
      </c>
      <c r="V26" s="357">
        <v>0</v>
      </c>
      <c r="W26" s="195">
        <f t="shared" si="5"/>
        <v>0</v>
      </c>
      <c r="X26" s="358"/>
    </row>
    <row r="27" spans="1:53" x14ac:dyDescent="0.2">
      <c r="A27" s="364"/>
      <c r="B27" s="365"/>
      <c r="C27" s="366"/>
      <c r="D27" s="366"/>
      <c r="E27" s="367">
        <v>0</v>
      </c>
      <c r="F27" s="367">
        <v>0</v>
      </c>
      <c r="G27" s="367">
        <v>0</v>
      </c>
      <c r="H27" s="367">
        <v>0</v>
      </c>
      <c r="I27" s="367">
        <v>0</v>
      </c>
      <c r="J27" s="367">
        <v>0</v>
      </c>
      <c r="K27" s="367">
        <v>0</v>
      </c>
      <c r="L27" s="367">
        <v>0</v>
      </c>
      <c r="M27" s="367">
        <v>0</v>
      </c>
      <c r="N27" s="367">
        <v>0</v>
      </c>
      <c r="O27" s="367">
        <v>0</v>
      </c>
      <c r="P27" s="367">
        <v>0</v>
      </c>
      <c r="Q27" s="367">
        <v>0</v>
      </c>
      <c r="R27" s="367">
        <v>0</v>
      </c>
      <c r="S27" s="367">
        <v>0</v>
      </c>
      <c r="T27" s="367">
        <v>0</v>
      </c>
      <c r="U27" s="367">
        <v>0</v>
      </c>
      <c r="V27" s="367">
        <v>0</v>
      </c>
      <c r="W27" s="368">
        <f t="shared" si="5"/>
        <v>0</v>
      </c>
      <c r="X27" s="369"/>
    </row>
    <row r="28" spans="1:53" s="1" customFormat="1" x14ac:dyDescent="0.2">
      <c r="A28" s="13" t="s">
        <v>149</v>
      </c>
      <c r="B28" s="140"/>
      <c r="C28" s="14"/>
      <c r="D28" s="14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41" t="s">
        <v>178</v>
      </c>
      <c r="X29" s="370"/>
    </row>
    <row r="30" spans="1:53" x14ac:dyDescent="0.2">
      <c r="A30" s="108" t="s">
        <v>150</v>
      </c>
      <c r="X30" s="10"/>
    </row>
    <row r="31" spans="1:53" x14ac:dyDescent="0.2">
      <c r="A31" s="350" t="s">
        <v>248</v>
      </c>
      <c r="B31" s="351" t="s">
        <v>37</v>
      </c>
      <c r="C31" s="352" t="s">
        <v>135</v>
      </c>
      <c r="D31" s="352" t="s">
        <v>38</v>
      </c>
      <c r="E31" s="353">
        <f t="shared" ref="E31:W31" si="7">E22</f>
        <v>0</v>
      </c>
      <c r="F31" s="353">
        <f t="shared" si="7"/>
        <v>0</v>
      </c>
      <c r="G31" s="353">
        <f t="shared" si="7"/>
        <v>0</v>
      </c>
      <c r="H31" s="353">
        <f t="shared" si="7"/>
        <v>0</v>
      </c>
      <c r="I31" s="353">
        <f t="shared" si="7"/>
        <v>0</v>
      </c>
      <c r="J31" s="353">
        <f t="shared" si="7"/>
        <v>0</v>
      </c>
      <c r="K31" s="353">
        <f t="shared" si="7"/>
        <v>0</v>
      </c>
      <c r="L31" s="353">
        <f t="shared" si="7"/>
        <v>0</v>
      </c>
      <c r="M31" s="353">
        <f t="shared" si="7"/>
        <v>0</v>
      </c>
      <c r="N31" s="353">
        <f t="shared" si="7"/>
        <v>0</v>
      </c>
      <c r="O31" s="353">
        <f t="shared" si="7"/>
        <v>0</v>
      </c>
      <c r="P31" s="353">
        <f t="shared" si="7"/>
        <v>0</v>
      </c>
      <c r="Q31" s="353">
        <f t="shared" si="7"/>
        <v>0</v>
      </c>
      <c r="R31" s="353">
        <f t="shared" si="7"/>
        <v>0</v>
      </c>
      <c r="S31" s="353">
        <f t="shared" si="7"/>
        <v>0</v>
      </c>
      <c r="T31" s="353">
        <f t="shared" si="7"/>
        <v>0</v>
      </c>
      <c r="U31" s="353">
        <f t="shared" si="7"/>
        <v>0</v>
      </c>
      <c r="V31" s="353">
        <f t="shared" si="7"/>
        <v>0</v>
      </c>
      <c r="W31" s="354" t="str">
        <f t="shared" si="7"/>
        <v>Total</v>
      </c>
      <c r="X31" s="124"/>
    </row>
    <row r="32" spans="1:53" outlineLevel="2" x14ac:dyDescent="0.2">
      <c r="A32" s="355" t="s">
        <v>242</v>
      </c>
      <c r="B32" s="356" t="s">
        <v>183</v>
      </c>
      <c r="C32" s="363" t="s">
        <v>184</v>
      </c>
      <c r="D32" s="363" t="s">
        <v>185</v>
      </c>
      <c r="E32" s="357" t="s">
        <v>190</v>
      </c>
      <c r="F32" s="357" t="s">
        <v>191</v>
      </c>
      <c r="G32" s="357" t="s">
        <v>192</v>
      </c>
      <c r="H32" s="357" t="s">
        <v>193</v>
      </c>
      <c r="I32" s="357" t="s">
        <v>194</v>
      </c>
      <c r="J32" s="357" t="s">
        <v>195</v>
      </c>
      <c r="K32" s="357" t="s">
        <v>196</v>
      </c>
      <c r="L32" s="357" t="s">
        <v>197</v>
      </c>
      <c r="M32" s="357" t="s">
        <v>198</v>
      </c>
      <c r="N32" s="357" t="s">
        <v>199</v>
      </c>
      <c r="O32" s="357" t="s">
        <v>200</v>
      </c>
      <c r="P32" s="357" t="s">
        <v>201</v>
      </c>
      <c r="Q32" s="357" t="s">
        <v>233</v>
      </c>
      <c r="R32" s="357" t="s">
        <v>234</v>
      </c>
      <c r="S32" s="357" t="s">
        <v>235</v>
      </c>
      <c r="T32" s="357" t="s">
        <v>236</v>
      </c>
      <c r="U32" s="357" t="s">
        <v>237</v>
      </c>
      <c r="V32" s="357" t="s">
        <v>238</v>
      </c>
      <c r="W32" s="195">
        <f t="shared" ref="W32:W38" si="8">SUM(E32:V32)</f>
        <v>0</v>
      </c>
      <c r="X32" s="358" t="s">
        <v>243</v>
      </c>
      <c r="Y32" s="9"/>
    </row>
    <row r="33" spans="1:53" x14ac:dyDescent="0.2">
      <c r="A33" s="359" t="s">
        <v>252</v>
      </c>
      <c r="B33" s="356"/>
      <c r="C33" s="363"/>
      <c r="D33" s="363"/>
      <c r="E33" s="360" t="s">
        <v>189</v>
      </c>
      <c r="F33" s="360" t="s">
        <v>189</v>
      </c>
      <c r="G33" s="360" t="s">
        <v>189</v>
      </c>
      <c r="H33" s="360" t="s">
        <v>189</v>
      </c>
      <c r="I33" s="360" t="s">
        <v>189</v>
      </c>
      <c r="J33" s="360" t="s">
        <v>189</v>
      </c>
      <c r="K33" s="360" t="s">
        <v>189</v>
      </c>
      <c r="L33" s="360" t="s">
        <v>189</v>
      </c>
      <c r="M33" s="360" t="s">
        <v>189</v>
      </c>
      <c r="N33" s="360" t="s">
        <v>189</v>
      </c>
      <c r="O33" s="360" t="s">
        <v>189</v>
      </c>
      <c r="P33" s="360" t="s">
        <v>189</v>
      </c>
      <c r="Q33" s="360" t="s">
        <v>189</v>
      </c>
      <c r="R33" s="360" t="s">
        <v>189</v>
      </c>
      <c r="S33" s="360" t="s">
        <v>189</v>
      </c>
      <c r="T33" s="360" t="s">
        <v>189</v>
      </c>
      <c r="U33" s="360" t="s">
        <v>189</v>
      </c>
      <c r="V33" s="360" t="s">
        <v>189</v>
      </c>
      <c r="W33" s="361" t="s">
        <v>189</v>
      </c>
      <c r="X33" s="358"/>
    </row>
    <row r="34" spans="1:53" x14ac:dyDescent="0.2">
      <c r="A34" s="359"/>
      <c r="B34" s="356"/>
      <c r="C34" s="363"/>
      <c r="D34" s="363"/>
      <c r="E34" s="357"/>
      <c r="F34" s="357"/>
      <c r="G34" s="357"/>
      <c r="H34" s="357"/>
      <c r="I34" s="357"/>
      <c r="J34" s="357"/>
      <c r="K34" s="357"/>
      <c r="L34" s="357"/>
      <c r="M34" s="357"/>
      <c r="N34" s="357"/>
      <c r="O34" s="357"/>
      <c r="P34" s="357"/>
      <c r="Q34" s="357"/>
      <c r="R34" s="357"/>
      <c r="S34" s="357"/>
      <c r="T34" s="357"/>
      <c r="U34" s="357"/>
      <c r="V34" s="357"/>
      <c r="W34" s="195"/>
      <c r="X34" s="358"/>
    </row>
    <row r="35" spans="1:53" x14ac:dyDescent="0.2">
      <c r="A35" s="362"/>
      <c r="B35" s="356"/>
      <c r="C35" s="371"/>
      <c r="D35" s="363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195">
        <f t="shared" si="8"/>
        <v>0</v>
      </c>
      <c r="X35" s="358"/>
    </row>
    <row r="36" spans="1:53" x14ac:dyDescent="0.2">
      <c r="A36" s="362"/>
      <c r="B36" s="356"/>
      <c r="C36" s="363"/>
      <c r="D36" s="363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195">
        <f t="shared" si="8"/>
        <v>0</v>
      </c>
      <c r="X36" s="358"/>
    </row>
    <row r="37" spans="1:53" x14ac:dyDescent="0.2">
      <c r="A37" s="362"/>
      <c r="B37" s="356"/>
      <c r="C37" s="363"/>
      <c r="D37" s="363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195">
        <f t="shared" si="8"/>
        <v>0</v>
      </c>
      <c r="X37" s="358"/>
    </row>
    <row r="38" spans="1:53" x14ac:dyDescent="0.2">
      <c r="A38" s="364"/>
      <c r="B38" s="365"/>
      <c r="C38" s="366"/>
      <c r="D38" s="366"/>
      <c r="E38" s="367">
        <v>0</v>
      </c>
      <c r="F38" s="367">
        <v>0</v>
      </c>
      <c r="G38" s="367">
        <v>0</v>
      </c>
      <c r="H38" s="367">
        <v>0</v>
      </c>
      <c r="I38" s="367">
        <v>0</v>
      </c>
      <c r="J38" s="367">
        <v>0</v>
      </c>
      <c r="K38" s="367">
        <v>0</v>
      </c>
      <c r="L38" s="367">
        <v>0</v>
      </c>
      <c r="M38" s="367">
        <v>0</v>
      </c>
      <c r="N38" s="367">
        <v>0</v>
      </c>
      <c r="O38" s="367">
        <v>0</v>
      </c>
      <c r="P38" s="367">
        <v>0</v>
      </c>
      <c r="Q38" s="367">
        <v>0</v>
      </c>
      <c r="R38" s="367">
        <v>0</v>
      </c>
      <c r="S38" s="367">
        <v>0</v>
      </c>
      <c r="T38" s="367">
        <v>0</v>
      </c>
      <c r="U38" s="367">
        <v>0</v>
      </c>
      <c r="V38" s="367">
        <v>0</v>
      </c>
      <c r="W38" s="372">
        <f t="shared" si="8"/>
        <v>0</v>
      </c>
      <c r="X38" s="369"/>
    </row>
    <row r="39" spans="1:53" s="1" customFormat="1" x14ac:dyDescent="0.2">
      <c r="A39" s="185" t="s">
        <v>151</v>
      </c>
      <c r="B39" s="186"/>
      <c r="C39" s="187"/>
      <c r="D39" s="187"/>
      <c r="E39" s="188">
        <f t="shared" ref="E39:W39" si="9">SUM(E32:E38)/2</f>
        <v>0</v>
      </c>
      <c r="F39" s="188">
        <f t="shared" si="9"/>
        <v>0</v>
      </c>
      <c r="G39" s="188">
        <f t="shared" si="9"/>
        <v>0</v>
      </c>
      <c r="H39" s="188">
        <f t="shared" si="9"/>
        <v>0</v>
      </c>
      <c r="I39" s="188">
        <f t="shared" si="9"/>
        <v>0</v>
      </c>
      <c r="J39" s="188">
        <f t="shared" si="9"/>
        <v>0</v>
      </c>
      <c r="K39" s="188">
        <f t="shared" si="9"/>
        <v>0</v>
      </c>
      <c r="L39" s="188">
        <f t="shared" si="9"/>
        <v>0</v>
      </c>
      <c r="M39" s="188">
        <f t="shared" si="9"/>
        <v>0</v>
      </c>
      <c r="N39" s="188">
        <f t="shared" si="9"/>
        <v>0</v>
      </c>
      <c r="O39" s="188">
        <f t="shared" si="9"/>
        <v>0</v>
      </c>
      <c r="P39" s="188">
        <f t="shared" si="9"/>
        <v>0</v>
      </c>
      <c r="Q39" s="188">
        <f t="shared" si="9"/>
        <v>0</v>
      </c>
      <c r="R39" s="188">
        <f t="shared" si="9"/>
        <v>0</v>
      </c>
      <c r="S39" s="188">
        <f t="shared" si="9"/>
        <v>0</v>
      </c>
      <c r="T39" s="188">
        <f t="shared" si="9"/>
        <v>0</v>
      </c>
      <c r="U39" s="188">
        <f t="shared" si="9"/>
        <v>0</v>
      </c>
      <c r="V39" s="188">
        <f t="shared" si="9"/>
        <v>0</v>
      </c>
      <c r="W39" s="188">
        <f t="shared" si="9"/>
        <v>0</v>
      </c>
      <c r="X39" s="18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s="1" customFormat="1" x14ac:dyDescent="0.2">
      <c r="A40" s="190" t="s">
        <v>152</v>
      </c>
      <c r="B40" s="191"/>
      <c r="C40" s="192"/>
      <c r="D40" s="193"/>
      <c r="E40" s="194">
        <f t="shared" ref="E40:W40" si="10">SUMIF($X32:$X38,1,E32:E38)</f>
        <v>0</v>
      </c>
      <c r="F40" s="194">
        <f t="shared" si="10"/>
        <v>0</v>
      </c>
      <c r="G40" s="194">
        <f t="shared" si="10"/>
        <v>0</v>
      </c>
      <c r="H40" s="194">
        <f t="shared" si="10"/>
        <v>0</v>
      </c>
      <c r="I40" s="194">
        <f t="shared" si="10"/>
        <v>0</v>
      </c>
      <c r="J40" s="194">
        <f t="shared" si="10"/>
        <v>0</v>
      </c>
      <c r="K40" s="194">
        <f t="shared" si="10"/>
        <v>0</v>
      </c>
      <c r="L40" s="194">
        <f t="shared" si="10"/>
        <v>0</v>
      </c>
      <c r="M40" s="194">
        <f t="shared" si="10"/>
        <v>0</v>
      </c>
      <c r="N40" s="194">
        <f t="shared" si="10"/>
        <v>0</v>
      </c>
      <c r="O40" s="194">
        <f t="shared" si="10"/>
        <v>0</v>
      </c>
      <c r="P40" s="194">
        <f t="shared" si="10"/>
        <v>0</v>
      </c>
      <c r="Q40" s="194">
        <f t="shared" si="10"/>
        <v>0</v>
      </c>
      <c r="R40" s="194">
        <f t="shared" si="10"/>
        <v>0</v>
      </c>
      <c r="S40" s="194">
        <f t="shared" si="10"/>
        <v>0</v>
      </c>
      <c r="T40" s="194">
        <f t="shared" si="10"/>
        <v>0</v>
      </c>
      <c r="U40" s="194">
        <f t="shared" si="10"/>
        <v>0</v>
      </c>
      <c r="V40" s="194">
        <f t="shared" si="10"/>
        <v>0</v>
      </c>
      <c r="W40" s="195">
        <f t="shared" si="10"/>
        <v>0</v>
      </c>
      <c r="X40" s="19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53" s="1" customFormat="1" x14ac:dyDescent="0.2">
      <c r="A41" s="197" t="s">
        <v>153</v>
      </c>
      <c r="B41" s="198"/>
      <c r="C41" s="199"/>
      <c r="D41" s="200"/>
      <c r="E41" s="201">
        <f>E39-E40</f>
        <v>0</v>
      </c>
      <c r="F41" s="201">
        <f t="shared" ref="F41:W41" si="11">F39-F40</f>
        <v>0</v>
      </c>
      <c r="G41" s="201">
        <f t="shared" si="11"/>
        <v>0</v>
      </c>
      <c r="H41" s="201">
        <f t="shared" si="11"/>
        <v>0</v>
      </c>
      <c r="I41" s="201">
        <f t="shared" si="11"/>
        <v>0</v>
      </c>
      <c r="J41" s="201">
        <f t="shared" si="11"/>
        <v>0</v>
      </c>
      <c r="K41" s="201">
        <f t="shared" si="11"/>
        <v>0</v>
      </c>
      <c r="L41" s="201">
        <f t="shared" si="11"/>
        <v>0</v>
      </c>
      <c r="M41" s="201">
        <f t="shared" si="11"/>
        <v>0</v>
      </c>
      <c r="N41" s="201">
        <f t="shared" si="11"/>
        <v>0</v>
      </c>
      <c r="O41" s="201">
        <f t="shared" si="11"/>
        <v>0</v>
      </c>
      <c r="P41" s="201">
        <f t="shared" si="11"/>
        <v>0</v>
      </c>
      <c r="Q41" s="201">
        <f t="shared" si="11"/>
        <v>0</v>
      </c>
      <c r="R41" s="201">
        <f t="shared" si="11"/>
        <v>0</v>
      </c>
      <c r="S41" s="201">
        <f t="shared" si="11"/>
        <v>0</v>
      </c>
      <c r="T41" s="201">
        <f t="shared" si="11"/>
        <v>0</v>
      </c>
      <c r="U41" s="201">
        <f t="shared" si="11"/>
        <v>0</v>
      </c>
      <c r="V41" s="201">
        <f t="shared" si="11"/>
        <v>0</v>
      </c>
      <c r="W41" s="368">
        <f t="shared" si="11"/>
        <v>0</v>
      </c>
      <c r="X41" s="202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53" ht="13.5" thickBot="1" x14ac:dyDescent="0.25">
      <c r="A42" s="108" t="s">
        <v>88</v>
      </c>
      <c r="X42" s="10"/>
    </row>
    <row r="43" spans="1:53" x14ac:dyDescent="0.2">
      <c r="A43" s="33" t="s">
        <v>33</v>
      </c>
      <c r="B43" s="142"/>
      <c r="C43" s="86"/>
      <c r="D43" s="86"/>
      <c r="E43" s="87">
        <f t="shared" ref="E43:W43" si="12">E22</f>
        <v>0</v>
      </c>
      <c r="F43" s="87">
        <f t="shared" si="12"/>
        <v>0</v>
      </c>
      <c r="G43" s="87">
        <f t="shared" si="12"/>
        <v>0</v>
      </c>
      <c r="H43" s="87">
        <f t="shared" si="12"/>
        <v>0</v>
      </c>
      <c r="I43" s="87">
        <f t="shared" si="12"/>
        <v>0</v>
      </c>
      <c r="J43" s="87">
        <f t="shared" si="12"/>
        <v>0</v>
      </c>
      <c r="K43" s="87">
        <f t="shared" si="12"/>
        <v>0</v>
      </c>
      <c r="L43" s="87">
        <f t="shared" si="12"/>
        <v>0</v>
      </c>
      <c r="M43" s="87">
        <f t="shared" si="12"/>
        <v>0</v>
      </c>
      <c r="N43" s="87">
        <f t="shared" si="12"/>
        <v>0</v>
      </c>
      <c r="O43" s="87">
        <f t="shared" si="12"/>
        <v>0</v>
      </c>
      <c r="P43" s="87">
        <f t="shared" si="12"/>
        <v>0</v>
      </c>
      <c r="Q43" s="87">
        <f t="shared" si="12"/>
        <v>0</v>
      </c>
      <c r="R43" s="87">
        <f t="shared" si="12"/>
        <v>0</v>
      </c>
      <c r="S43" s="87">
        <f t="shared" si="12"/>
        <v>0</v>
      </c>
      <c r="T43" s="87">
        <f t="shared" si="12"/>
        <v>0</v>
      </c>
      <c r="U43" s="87">
        <f t="shared" si="12"/>
        <v>0</v>
      </c>
      <c r="V43" s="87">
        <f t="shared" si="12"/>
        <v>0</v>
      </c>
      <c r="W43" s="87" t="str">
        <f t="shared" si="12"/>
        <v>Total</v>
      </c>
      <c r="X43" s="5"/>
    </row>
    <row r="44" spans="1:53" x14ac:dyDescent="0.2">
      <c r="A44" s="34" t="s">
        <v>154</v>
      </c>
      <c r="B44" s="139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155</v>
      </c>
      <c r="B45" s="139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203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156</v>
      </c>
      <c r="B46" s="139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157</v>
      </c>
      <c r="B47" s="139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158</v>
      </c>
      <c r="B48" s="139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24" x14ac:dyDescent="0.2">
      <c r="A49" s="204" t="s">
        <v>159</v>
      </c>
      <c r="B49" s="139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24" x14ac:dyDescent="0.2">
      <c r="A50" s="34" t="s">
        <v>160</v>
      </c>
      <c r="B50" s="139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24" ht="13.5" thickBot="1" x14ac:dyDescent="0.25">
      <c r="A51" s="35" t="s">
        <v>39</v>
      </c>
      <c r="B51" s="143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24" x14ac:dyDescent="0.2">
      <c r="A52" s="11" t="s">
        <v>161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8"/>
      <c r="T52" s="48"/>
      <c r="U52" s="48"/>
      <c r="V52" s="48"/>
      <c r="W52" s="48"/>
    </row>
    <row r="53" spans="1:24" ht="13.5" thickBot="1" x14ac:dyDescent="0.25">
      <c r="A53" s="11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8"/>
      <c r="T53" s="48"/>
      <c r="U53" s="48"/>
      <c r="V53" s="48"/>
      <c r="W53" s="48"/>
    </row>
    <row r="54" spans="1:24" x14ac:dyDescent="0.2">
      <c r="A54" s="394" t="s">
        <v>179</v>
      </c>
      <c r="B54" s="395"/>
      <c r="C54" s="396"/>
      <c r="D54" s="396"/>
      <c r="E54" s="397" t="s">
        <v>190</v>
      </c>
      <c r="F54" s="397" t="s">
        <v>191</v>
      </c>
      <c r="G54" s="397" t="s">
        <v>192</v>
      </c>
      <c r="H54" s="397" t="s">
        <v>193</v>
      </c>
      <c r="I54" s="397" t="s">
        <v>194</v>
      </c>
      <c r="J54" s="397" t="s">
        <v>195</v>
      </c>
      <c r="K54" s="397" t="s">
        <v>196</v>
      </c>
      <c r="L54" s="397" t="s">
        <v>197</v>
      </c>
      <c r="M54" s="397" t="s">
        <v>198</v>
      </c>
      <c r="N54" s="397" t="s">
        <v>199</v>
      </c>
      <c r="O54" s="397" t="s">
        <v>200</v>
      </c>
      <c r="P54" s="397" t="s">
        <v>201</v>
      </c>
      <c r="Q54" s="397" t="s">
        <v>233</v>
      </c>
      <c r="R54" s="397" t="s">
        <v>234</v>
      </c>
      <c r="S54" s="397" t="s">
        <v>235</v>
      </c>
      <c r="T54" s="397" t="s">
        <v>236</v>
      </c>
      <c r="U54" s="397" t="s">
        <v>237</v>
      </c>
      <c r="V54" s="397" t="s">
        <v>238</v>
      </c>
      <c r="W54" s="398">
        <f>SUM(E54:V54)</f>
        <v>0</v>
      </c>
      <c r="X54" s="399"/>
    </row>
    <row r="55" spans="1:24" x14ac:dyDescent="0.2">
      <c r="A55" s="400" t="s">
        <v>180</v>
      </c>
      <c r="B55" s="356"/>
      <c r="C55" s="363"/>
      <c r="D55" s="363"/>
      <c r="E55" s="401" t="e">
        <f>IF((E46+E54)&gt;(E48),(E46+E54)-(E48),"")</f>
        <v>#VALUE!</v>
      </c>
      <c r="F55" s="401" t="e">
        <f t="shared" ref="F55:V55" si="21">IF((F46+F54)&gt;(F48),(F46+F54)-(F48),"")</f>
        <v>#VALUE!</v>
      </c>
      <c r="G55" s="401" t="e">
        <f t="shared" si="21"/>
        <v>#VALUE!</v>
      </c>
      <c r="H55" s="401" t="e">
        <f t="shared" si="21"/>
        <v>#VALUE!</v>
      </c>
      <c r="I55" s="401" t="e">
        <f t="shared" si="21"/>
        <v>#VALUE!</v>
      </c>
      <c r="J55" s="401" t="e">
        <f t="shared" si="21"/>
        <v>#VALUE!</v>
      </c>
      <c r="K55" s="401" t="e">
        <f t="shared" si="21"/>
        <v>#VALUE!</v>
      </c>
      <c r="L55" s="401" t="e">
        <f t="shared" si="21"/>
        <v>#VALUE!</v>
      </c>
      <c r="M55" s="401" t="e">
        <f t="shared" si="21"/>
        <v>#VALUE!</v>
      </c>
      <c r="N55" s="401" t="e">
        <f t="shared" si="21"/>
        <v>#VALUE!</v>
      </c>
      <c r="O55" s="401" t="e">
        <f t="shared" si="21"/>
        <v>#VALUE!</v>
      </c>
      <c r="P55" s="401" t="e">
        <f t="shared" si="21"/>
        <v>#VALUE!</v>
      </c>
      <c r="Q55" s="401" t="e">
        <f t="shared" si="21"/>
        <v>#VALUE!</v>
      </c>
      <c r="R55" s="401" t="e">
        <f t="shared" si="21"/>
        <v>#VALUE!</v>
      </c>
      <c r="S55" s="401" t="e">
        <f t="shared" si="21"/>
        <v>#VALUE!</v>
      </c>
      <c r="T55" s="401" t="e">
        <f t="shared" si="21"/>
        <v>#VALUE!</v>
      </c>
      <c r="U55" s="401" t="e">
        <f t="shared" si="21"/>
        <v>#VALUE!</v>
      </c>
      <c r="V55" s="401" t="e">
        <f t="shared" si="21"/>
        <v>#VALUE!</v>
      </c>
      <c r="W55" s="402" t="e">
        <f>SUM(E55:V55)</f>
        <v>#VALUE!</v>
      </c>
      <c r="X55" s="336"/>
    </row>
    <row r="56" spans="1:24" ht="13.5" thickBot="1" x14ac:dyDescent="0.25">
      <c r="A56" s="209" t="s">
        <v>181</v>
      </c>
      <c r="B56" s="210"/>
      <c r="C56" s="211"/>
      <c r="D56" s="211"/>
      <c r="E56" s="212" t="e">
        <f>IF(E48&gt;E46+E54,E48-(E46+E54),"")</f>
        <v>#VALUE!</v>
      </c>
      <c r="F56" s="212" t="e">
        <f t="shared" ref="F56:V56" si="22">IF(F48&gt;F46+F54,F48-(F46+F54),"")</f>
        <v>#VALUE!</v>
      </c>
      <c r="G56" s="212" t="e">
        <f t="shared" si="22"/>
        <v>#VALUE!</v>
      </c>
      <c r="H56" s="212" t="e">
        <f t="shared" si="22"/>
        <v>#VALUE!</v>
      </c>
      <c r="I56" s="212" t="e">
        <f t="shared" si="22"/>
        <v>#VALUE!</v>
      </c>
      <c r="J56" s="212" t="e">
        <f t="shared" si="22"/>
        <v>#VALUE!</v>
      </c>
      <c r="K56" s="212" t="e">
        <f t="shared" si="22"/>
        <v>#VALUE!</v>
      </c>
      <c r="L56" s="212" t="e">
        <f t="shared" si="22"/>
        <v>#VALUE!</v>
      </c>
      <c r="M56" s="212" t="e">
        <f t="shared" si="22"/>
        <v>#VALUE!</v>
      </c>
      <c r="N56" s="212" t="e">
        <f t="shared" si="22"/>
        <v>#VALUE!</v>
      </c>
      <c r="O56" s="212" t="e">
        <f t="shared" si="22"/>
        <v>#VALUE!</v>
      </c>
      <c r="P56" s="212" t="e">
        <f t="shared" si="22"/>
        <v>#VALUE!</v>
      </c>
      <c r="Q56" s="212" t="e">
        <f t="shared" si="22"/>
        <v>#VALUE!</v>
      </c>
      <c r="R56" s="212" t="e">
        <f t="shared" si="22"/>
        <v>#VALUE!</v>
      </c>
      <c r="S56" s="212" t="e">
        <f t="shared" si="22"/>
        <v>#VALUE!</v>
      </c>
      <c r="T56" s="212" t="e">
        <f t="shared" si="22"/>
        <v>#VALUE!</v>
      </c>
      <c r="U56" s="212" t="e">
        <f t="shared" si="22"/>
        <v>#VALUE!</v>
      </c>
      <c r="V56" s="212" t="e">
        <f t="shared" si="22"/>
        <v>#VALUE!</v>
      </c>
      <c r="W56" s="40" t="e">
        <f>SUM(E56:V56)</f>
        <v>#VALUE!</v>
      </c>
      <c r="X56" s="37"/>
    </row>
    <row r="57" spans="1:24" x14ac:dyDescent="0.2">
      <c r="A57" s="11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R57" s="48"/>
      <c r="S57" s="48"/>
      <c r="T57" s="48"/>
      <c r="U57" s="48"/>
      <c r="V57" s="48"/>
      <c r="W57" s="48"/>
      <c r="X57" s="5"/>
    </row>
    <row r="58" spans="1:24" ht="13.5" thickBot="1" x14ac:dyDescent="0.25">
      <c r="A58" s="108" t="s">
        <v>88</v>
      </c>
      <c r="B58" s="14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/>
    </row>
    <row r="59" spans="1:24" x14ac:dyDescent="0.2">
      <c r="A59" s="33" t="s">
        <v>33</v>
      </c>
      <c r="B59" s="142"/>
      <c r="C59" s="86"/>
      <c r="D59" s="86"/>
      <c r="E59" s="87">
        <f t="shared" ref="E59:W59" si="23">E43</f>
        <v>0</v>
      </c>
      <c r="F59" s="87">
        <f t="shared" si="23"/>
        <v>0</v>
      </c>
      <c r="G59" s="87">
        <f t="shared" si="23"/>
        <v>0</v>
      </c>
      <c r="H59" s="87">
        <f t="shared" si="23"/>
        <v>0</v>
      </c>
      <c r="I59" s="87">
        <f t="shared" si="23"/>
        <v>0</v>
      </c>
      <c r="J59" s="87">
        <f t="shared" si="23"/>
        <v>0</v>
      </c>
      <c r="K59" s="87">
        <f t="shared" si="23"/>
        <v>0</v>
      </c>
      <c r="L59" s="87">
        <f t="shared" si="23"/>
        <v>0</v>
      </c>
      <c r="M59" s="87">
        <f t="shared" si="23"/>
        <v>0</v>
      </c>
      <c r="N59" s="87">
        <f t="shared" si="23"/>
        <v>0</v>
      </c>
      <c r="O59" s="87">
        <f t="shared" si="23"/>
        <v>0</v>
      </c>
      <c r="P59" s="87">
        <f t="shared" si="23"/>
        <v>0</v>
      </c>
      <c r="Q59" s="87">
        <f t="shared" si="23"/>
        <v>0</v>
      </c>
      <c r="R59" s="87">
        <f t="shared" si="23"/>
        <v>0</v>
      </c>
      <c r="S59" s="87">
        <f t="shared" si="23"/>
        <v>0</v>
      </c>
      <c r="T59" s="87">
        <f t="shared" si="23"/>
        <v>0</v>
      </c>
      <c r="U59" s="87">
        <f t="shared" si="23"/>
        <v>0</v>
      </c>
      <c r="V59" s="87">
        <f t="shared" si="23"/>
        <v>0</v>
      </c>
      <c r="W59" s="87" t="str">
        <f t="shared" si="23"/>
        <v>Total</v>
      </c>
      <c r="X59" s="88"/>
    </row>
    <row r="60" spans="1:24" x14ac:dyDescent="0.2">
      <c r="A60" s="34" t="s">
        <v>154</v>
      </c>
      <c r="B60" s="139"/>
      <c r="C60" s="31"/>
      <c r="D60" s="31"/>
      <c r="E60" s="39">
        <f t="shared" ref="E60:V60" si="24">E17</f>
        <v>0</v>
      </c>
      <c r="F60" s="39">
        <f t="shared" si="24"/>
        <v>0</v>
      </c>
      <c r="G60" s="39">
        <f t="shared" si="24"/>
        <v>0</v>
      </c>
      <c r="H60" s="39">
        <f t="shared" si="24"/>
        <v>0</v>
      </c>
      <c r="I60" s="39">
        <f t="shared" si="24"/>
        <v>0</v>
      </c>
      <c r="J60" s="39">
        <f t="shared" si="24"/>
        <v>0</v>
      </c>
      <c r="K60" s="39">
        <f t="shared" si="24"/>
        <v>0</v>
      </c>
      <c r="L60" s="39">
        <f t="shared" si="24"/>
        <v>0</v>
      </c>
      <c r="M60" s="39">
        <f t="shared" si="24"/>
        <v>0</v>
      </c>
      <c r="N60" s="39">
        <f t="shared" si="24"/>
        <v>0</v>
      </c>
      <c r="O60" s="39">
        <f t="shared" si="24"/>
        <v>0</v>
      </c>
      <c r="P60" s="39">
        <f t="shared" si="24"/>
        <v>0</v>
      </c>
      <c r="Q60" s="39">
        <f t="shared" si="24"/>
        <v>0</v>
      </c>
      <c r="R60" s="39">
        <f t="shared" si="24"/>
        <v>0</v>
      </c>
      <c r="S60" s="39">
        <f t="shared" si="24"/>
        <v>0</v>
      </c>
      <c r="T60" s="39">
        <f t="shared" si="24"/>
        <v>0</v>
      </c>
      <c r="U60" s="39">
        <f t="shared" si="24"/>
        <v>0</v>
      </c>
      <c r="V60" s="39">
        <f t="shared" si="24"/>
        <v>0</v>
      </c>
      <c r="W60" s="39">
        <f t="shared" ref="W60:W65" si="25">SUM(E60:V60)</f>
        <v>0</v>
      </c>
      <c r="X60" s="32"/>
    </row>
    <row r="61" spans="1:24" x14ac:dyDescent="0.2">
      <c r="A61" s="34" t="s">
        <v>155</v>
      </c>
      <c r="B61" s="139"/>
      <c r="C61" s="31"/>
      <c r="D61" s="31"/>
      <c r="E61" s="39">
        <f t="shared" ref="E61:T62" si="26">E45</f>
        <v>0</v>
      </c>
      <c r="F61" s="39">
        <f t="shared" si="26"/>
        <v>0</v>
      </c>
      <c r="G61" s="39">
        <f t="shared" si="26"/>
        <v>0</v>
      </c>
      <c r="H61" s="39">
        <f t="shared" si="26"/>
        <v>0</v>
      </c>
      <c r="I61" s="39">
        <f t="shared" si="26"/>
        <v>0</v>
      </c>
      <c r="J61" s="39">
        <f t="shared" si="26"/>
        <v>0</v>
      </c>
      <c r="K61" s="39">
        <f t="shared" si="26"/>
        <v>0</v>
      </c>
      <c r="L61" s="39">
        <f t="shared" si="26"/>
        <v>0</v>
      </c>
      <c r="M61" s="39">
        <f t="shared" si="26"/>
        <v>0</v>
      </c>
      <c r="N61" s="39">
        <f t="shared" si="26"/>
        <v>0</v>
      </c>
      <c r="O61" s="39">
        <f t="shared" si="26"/>
        <v>0</v>
      </c>
      <c r="P61" s="39">
        <f t="shared" si="26"/>
        <v>0</v>
      </c>
      <c r="Q61" s="39">
        <f t="shared" si="26"/>
        <v>0</v>
      </c>
      <c r="R61" s="39">
        <f t="shared" si="26"/>
        <v>0</v>
      </c>
      <c r="S61" s="39">
        <f t="shared" si="26"/>
        <v>0</v>
      </c>
      <c r="T61" s="39">
        <f t="shared" si="26"/>
        <v>0</v>
      </c>
      <c r="U61" s="39">
        <f>U45</f>
        <v>0</v>
      </c>
      <c r="V61" s="39">
        <f>V45</f>
        <v>0</v>
      </c>
      <c r="W61" s="39">
        <f t="shared" si="25"/>
        <v>0</v>
      </c>
      <c r="X61" s="32"/>
    </row>
    <row r="62" spans="1:24" x14ac:dyDescent="0.2">
      <c r="A62" s="34" t="s">
        <v>162</v>
      </c>
      <c r="B62" s="139"/>
      <c r="C62" s="31"/>
      <c r="D62" s="31"/>
      <c r="E62" s="39">
        <f>E46</f>
        <v>0</v>
      </c>
      <c r="F62" s="39">
        <f t="shared" si="26"/>
        <v>0</v>
      </c>
      <c r="G62" s="39">
        <f t="shared" si="26"/>
        <v>0</v>
      </c>
      <c r="H62" s="39">
        <f t="shared" si="26"/>
        <v>0</v>
      </c>
      <c r="I62" s="39">
        <f t="shared" si="26"/>
        <v>0</v>
      </c>
      <c r="J62" s="39">
        <f t="shared" si="26"/>
        <v>0</v>
      </c>
      <c r="K62" s="39">
        <f t="shared" si="26"/>
        <v>0</v>
      </c>
      <c r="L62" s="39">
        <f t="shared" si="26"/>
        <v>0</v>
      </c>
      <c r="M62" s="39">
        <f t="shared" si="26"/>
        <v>0</v>
      </c>
      <c r="N62" s="39">
        <f t="shared" si="26"/>
        <v>0</v>
      </c>
      <c r="O62" s="39">
        <f t="shared" si="26"/>
        <v>0</v>
      </c>
      <c r="P62" s="39">
        <f t="shared" si="26"/>
        <v>0</v>
      </c>
      <c r="Q62" s="39">
        <f t="shared" si="26"/>
        <v>0</v>
      </c>
      <c r="R62" s="39">
        <f t="shared" si="26"/>
        <v>0</v>
      </c>
      <c r="S62" s="39">
        <f t="shared" si="26"/>
        <v>0</v>
      </c>
      <c r="T62" s="39">
        <f t="shared" si="26"/>
        <v>0</v>
      </c>
      <c r="U62" s="39">
        <f t="shared" ref="U62:V62" si="27">U46</f>
        <v>0</v>
      </c>
      <c r="V62" s="39">
        <f t="shared" si="27"/>
        <v>0</v>
      </c>
      <c r="W62" s="39">
        <f t="shared" si="25"/>
        <v>0</v>
      </c>
      <c r="X62" s="32"/>
    </row>
    <row r="63" spans="1:24" x14ac:dyDescent="0.2">
      <c r="A63" s="34" t="s">
        <v>182</v>
      </c>
      <c r="B63" s="139"/>
      <c r="C63" s="31"/>
      <c r="D63" s="31"/>
      <c r="E63" s="39" t="e">
        <f>+E62+E54</f>
        <v>#VALUE!</v>
      </c>
      <c r="F63" s="39" t="e">
        <f t="shared" ref="F63:V63" si="28">+F62+F54</f>
        <v>#VALUE!</v>
      </c>
      <c r="G63" s="39" t="e">
        <f t="shared" si="28"/>
        <v>#VALUE!</v>
      </c>
      <c r="H63" s="39" t="e">
        <f t="shared" si="28"/>
        <v>#VALUE!</v>
      </c>
      <c r="I63" s="39" t="e">
        <f t="shared" si="28"/>
        <v>#VALUE!</v>
      </c>
      <c r="J63" s="39" t="e">
        <f t="shared" si="28"/>
        <v>#VALUE!</v>
      </c>
      <c r="K63" s="39" t="e">
        <f t="shared" si="28"/>
        <v>#VALUE!</v>
      </c>
      <c r="L63" s="39" t="e">
        <f t="shared" si="28"/>
        <v>#VALUE!</v>
      </c>
      <c r="M63" s="39" t="e">
        <f t="shared" si="28"/>
        <v>#VALUE!</v>
      </c>
      <c r="N63" s="39" t="e">
        <f t="shared" si="28"/>
        <v>#VALUE!</v>
      </c>
      <c r="O63" s="39" t="e">
        <f t="shared" si="28"/>
        <v>#VALUE!</v>
      </c>
      <c r="P63" s="39" t="e">
        <f t="shared" si="28"/>
        <v>#VALUE!</v>
      </c>
      <c r="Q63" s="39" t="e">
        <f t="shared" si="28"/>
        <v>#VALUE!</v>
      </c>
      <c r="R63" s="39" t="e">
        <f t="shared" si="28"/>
        <v>#VALUE!</v>
      </c>
      <c r="S63" s="39" t="e">
        <f t="shared" si="28"/>
        <v>#VALUE!</v>
      </c>
      <c r="T63" s="39" t="e">
        <f t="shared" si="28"/>
        <v>#VALUE!</v>
      </c>
      <c r="U63" s="39" t="e">
        <f t="shared" si="28"/>
        <v>#VALUE!</v>
      </c>
      <c r="V63" s="39" t="e">
        <f t="shared" si="28"/>
        <v>#VALUE!</v>
      </c>
      <c r="W63" s="39" t="e">
        <f t="shared" si="25"/>
        <v>#VALUE!</v>
      </c>
      <c r="X63" s="32"/>
    </row>
    <row r="64" spans="1:24" x14ac:dyDescent="0.2">
      <c r="A64" s="34" t="s">
        <v>157</v>
      </c>
      <c r="B64" s="139"/>
      <c r="C64" s="31"/>
      <c r="D64" s="31"/>
      <c r="E64" s="39">
        <f t="shared" ref="E64:V65" si="29">E47</f>
        <v>0</v>
      </c>
      <c r="F64" s="39">
        <f t="shared" si="29"/>
        <v>0</v>
      </c>
      <c r="G64" s="39">
        <f t="shared" si="29"/>
        <v>0</v>
      </c>
      <c r="H64" s="39">
        <f t="shared" si="29"/>
        <v>0</v>
      </c>
      <c r="I64" s="39">
        <f t="shared" si="29"/>
        <v>0</v>
      </c>
      <c r="J64" s="39">
        <f t="shared" si="29"/>
        <v>0</v>
      </c>
      <c r="K64" s="39">
        <f t="shared" si="29"/>
        <v>0</v>
      </c>
      <c r="L64" s="39">
        <f t="shared" si="29"/>
        <v>0</v>
      </c>
      <c r="M64" s="39">
        <f t="shared" si="29"/>
        <v>0</v>
      </c>
      <c r="N64" s="39">
        <f t="shared" si="29"/>
        <v>0</v>
      </c>
      <c r="O64" s="39">
        <f t="shared" si="29"/>
        <v>0</v>
      </c>
      <c r="P64" s="39">
        <f t="shared" si="29"/>
        <v>0</v>
      </c>
      <c r="Q64" s="39">
        <f t="shared" si="29"/>
        <v>0</v>
      </c>
      <c r="R64" s="39">
        <f t="shared" si="29"/>
        <v>0</v>
      </c>
      <c r="S64" s="39">
        <f t="shared" si="29"/>
        <v>0</v>
      </c>
      <c r="T64" s="39">
        <f t="shared" si="29"/>
        <v>0</v>
      </c>
      <c r="U64" s="39">
        <f t="shared" si="29"/>
        <v>0</v>
      </c>
      <c r="V64" s="39">
        <f t="shared" si="29"/>
        <v>0</v>
      </c>
      <c r="W64" s="39">
        <f t="shared" si="25"/>
        <v>0</v>
      </c>
      <c r="X64" s="32"/>
    </row>
    <row r="65" spans="1:24" ht="13.5" thickBot="1" x14ac:dyDescent="0.25">
      <c r="A65" s="35" t="s">
        <v>158</v>
      </c>
      <c r="B65" s="143"/>
      <c r="C65" s="36"/>
      <c r="D65" s="36"/>
      <c r="E65" s="40">
        <f>E48</f>
        <v>0</v>
      </c>
      <c r="F65" s="40">
        <f t="shared" si="29"/>
        <v>0</v>
      </c>
      <c r="G65" s="40">
        <f t="shared" si="29"/>
        <v>0</v>
      </c>
      <c r="H65" s="40">
        <f t="shared" si="29"/>
        <v>0</v>
      </c>
      <c r="I65" s="40">
        <f t="shared" si="29"/>
        <v>0</v>
      </c>
      <c r="J65" s="40">
        <f t="shared" si="29"/>
        <v>0</v>
      </c>
      <c r="K65" s="40">
        <f t="shared" si="29"/>
        <v>0</v>
      </c>
      <c r="L65" s="40">
        <f t="shared" si="29"/>
        <v>0</v>
      </c>
      <c r="M65" s="40">
        <f t="shared" si="29"/>
        <v>0</v>
      </c>
      <c r="N65" s="40">
        <f t="shared" si="29"/>
        <v>0</v>
      </c>
      <c r="O65" s="40">
        <f t="shared" si="29"/>
        <v>0</v>
      </c>
      <c r="P65" s="40">
        <f t="shared" si="29"/>
        <v>0</v>
      </c>
      <c r="Q65" s="40">
        <f t="shared" si="29"/>
        <v>0</v>
      </c>
      <c r="R65" s="40">
        <f t="shared" si="29"/>
        <v>0</v>
      </c>
      <c r="S65" s="40">
        <f t="shared" si="29"/>
        <v>0</v>
      </c>
      <c r="T65" s="40">
        <f t="shared" si="29"/>
        <v>0</v>
      </c>
      <c r="U65" s="40">
        <f t="shared" si="29"/>
        <v>0</v>
      </c>
      <c r="V65" s="40">
        <f t="shared" si="29"/>
        <v>0</v>
      </c>
      <c r="W65" s="40">
        <f t="shared" si="25"/>
        <v>0</v>
      </c>
      <c r="X65" s="37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x14ac:dyDescent="0.2">
      <c r="A107" s="9"/>
      <c r="X107" s="10"/>
    </row>
    <row r="108" spans="1:24" x14ac:dyDescent="0.2">
      <c r="A108" s="9"/>
      <c r="X108" s="10"/>
    </row>
    <row r="109" spans="1:24" ht="13.5" thickBot="1" x14ac:dyDescent="0.25">
      <c r="A109" s="16"/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375" customWidth="1"/>
    <col min="14" max="14" width="17.7109375" style="375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378" t="s">
        <v>41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379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380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77"/>
      <c r="D4" s="77"/>
      <c r="E4" s="132" t="s">
        <v>89</v>
      </c>
      <c r="F4" s="132"/>
      <c r="G4" s="78"/>
      <c r="H4" s="21"/>
      <c r="I4" s="21"/>
      <c r="J4" s="176" t="s">
        <v>163</v>
      </c>
      <c r="K4" s="21"/>
      <c r="L4" s="21"/>
      <c r="M4" s="381">
        <f>CHA1E!U4</f>
        <v>0</v>
      </c>
    </row>
    <row r="5" spans="1:14" x14ac:dyDescent="0.2">
      <c r="A5" s="80"/>
      <c r="M5" s="382"/>
    </row>
    <row r="6" spans="1:14" x14ac:dyDescent="0.2">
      <c r="A6" s="109" t="s">
        <v>90</v>
      </c>
      <c r="E6" s="403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383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383"/>
    </row>
    <row r="8" spans="1:14" x14ac:dyDescent="0.2">
      <c r="A8" s="81"/>
      <c r="G8" s="79"/>
      <c r="H8" s="12"/>
      <c r="I8" s="12"/>
      <c r="J8" s="12"/>
      <c r="K8" s="12"/>
      <c r="L8" s="12"/>
      <c r="M8" s="382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384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385" t="s">
        <v>79</v>
      </c>
    </row>
    <row r="11" spans="1:14" x14ac:dyDescent="0.2">
      <c r="A11" s="303">
        <v>0</v>
      </c>
      <c r="B11" s="304"/>
      <c r="C11" s="304"/>
      <c r="D11" s="304"/>
      <c r="E11" s="305"/>
      <c r="F11" s="305"/>
      <c r="G11" s="314"/>
      <c r="H11" s="312"/>
      <c r="I11" s="29"/>
      <c r="J11" s="29"/>
      <c r="K11" s="308">
        <v>0</v>
      </c>
      <c r="L11" s="310">
        <v>0</v>
      </c>
      <c r="M11" s="386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11" t="s">
        <v>205</v>
      </c>
      <c r="M12" s="387" t="s">
        <v>206</v>
      </c>
      <c r="N12" s="376" t="s">
        <v>222</v>
      </c>
    </row>
    <row r="13" spans="1:14" ht="13.5" customHeight="1" x14ac:dyDescent="0.2">
      <c r="A13" s="286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1" t="s">
        <v>189</v>
      </c>
      <c r="L13" s="268">
        <v>0</v>
      </c>
      <c r="M13" s="388"/>
      <c r="N13" s="377" t="s">
        <v>189</v>
      </c>
    </row>
    <row r="14" spans="1:14" ht="12.75" customHeight="1" x14ac:dyDescent="0.2">
      <c r="A14" s="289"/>
    </row>
    <row r="15" spans="1:14" ht="12.75" customHeight="1" x14ac:dyDescent="0.2">
      <c r="A15" s="290"/>
    </row>
    <row r="16" spans="1:14" ht="12.75" customHeight="1" x14ac:dyDescent="0.2">
      <c r="A16" s="231" t="s">
        <v>230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389"/>
    </row>
    <row r="17" spans="1:13" ht="12.75" customHeight="1" x14ac:dyDescent="0.2">
      <c r="A17" s="288" t="s">
        <v>229</v>
      </c>
      <c r="B17" s="228"/>
      <c r="C17" s="228"/>
      <c r="D17" s="228"/>
      <c r="E17" s="229"/>
      <c r="F17" s="229"/>
      <c r="G17" s="271" t="s">
        <v>204</v>
      </c>
      <c r="H17" s="319"/>
      <c r="I17" s="321" t="s">
        <v>185</v>
      </c>
      <c r="J17" s="320"/>
      <c r="K17" s="230"/>
      <c r="L17" s="230"/>
      <c r="M17" s="390"/>
    </row>
    <row r="18" spans="1:13" ht="12.75" customHeight="1" x14ac:dyDescent="0.2">
      <c r="A18" s="289"/>
      <c r="B18" s="226"/>
      <c r="C18" s="226"/>
      <c r="D18" s="226"/>
      <c r="E18" s="227"/>
      <c r="F18" s="227"/>
      <c r="G18" s="226"/>
      <c r="H18" s="31"/>
      <c r="I18" s="31"/>
      <c r="J18" s="31"/>
      <c r="K18" s="31"/>
      <c r="L18" s="31"/>
      <c r="M18" s="391"/>
    </row>
    <row r="19" spans="1:13" ht="12.75" customHeight="1" x14ac:dyDescent="0.2">
      <c r="A19" s="290"/>
    </row>
    <row r="20" spans="1:13" ht="12.75" customHeight="1" x14ac:dyDescent="0.2">
      <c r="A20" s="231" t="s">
        <v>208</v>
      </c>
    </row>
    <row r="21" spans="1:13" ht="12.75" customHeight="1" x14ac:dyDescent="0.2">
      <c r="A21" s="288" t="s">
        <v>229</v>
      </c>
      <c r="B21" s="228"/>
      <c r="C21" s="228"/>
      <c r="D21" s="228"/>
      <c r="E21" s="273" t="s">
        <v>209</v>
      </c>
      <c r="F21" s="273"/>
      <c r="G21" s="271" t="s">
        <v>204</v>
      </c>
      <c r="H21" s="319"/>
      <c r="I21" s="321" t="s">
        <v>185</v>
      </c>
      <c r="J21" s="322"/>
      <c r="K21" s="272" t="s">
        <v>205</v>
      </c>
      <c r="L21" s="272" t="s">
        <v>206</v>
      </c>
      <c r="M21" s="390"/>
    </row>
    <row r="22" spans="1:13" ht="12.75" customHeight="1" x14ac:dyDescent="0.2">
      <c r="A22" s="226"/>
      <c r="B22" s="226"/>
      <c r="C22" s="226"/>
      <c r="D22" s="226"/>
      <c r="E22" s="227"/>
      <c r="F22" s="227"/>
      <c r="G22" s="226"/>
      <c r="H22" s="31"/>
      <c r="I22" s="31"/>
      <c r="J22" s="31"/>
      <c r="K22" s="31"/>
      <c r="L22" s="31"/>
      <c r="M22" s="391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8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95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166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87" t="s">
        <v>206</v>
      </c>
      <c r="N12" s="376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2" t="s">
        <v>189</v>
      </c>
      <c r="L13" s="268">
        <v>0</v>
      </c>
      <c r="M13" s="268">
        <v>0</v>
      </c>
      <c r="N13" s="392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GridLines="0" showZeros="0" zoomScaleNormal="100" zoomScaleSheetLayoutView="100" workbookViewId="0"/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7.85546875" style="75" hidden="1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96</v>
      </c>
    </row>
    <row r="2" spans="1:14" ht="25.35" customHeight="1" x14ac:dyDescent="0.35">
      <c r="A2" s="404" t="s">
        <v>171</v>
      </c>
      <c r="B2" s="405"/>
      <c r="C2" s="405"/>
      <c r="D2" s="405"/>
      <c r="E2" s="405"/>
      <c r="F2" s="405"/>
      <c r="G2" s="405"/>
      <c r="H2" s="405"/>
      <c r="I2" s="405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165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6" t="s">
        <v>44</v>
      </c>
      <c r="C9" s="407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 t="s">
        <v>240</v>
      </c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241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09" t="s">
        <v>206</v>
      </c>
      <c r="N12" s="376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4" t="s">
        <v>189</v>
      </c>
      <c r="L13" s="268">
        <v>0</v>
      </c>
      <c r="M13" s="268">
        <v>0</v>
      </c>
      <c r="N13" s="392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GridLines="0" showZeros="0" topLeftCell="B1" zoomScaleNormal="100" zoomScaleSheetLayoutView="100" workbookViewId="0">
      <selection activeCell="E5" sqref="E5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8.85546875" hidden="1" customWidth="1"/>
    <col min="30" max="30" width="5" hidden="1" customWidth="1"/>
  </cols>
  <sheetData>
    <row r="1" spans="2:31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23" t="s">
        <v>33</v>
      </c>
      <c r="AA1" s="46" t="s">
        <v>51</v>
      </c>
      <c r="AB1" s="5"/>
    </row>
    <row r="2" spans="2:31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57" t="s">
        <v>52</v>
      </c>
      <c r="AA2" s="5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2:31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5" t="s">
        <v>33</v>
      </c>
      <c r="AA3" s="52" t="str">
        <f>CHA1E!V3</f>
        <v xml:space="preserve"> </v>
      </c>
      <c r="AB3" s="10"/>
    </row>
    <row r="4" spans="2:31" ht="22.5" x14ac:dyDescent="0.3">
      <c r="B4" s="408" t="s">
        <v>93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  <c r="AA4" s="409"/>
      <c r="AB4" s="410"/>
    </row>
    <row r="5" spans="2:31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167</v>
      </c>
      <c r="Y5" s="2"/>
      <c r="Z5" s="2"/>
      <c r="AA5" s="52">
        <f>CHA1E!U4</f>
        <v>0</v>
      </c>
      <c r="AB5" s="10"/>
    </row>
    <row r="6" spans="2:31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2:31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2:31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2:31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2:31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2:31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292"/>
    </row>
    <row r="13" spans="2:31" ht="14.25" customHeight="1" x14ac:dyDescent="0.2">
      <c r="B13" s="300"/>
      <c r="C13" s="95"/>
      <c r="D13" s="298"/>
      <c r="E13" s="298"/>
      <c r="F13" s="295"/>
      <c r="G13" s="295"/>
      <c r="H13" s="295"/>
      <c r="I13" s="295"/>
      <c r="J13" s="296"/>
      <c r="K13" s="295"/>
      <c r="L13" s="297"/>
      <c r="M13" s="297"/>
      <c r="N13" s="295"/>
      <c r="O13" s="295"/>
      <c r="P13" s="99"/>
      <c r="Q13" s="99"/>
      <c r="R13" s="99"/>
      <c r="S13" s="99"/>
      <c r="T13" s="99"/>
      <c r="U13" s="99"/>
      <c r="V13" s="99"/>
      <c r="W13" s="99"/>
      <c r="X13" s="99"/>
      <c r="Y13" s="294"/>
      <c r="Z13" s="99"/>
      <c r="AA13" s="301"/>
      <c r="AB13" s="302"/>
    </row>
    <row r="14" spans="2:31" s="171" customFormat="1" ht="21" customHeight="1" x14ac:dyDescent="0.2"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</row>
    <row r="15" spans="2:31" s="171" customFormat="1" ht="21" customHeight="1" x14ac:dyDescent="0.2">
      <c r="B15" s="254" t="s">
        <v>249</v>
      </c>
      <c r="C15" s="254" t="s">
        <v>249</v>
      </c>
      <c r="D15" s="259"/>
      <c r="E15" s="411"/>
      <c r="F15" s="412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</row>
    <row r="20" spans="3:11" ht="15.75" x14ac:dyDescent="0.25">
      <c r="C20" s="24" t="s">
        <v>231</v>
      </c>
      <c r="D20" s="51"/>
      <c r="E20" s="51"/>
      <c r="F20" s="125">
        <v>0</v>
      </c>
      <c r="G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E22" s="56"/>
      <c r="F22" s="56"/>
      <c r="G22" s="56"/>
      <c r="H22" s="56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GridLines="0" showZeros="0" topLeftCell="B1" zoomScaleNormal="100" zoomScaleSheetLayoutView="100" workbookViewId="0">
      <selection activeCell="H33" sqref="H33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5.140625" hidden="1" customWidth="1"/>
    <col min="30" max="30" width="6.5703125" hidden="1" customWidth="1"/>
  </cols>
  <sheetData>
    <row r="1" spans="1:66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374" t="s">
        <v>97</v>
      </c>
      <c r="AA1" s="46"/>
      <c r="AB1" s="5"/>
    </row>
    <row r="2" spans="1:66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373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1:66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4" t="str">
        <f>CHA1E!V3</f>
        <v xml:space="preserve"> </v>
      </c>
      <c r="AB3" s="10"/>
    </row>
    <row r="4" spans="1:66" ht="22.5" x14ac:dyDescent="0.3">
      <c r="B4" s="408" t="s">
        <v>93</v>
      </c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  <c r="AA4" s="409"/>
      <c r="AB4" s="410"/>
    </row>
    <row r="5" spans="1:66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168</v>
      </c>
      <c r="Y5" s="2"/>
      <c r="Z5" s="24">
        <f>CHA1E!U4</f>
        <v>0</v>
      </c>
      <c r="AB5" s="10"/>
    </row>
    <row r="6" spans="1:66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1:66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1:66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1:66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1:66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1:66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101"/>
    </row>
    <row r="13" spans="1:66" x14ac:dyDescent="0.2">
      <c r="B13" s="169"/>
      <c r="C13" s="118"/>
      <c r="D13" s="118"/>
      <c r="E13" s="119"/>
      <c r="F13" s="119"/>
      <c r="G13" s="119"/>
      <c r="H13" s="119"/>
      <c r="I13" s="120" t="s">
        <v>33</v>
      </c>
      <c r="J13" s="121"/>
      <c r="K13" s="121"/>
      <c r="L13" s="121"/>
      <c r="M13" s="121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2"/>
      <c r="AA13" s="123"/>
      <c r="AB13" s="124"/>
    </row>
    <row r="14" spans="1:66" s="173" customFormat="1" ht="21" customHeight="1" x14ac:dyDescent="0.2">
      <c r="A14" s="299"/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</row>
    <row r="15" spans="1:66" s="173" customFormat="1" ht="21" customHeight="1" x14ac:dyDescent="0.2">
      <c r="A15" s="171"/>
      <c r="B15" s="254" t="s">
        <v>250</v>
      </c>
      <c r="C15" s="254" t="s">
        <v>251</v>
      </c>
      <c r="D15" s="259"/>
      <c r="E15" s="411"/>
      <c r="F15" s="412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</row>
    <row r="20" spans="3:11" ht="15.75" x14ac:dyDescent="0.25">
      <c r="C20" s="24" t="s">
        <v>232</v>
      </c>
      <c r="D20" s="51"/>
      <c r="E20" s="51"/>
      <c r="F20" s="51"/>
      <c r="G20" s="51"/>
      <c r="H20" s="125">
        <v>0</v>
      </c>
      <c r="I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D22" s="51"/>
      <c r="E22" s="51"/>
      <c r="F22" s="51"/>
      <c r="G22" s="51"/>
      <c r="H22" s="51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zoomScaleNormal="100" zoomScaleSheetLayoutView="100" workbookViewId="0">
      <selection activeCell="J21" sqref="J21"/>
    </sheetView>
  </sheetViews>
  <sheetFormatPr defaultRowHeight="12.75" x14ac:dyDescent="0.2"/>
  <cols>
    <col min="3" max="3" width="31.140625" style="155" customWidth="1"/>
    <col min="4" max="4" width="9.140625" style="157"/>
    <col min="5" max="16" width="7.85546875" customWidth="1"/>
    <col min="17" max="17" width="11" style="154" customWidth="1"/>
    <col min="18" max="18" width="8.85546875" hidden="1" customWidth="1"/>
  </cols>
  <sheetData>
    <row r="1" spans="1:18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202</v>
      </c>
      <c r="N1" s="4"/>
      <c r="O1" s="23" t="s">
        <v>33</v>
      </c>
      <c r="P1" s="46" t="s">
        <v>122</v>
      </c>
      <c r="Q1" s="214"/>
      <c r="R1" s="2"/>
    </row>
    <row r="2" spans="1:18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414">
        <f>CHA1E!V2</f>
        <v>0</v>
      </c>
      <c r="Q2" s="415"/>
      <c r="R2" s="7"/>
    </row>
    <row r="3" spans="1:18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413" t="s">
        <v>169</v>
      </c>
      <c r="N3" s="413"/>
      <c r="O3" s="413"/>
      <c r="P3" s="24" t="str">
        <f>CHA1E!V3</f>
        <v xml:space="preserve"> </v>
      </c>
      <c r="Q3" s="215"/>
      <c r="R3" s="2"/>
    </row>
    <row r="4" spans="1:18" ht="22.5" x14ac:dyDescent="0.3">
      <c r="A4" s="408" t="s">
        <v>126</v>
      </c>
      <c r="B4" s="409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25"/>
      <c r="R4" s="213"/>
    </row>
    <row r="5" spans="1:18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216"/>
      <c r="R5" s="2"/>
    </row>
    <row r="6" spans="1:18" x14ac:dyDescent="0.2">
      <c r="A6" s="128" t="s">
        <v>85</v>
      </c>
      <c r="B6" s="141"/>
      <c r="C6" s="82" t="str">
        <f>CHA1E!E6</f>
        <v xml:space="preserve"> </v>
      </c>
      <c r="D6" s="49"/>
      <c r="E6" s="2"/>
      <c r="K6" s="11" t="s">
        <v>86</v>
      </c>
      <c r="M6" s="43" t="str">
        <f>CHA1E!R6</f>
        <v xml:space="preserve"> </v>
      </c>
      <c r="O6" s="11"/>
      <c r="P6" s="2"/>
      <c r="Q6" s="216"/>
      <c r="R6" s="2"/>
    </row>
    <row r="7" spans="1:18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K7" s="11" t="s">
        <v>87</v>
      </c>
      <c r="M7" s="43" t="str">
        <f>CHA1E!R7</f>
        <v xml:space="preserve"> </v>
      </c>
      <c r="N7" s="2"/>
      <c r="O7" s="2"/>
      <c r="P7" s="2"/>
      <c r="Q7" s="216"/>
      <c r="R7" s="2"/>
    </row>
    <row r="8" spans="1:18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16"/>
      <c r="R8" s="2"/>
    </row>
    <row r="9" spans="1:18" x14ac:dyDescent="0.2">
      <c r="A9" s="417" t="s">
        <v>187</v>
      </c>
      <c r="B9" s="419" t="s">
        <v>135</v>
      </c>
      <c r="C9" s="421" t="s">
        <v>188</v>
      </c>
      <c r="D9" s="423" t="s">
        <v>123</v>
      </c>
      <c r="E9" s="416" t="s">
        <v>125</v>
      </c>
      <c r="F9" s="416"/>
      <c r="G9" s="416"/>
      <c r="H9" s="416"/>
      <c r="I9" s="416"/>
      <c r="J9" s="416"/>
      <c r="K9" s="416"/>
      <c r="L9" s="416"/>
      <c r="M9" s="416"/>
      <c r="N9" s="416"/>
      <c r="O9" s="416"/>
      <c r="P9" s="416"/>
      <c r="Q9" s="217" t="s">
        <v>35</v>
      </c>
    </row>
    <row r="10" spans="1:18" ht="12.75" customHeight="1" x14ac:dyDescent="0.2">
      <c r="A10" s="418"/>
      <c r="B10" s="420"/>
      <c r="C10" s="422"/>
      <c r="D10" s="424"/>
      <c r="E10" s="219" t="s">
        <v>190</v>
      </c>
      <c r="F10" s="219" t="s">
        <v>191</v>
      </c>
      <c r="G10" s="219" t="s">
        <v>192</v>
      </c>
      <c r="H10" s="219" t="s">
        <v>193</v>
      </c>
      <c r="I10" s="219" t="s">
        <v>194</v>
      </c>
      <c r="J10" s="219" t="s">
        <v>195</v>
      </c>
      <c r="K10" s="219" t="s">
        <v>196</v>
      </c>
      <c r="L10" s="219" t="s">
        <v>197</v>
      </c>
      <c r="M10" s="219" t="s">
        <v>198</v>
      </c>
      <c r="N10" s="219" t="s">
        <v>199</v>
      </c>
      <c r="O10" s="219" t="s">
        <v>200</v>
      </c>
      <c r="P10" s="219" t="s">
        <v>201</v>
      </c>
      <c r="Q10" s="218">
        <f>SUM(R12:R13)</f>
        <v>0</v>
      </c>
    </row>
    <row r="11" spans="1:18" ht="12.75" customHeight="1" x14ac:dyDescent="0.2">
      <c r="A11" s="279"/>
      <c r="B11" s="274"/>
      <c r="C11" s="275"/>
      <c r="D11" s="276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8"/>
    </row>
    <row r="12" spans="1:18" ht="15" customHeight="1" x14ac:dyDescent="0.2">
      <c r="A12" s="285" t="s">
        <v>226</v>
      </c>
      <c r="B12" s="269" t="s">
        <v>183</v>
      </c>
      <c r="C12" s="269" t="s">
        <v>227</v>
      </c>
      <c r="D12" s="284" t="s">
        <v>223</v>
      </c>
      <c r="E12" s="271" t="s">
        <v>186</v>
      </c>
      <c r="F12" s="272" t="s">
        <v>190</v>
      </c>
      <c r="G12" s="272" t="s">
        <v>191</v>
      </c>
      <c r="H12" s="272" t="s">
        <v>192</v>
      </c>
      <c r="I12" s="272" t="s">
        <v>193</v>
      </c>
      <c r="J12" s="272" t="s">
        <v>194</v>
      </c>
      <c r="K12" s="272" t="s">
        <v>195</v>
      </c>
      <c r="L12" s="272" t="s">
        <v>196</v>
      </c>
      <c r="M12" s="272" t="s">
        <v>197</v>
      </c>
      <c r="N12" s="272" t="s">
        <v>198</v>
      </c>
      <c r="O12" s="272" t="s">
        <v>199</v>
      </c>
      <c r="P12" s="272" t="s">
        <v>200</v>
      </c>
      <c r="Q12" s="272" t="s">
        <v>201</v>
      </c>
      <c r="R12" s="287">
        <f t="shared" ref="R12" si="0">SUM(F12:Q12)</f>
        <v>0</v>
      </c>
    </row>
    <row r="13" spans="1:18" s="208" customFormat="1" x14ac:dyDescent="0.2">
      <c r="A13" s="280"/>
      <c r="B13" s="181" t="s">
        <v>228</v>
      </c>
      <c r="C13" s="114"/>
      <c r="D13" s="115"/>
      <c r="E13" s="281"/>
      <c r="F13" s="282" t="s">
        <v>189</v>
      </c>
      <c r="G13" s="282" t="s">
        <v>189</v>
      </c>
      <c r="H13" s="282" t="s">
        <v>189</v>
      </c>
      <c r="I13" s="282" t="s">
        <v>189</v>
      </c>
      <c r="J13" s="282" t="s">
        <v>189</v>
      </c>
      <c r="K13" s="282" t="s">
        <v>189</v>
      </c>
      <c r="L13" s="282" t="s">
        <v>189</v>
      </c>
      <c r="M13" s="282" t="s">
        <v>189</v>
      </c>
      <c r="N13" s="282" t="s">
        <v>189</v>
      </c>
      <c r="O13" s="282" t="s">
        <v>189</v>
      </c>
      <c r="P13" s="282" t="s">
        <v>189</v>
      </c>
      <c r="Q13" s="282" t="s">
        <v>189</v>
      </c>
      <c r="R13" s="283" t="s">
        <v>189</v>
      </c>
    </row>
    <row r="16" spans="1:18" ht="15.75" x14ac:dyDescent="0.25">
      <c r="C16" s="232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E6BB87-4642-4758-A146-E86811C92C9D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ccda998c-ecbe-4953-8b61-89306ef9106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56</vt:i4>
      </vt:variant>
    </vt:vector>
  </HeadingPairs>
  <TitlesOfParts>
    <vt:vector size="65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CHA1E!cha1e_active_project_total</vt:lpstr>
      <vt:lpstr>CHA1E!Cha1e_chart_location_end</vt:lpstr>
      <vt:lpstr>CHA1E!Cha1e_chart_location_start</vt:lpstr>
      <vt:lpstr>CHA1E!cha1e_cost_header</vt:lpstr>
      <vt:lpstr>CHA1E!cha1e_costcenter_header</vt:lpstr>
      <vt:lpstr>CHA1E!cha1e_exptproject_header</vt:lpstr>
      <vt:lpstr>Cha1e_Future</vt:lpstr>
      <vt:lpstr>CHA1E!Cha1e_Future_tpl</vt:lpstr>
      <vt:lpstr>Cha1e_Project</vt:lpstr>
      <vt:lpstr>CHA1E!cha1e_projects_header</vt:lpstr>
      <vt:lpstr>CHA1E!Cha1e_ser_a</vt:lpstr>
      <vt:lpstr>Cha1e_ser_a_title</vt:lpstr>
      <vt:lpstr>CHA1E!Cha1e_ser_c</vt:lpstr>
      <vt:lpstr>CHA1E!Cha1e_ser_c_title</vt:lpstr>
      <vt:lpstr>CHA1E!Cha1e_ser_d</vt:lpstr>
      <vt:lpstr>CHA1E!Cha1e_ser_d_title</vt:lpstr>
      <vt:lpstr>CHA1E!Cha1e_ser_g</vt:lpstr>
      <vt:lpstr>CHA1E!Cha1e_ser_g_title</vt:lpstr>
      <vt:lpstr>CHA1E!Cha1e_ser_h</vt:lpstr>
      <vt:lpstr>CHA1E!Cha1e_ser_h_title</vt:lpstr>
      <vt:lpstr>CHA1E!Cha1e_ser_k</vt:lpstr>
      <vt:lpstr>CHA1E!Cha1e_ser_k_title</vt:lpstr>
      <vt:lpstr>CHA1E!Cha1e_ser_n</vt:lpstr>
      <vt:lpstr>CHA1E!Cha1e_ser_n_title</vt:lpstr>
      <vt:lpstr>CHA1E!Cha1e_Subcontract</vt:lpstr>
      <vt:lpstr>CHA1E!Cha1e_x_axis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2020-06-16T04:38:26Z</cp:lastPrinted>
  <dcterms:created xsi:type="dcterms:W3CDTF">1998-08-27T06:04:06Z</dcterms:created>
  <dcterms:modified xsi:type="dcterms:W3CDTF">2023-09-08T10:51:19Z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