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MPLAppRepository\ExcelTemplate\TemplateForSWP\"/>
    </mc:Choice>
  </mc:AlternateContent>
  <xr:revisionPtr revIDLastSave="0" documentId="13_ncr:1_{ED7EA9D8-363A-4DB3-B91B-42ED098764F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Summary" sheetId="3" r:id="rId2"/>
  </sheets>
  <definedNames>
    <definedName name="_xlnm._FilterDatabase" localSheetId="1" hidden="1">Summary!$A$5:$AJ$6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6" i="3" l="1"/>
  <c r="AQ6" i="3"/>
  <c r="AS6" i="3" s="1"/>
  <c r="AO6" i="3"/>
  <c r="AN6" i="3"/>
  <c r="AP6" i="3" s="1"/>
  <c r="AL6" i="3"/>
  <c r="AK6" i="3"/>
  <c r="AM6" i="3" s="1"/>
  <c r="AI6" i="3"/>
  <c r="AH6" i="3"/>
  <c r="AF6" i="3"/>
  <c r="AE6" i="3"/>
  <c r="AC6" i="3"/>
  <c r="AB6" i="3"/>
  <c r="Z6" i="3"/>
  <c r="Y6" i="3"/>
  <c r="W6" i="3"/>
  <c r="V6" i="3"/>
  <c r="T6" i="3"/>
  <c r="S6" i="3"/>
  <c r="Q6" i="3"/>
  <c r="P6" i="3"/>
  <c r="N6" i="3"/>
  <c r="M6" i="3"/>
  <c r="K6" i="3"/>
  <c r="J6" i="3"/>
  <c r="H6" i="3"/>
  <c r="G6" i="3"/>
  <c r="L6" i="3" l="1"/>
  <c r="U6" i="3"/>
  <c r="AD6" i="3"/>
  <c r="I6" i="3"/>
  <c r="R6" i="3"/>
  <c r="AA6" i="3"/>
  <c r="AJ6" i="3"/>
  <c r="AG6" i="3"/>
  <c r="O6" i="3"/>
  <c r="X6" i="3"/>
</calcChain>
</file>

<file path=xl/sharedStrings.xml><?xml version="1.0" encoding="utf-8"?>
<sst xmlns="http://schemas.openxmlformats.org/spreadsheetml/2006/main" count="83" uniqueCount="37">
  <si>
    <t>EMPNO</t>
  </si>
  <si>
    <t>EMPLOYEE_NAME</t>
  </si>
  <si>
    <t>EMAIL</t>
  </si>
  <si>
    <t>PARENT</t>
  </si>
  <si>
    <t>ASSIGN</t>
  </si>
  <si>
    <t>EMP_TYPE</t>
  </si>
  <si>
    <t>GRADE</t>
  </si>
  <si>
    <t>DOJ</t>
  </si>
  <si>
    <t>DOL</t>
  </si>
  <si>
    <t>D_DATE</t>
  </si>
  <si>
    <t>STATUS</t>
  </si>
  <si>
    <t>N_PWS</t>
  </si>
  <si>
    <t>WEEK_NUM</t>
  </si>
  <si>
    <t>C_PWS</t>
  </si>
  <si>
    <t>ATTEND_STATUS</t>
  </si>
  <si>
    <t>ATTEND_REQUIRED</t>
  </si>
  <si>
    <t>Week_4</t>
  </si>
  <si>
    <t>Week_3</t>
  </si>
  <si>
    <t>Week_2</t>
  </si>
  <si>
    <t>Week_1</t>
  </si>
  <si>
    <t>Empno</t>
  </si>
  <si>
    <t>Name</t>
  </si>
  <si>
    <t>Parent</t>
  </si>
  <si>
    <t>Assign</t>
  </si>
  <si>
    <t>Emptype</t>
  </si>
  <si>
    <t>Grade</t>
  </si>
  <si>
    <t>ShortFall %</t>
  </si>
  <si>
    <t>Week_5</t>
  </si>
  <si>
    <t>Attendance status for the period date1 - date2 as on datetime</t>
  </si>
  <si>
    <t>Attendance status summary for the period Date1 to Date2 as on DateTime</t>
  </si>
  <si>
    <t>Office Workspace</t>
  </si>
  <si>
    <t>Estimate</t>
  </si>
  <si>
    <t>Actual</t>
  </si>
  <si>
    <t>Smart Workspace</t>
  </si>
  <si>
    <t>Month Totals</t>
  </si>
  <si>
    <t>Month Grand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</si>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</sst>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BE7"/>
        <bgColor indexed="64"/>
      </patternFill>
    </fill>
    <fill>
      <patternFill patternType="solid">
        <fgColor rgb="FFFFEBED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9" fillId="7" borderId="0" applyNumberFormat="0" applyBorder="0" applyAlignment="0" applyProtection="0"/>
  </cellStyleXfs>
  <cellXfs count="36">
    <xf numFmtId="0" fontId="0" fillId="0" borderId="0" xfId="0"/>
    <xf numFmtId="164" fontId="0" fillId="0" borderId="0" xfId="0" applyNumberFormat="1"/>
    <xf numFmtId="0" fontId="0" fillId="0" borderId="2" xfId="0" applyBorder="1"/>
    <xf numFmtId="0" fontId="4" fillId="4" borderId="2" xfId="4" applyBorder="1"/>
    <xf numFmtId="0" fontId="3" fillId="3" borderId="2" xfId="3" applyBorder="1"/>
    <xf numFmtId="0" fontId="5" fillId="3" borderId="2" xfId="3" applyFont="1" applyBorder="1"/>
    <xf numFmtId="0" fontId="2" fillId="2" borderId="2" xfId="2" applyBorder="1"/>
    <xf numFmtId="0" fontId="5" fillId="2" borderId="2" xfId="2" applyFont="1" applyBorder="1"/>
    <xf numFmtId="9" fontId="0" fillId="0" borderId="2" xfId="1" applyFont="1" applyBorder="1"/>
    <xf numFmtId="0" fontId="6" fillId="3" borderId="3" xfId="3" applyFont="1" applyBorder="1"/>
    <xf numFmtId="0" fontId="6" fillId="3" borderId="4" xfId="3" applyFont="1" applyBorder="1"/>
    <xf numFmtId="0" fontId="6" fillId="3" borderId="5" xfId="3" applyFont="1" applyBorder="1"/>
    <xf numFmtId="0" fontId="7" fillId="2" borderId="3" xfId="2" applyFont="1" applyBorder="1"/>
    <xf numFmtId="0" fontId="7" fillId="2" borderId="4" xfId="2" applyFont="1" applyBorder="1"/>
    <xf numFmtId="0" fontId="7" fillId="2" borderId="5" xfId="2" applyFont="1" applyBorder="1"/>
    <xf numFmtId="0" fontId="0" fillId="5" borderId="2" xfId="0" applyFill="1" applyBorder="1"/>
    <xf numFmtId="9" fontId="0" fillId="5" borderId="2" xfId="1" applyFont="1" applyFill="1" applyBorder="1"/>
    <xf numFmtId="0" fontId="0" fillId="6" borderId="2" xfId="0" applyFill="1" applyBorder="1"/>
    <xf numFmtId="9" fontId="0" fillId="6" borderId="2" xfId="1" applyFont="1" applyFill="1" applyBorder="1"/>
    <xf numFmtId="0" fontId="8" fillId="0" borderId="0" xfId="0" applyFont="1"/>
    <xf numFmtId="0" fontId="9" fillId="7" borderId="2" xfId="5" applyBorder="1"/>
    <xf numFmtId="0" fontId="6" fillId="3" borderId="3" xfId="3" applyFont="1" applyBorder="1" applyAlignment="1">
      <alignment horizontal="center"/>
    </xf>
    <xf numFmtId="0" fontId="6" fillId="3" borderId="4" xfId="3" applyFont="1" applyBorder="1" applyAlignment="1">
      <alignment horizontal="center"/>
    </xf>
    <xf numFmtId="0" fontId="11" fillId="3" borderId="3" xfId="3" applyFont="1" applyBorder="1" applyAlignment="1">
      <alignment horizontal="center"/>
    </xf>
    <xf numFmtId="0" fontId="11" fillId="3" borderId="4" xfId="3" applyFont="1" applyBorder="1" applyAlignment="1">
      <alignment horizontal="center"/>
    </xf>
    <xf numFmtId="0" fontId="11" fillId="3" borderId="5" xfId="3" applyFont="1" applyBorder="1" applyAlignment="1">
      <alignment horizontal="center"/>
    </xf>
    <xf numFmtId="0" fontId="7" fillId="2" borderId="2" xfId="2" applyFont="1" applyBorder="1" applyAlignment="1">
      <alignment horizontal="center"/>
    </xf>
    <xf numFmtId="0" fontId="11" fillId="2" borderId="3" xfId="2" applyFont="1" applyBorder="1" applyAlignment="1">
      <alignment horizontal="center"/>
    </xf>
    <xf numFmtId="0" fontId="11" fillId="2" borderId="4" xfId="2" applyFont="1" applyBorder="1" applyAlignment="1">
      <alignment horizontal="center"/>
    </xf>
    <xf numFmtId="0" fontId="11" fillId="2" borderId="5" xfId="2" applyFont="1" applyBorder="1" applyAlignment="1">
      <alignment horizontal="center"/>
    </xf>
    <xf numFmtId="0" fontId="10" fillId="7" borderId="2" xfId="5" applyFont="1" applyBorder="1" applyAlignment="1">
      <alignment horizontal="center"/>
    </xf>
    <xf numFmtId="0" fontId="10" fillId="7" borderId="3" xfId="5" applyFont="1" applyBorder="1" applyAlignment="1">
      <alignment horizontal="center"/>
    </xf>
    <xf numFmtId="0" fontId="10" fillId="7" borderId="4" xfId="5" applyFont="1" applyBorder="1" applyAlignment="1">
      <alignment horizontal="center"/>
    </xf>
    <xf numFmtId="0" fontId="10" fillId="7" borderId="5" xfId="5" applyFont="1" applyBorder="1" applyAlignment="1">
      <alignment horizontal="center"/>
    </xf>
    <xf numFmtId="0" fontId="6" fillId="3" borderId="5" xfId="3" applyFont="1" applyBorder="1" applyAlignment="1">
      <alignment horizontal="center"/>
    </xf>
    <xf numFmtId="0" fontId="2" fillId="2" borderId="2" xfId="2" applyNumberFormat="1" applyBorder="1" applyAlignment="1" applyProtection="1"/>
  </cellXfs>
  <cellStyles count="6">
    <cellStyle name="Bad" xfId="2" builtinId="27"/>
    <cellStyle name="Calculation" xfId="4" builtinId="22"/>
    <cellStyle name="Good" xfId="5" builtinId="26"/>
    <cellStyle name="Neutral" xfId="3" builtinId="28"/>
    <cellStyle name="Normal" xfId="0" builtinId="0"/>
    <cellStyle name="Percent" xfId="1" builtinId="5"/>
  </cellStyles>
  <dxfs count="3">
    <dxf>
      <numFmt numFmtId="164" formatCode="m/d/yyyy"/>
    </dxf>
    <dxf>
      <numFmt numFmtId="164" formatCode="m/d/yyyy"/>
    </dxf>
    <dxf>
      <numFmt numFmtId="164" formatCode="m/d/yyyy"/>
    </dxf>
  </dxfs>
  <tableStyles count="0" defaultTableStyle="TableStyleMedium2" defaultPivotStyle="PivotStyleLight16"/>
  <colors>
    <mruColors>
      <color rgb="FFFFEBED"/>
      <color rgb="FFFFFBE7"/>
      <color rgb="FFFFF9DD"/>
      <color rgb="FFFFF5CD"/>
      <color rgb="FFFFF0AF"/>
      <color rgb="FFFFE6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C96AC4-24B2-491C-B924-A54D4DBBBAF5}" name="AttendanceData" displayName="AttendanceData" ref="A3:P4" insertRow="1" totalsRowShown="0">
  <autoFilter ref="A3:P4" xr:uid="{B2C96AC4-24B2-491C-B924-A54D4DBBBAF5}"/>
  <tableColumns count="16">
    <tableColumn id="1" xr3:uid="{4141F924-5686-4873-90A5-34C0FE64D4F8}" name="EMPNO"/>
    <tableColumn id="2" xr3:uid="{E01A0DB2-418D-4309-8038-2270B7919EF9}" name="EMPLOYEE_NAME"/>
    <tableColumn id="3" xr3:uid="{6D90A240-C215-4749-B0AA-C07ADEF00118}" name="EMAIL"/>
    <tableColumn id="4" xr3:uid="{38B38956-5626-4FA8-AAA8-93A0486121A4}" name="PARENT"/>
    <tableColumn id="5" xr3:uid="{22649E13-A64B-4E8A-AA85-0D2DAA7B09AE}" name="ASSIGN"/>
    <tableColumn id="6" xr3:uid="{9BBC225A-9D2F-452B-9D43-CDE79AC228B5}" name="EMP_TYPE"/>
    <tableColumn id="7" xr3:uid="{2DEEC5DA-8C4C-4CA1-BFAA-A20BF655FDCE}" name="GRADE"/>
    <tableColumn id="8" xr3:uid="{17EA0877-153C-4951-BE27-A172BD4ACDD6}" name="DOJ" dataDxfId="2"/>
    <tableColumn id="9" xr3:uid="{4F03A2E7-2B61-4649-A125-F1DBC9FD14EC}" name="DOL" dataDxfId="1"/>
    <tableColumn id="10" xr3:uid="{B12D4155-99E6-42A0-B295-F1090FA97B6A}" name="D_DATE" dataDxfId="0"/>
    <tableColumn id="11" xr3:uid="{161AC667-7E08-46D9-B45B-CB01F3591CD2}" name="STATUS"/>
    <tableColumn id="12" xr3:uid="{CB5E6EA8-9EC5-4BF3-86BC-BF2076DB1536}" name="N_PWS"/>
    <tableColumn id="13" xr3:uid="{A2508970-A68C-4533-A22C-020D3C326000}" name="WEEK_NUM"/>
    <tableColumn id="14" xr3:uid="{99F57D55-9B17-4127-A0BF-CAC3F67956F7}" name="C_PWS"/>
    <tableColumn id="15" xr3:uid="{CA96E34F-3582-4BAF-B4BF-5B6B9E51D049}" name="ATTEND_STATUS"/>
    <tableColumn id="16" xr3:uid="{6F48F86B-0D99-4940-B284-D8BBFF6DA4BB}" name="ATTEND_REQUI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0" customWidth="1"/>
    <col min="2" max="2" width="39" bestFit="1" customWidth="1"/>
    <col min="3" max="3" width="51.140625" bestFit="1" customWidth="1"/>
    <col min="4" max="4" width="10.140625" customWidth="1"/>
    <col min="5" max="5" width="9.85546875" customWidth="1"/>
    <col min="6" max="6" width="12.42578125" customWidth="1"/>
    <col min="7" max="7" width="9.28515625" customWidth="1"/>
    <col min="8" max="8" width="10.42578125" bestFit="1" customWidth="1"/>
    <col min="9" max="9" width="9.42578125" bestFit="1" customWidth="1"/>
    <col min="10" max="10" width="10" customWidth="1"/>
    <col min="11" max="11" width="9.85546875" customWidth="1"/>
    <col min="12" max="12" width="9.7109375" customWidth="1"/>
    <col min="13" max="13" width="14" customWidth="1"/>
    <col min="14" max="14" width="16.7109375" bestFit="1" customWidth="1"/>
    <col min="15" max="15" width="23.28515625" bestFit="1" customWidth="1"/>
    <col min="16" max="16" width="20.140625" customWidth="1"/>
  </cols>
  <sheetData>
    <row r="1" spans="1:16" ht="21" x14ac:dyDescent="0.35">
      <c r="A1" s="19" t="s">
        <v>28</v>
      </c>
    </row>
    <row r="3" spans="1:1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1:16" x14ac:dyDescent="0.25">
      <c r="H4" s="1"/>
      <c r="I4" s="1"/>
      <c r="J4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91BE5-AAEE-4BF1-8DA1-E499B3382102}">
  <dimension ref="A1:AS6"/>
  <sheetViews>
    <sheetView tabSelected="1" topLeftCell="T1" zoomScale="85" zoomScaleNormal="85" workbookViewId="0">
      <selection activeCell="AM21" sqref="AM21"/>
    </sheetView>
  </sheetViews>
  <sheetFormatPr defaultRowHeight="15" x14ac:dyDescent="0.25"/>
  <cols>
    <col min="1" max="1" width="9.5703125" bestFit="1" customWidth="1"/>
    <col min="2" max="2" width="39" bestFit="1" customWidth="1"/>
    <col min="3" max="4" width="9.28515625" bestFit="1" customWidth="1"/>
    <col min="5" max="5" width="11.28515625" bestFit="1" customWidth="1"/>
    <col min="6" max="6" width="8.85546875" bestFit="1" customWidth="1"/>
    <col min="7" max="8" width="11" bestFit="1" customWidth="1"/>
    <col min="9" max="9" width="14.140625" bestFit="1" customWidth="1"/>
    <col min="10" max="11" width="11" bestFit="1" customWidth="1"/>
    <col min="12" max="12" width="14.140625" bestFit="1" customWidth="1"/>
    <col min="13" max="14" width="11" bestFit="1" customWidth="1"/>
    <col min="15" max="15" width="14.140625" bestFit="1" customWidth="1"/>
    <col min="16" max="17" width="11" bestFit="1" customWidth="1"/>
    <col min="18" max="18" width="14.140625" bestFit="1" customWidth="1"/>
    <col min="19" max="20" width="11" bestFit="1" customWidth="1"/>
    <col min="21" max="21" width="14.140625" bestFit="1" customWidth="1"/>
    <col min="22" max="23" width="11" bestFit="1" customWidth="1"/>
    <col min="24" max="24" width="14.140625" bestFit="1" customWidth="1"/>
    <col min="25" max="26" width="11" bestFit="1" customWidth="1"/>
    <col min="27" max="27" width="14.140625" bestFit="1" customWidth="1"/>
    <col min="28" max="29" width="11" bestFit="1" customWidth="1"/>
    <col min="30" max="30" width="14.140625" bestFit="1" customWidth="1"/>
    <col min="31" max="32" width="11" bestFit="1" customWidth="1"/>
    <col min="33" max="33" width="14.140625" bestFit="1" customWidth="1"/>
    <col min="34" max="35" width="11" bestFit="1" customWidth="1"/>
    <col min="36" max="36" width="14.140625" bestFit="1" customWidth="1"/>
    <col min="37" max="37" width="9.85546875" customWidth="1"/>
    <col min="39" max="39" width="11.42578125" bestFit="1" customWidth="1"/>
    <col min="40" max="40" width="9.28515625" bestFit="1" customWidth="1"/>
    <col min="42" max="42" width="11.42578125" bestFit="1" customWidth="1"/>
    <col min="43" max="43" width="10.7109375" customWidth="1"/>
    <col min="44" max="44" width="9.7109375" customWidth="1"/>
    <col min="45" max="45" width="11.5703125" customWidth="1"/>
  </cols>
  <sheetData>
    <row r="1" spans="1:45" ht="21" x14ac:dyDescent="0.35">
      <c r="A1" s="19" t="s">
        <v>29</v>
      </c>
    </row>
    <row r="2" spans="1:45" ht="21" x14ac:dyDescent="0.35">
      <c r="A2" s="19"/>
    </row>
    <row r="3" spans="1:45" x14ac:dyDescent="0.25">
      <c r="G3" s="9" t="s">
        <v>19</v>
      </c>
      <c r="H3" s="10"/>
      <c r="I3" s="10"/>
      <c r="J3" s="10"/>
      <c r="K3" s="10"/>
      <c r="L3" s="11"/>
      <c r="M3" s="12" t="s">
        <v>18</v>
      </c>
      <c r="N3" s="13"/>
      <c r="O3" s="13"/>
      <c r="P3" s="13"/>
      <c r="Q3" s="13"/>
      <c r="R3" s="14"/>
      <c r="S3" s="9" t="s">
        <v>17</v>
      </c>
      <c r="T3" s="10"/>
      <c r="U3" s="10"/>
      <c r="V3" s="10"/>
      <c r="W3" s="10"/>
      <c r="X3" s="11"/>
      <c r="Y3" s="12" t="s">
        <v>16</v>
      </c>
      <c r="Z3" s="13"/>
      <c r="AA3" s="13"/>
      <c r="AB3" s="13"/>
      <c r="AC3" s="13"/>
      <c r="AD3" s="14"/>
      <c r="AE3" s="9" t="s">
        <v>27</v>
      </c>
      <c r="AF3" s="10"/>
      <c r="AG3" s="10"/>
      <c r="AH3" s="10"/>
      <c r="AI3" s="10"/>
      <c r="AJ3" s="11"/>
      <c r="AK3" s="31" t="s">
        <v>34</v>
      </c>
      <c r="AL3" s="32"/>
      <c r="AM3" s="32"/>
      <c r="AN3" s="32"/>
      <c r="AO3" s="32"/>
      <c r="AP3" s="33"/>
      <c r="AQ3" s="26" t="s">
        <v>35</v>
      </c>
      <c r="AR3" s="26"/>
      <c r="AS3" s="26"/>
    </row>
    <row r="4" spans="1:45" x14ac:dyDescent="0.25">
      <c r="G4" s="21" t="s">
        <v>30</v>
      </c>
      <c r="H4" s="22"/>
      <c r="I4" s="22"/>
      <c r="J4" s="23" t="s">
        <v>33</v>
      </c>
      <c r="K4" s="24"/>
      <c r="L4" s="25"/>
      <c r="M4" s="26" t="s">
        <v>30</v>
      </c>
      <c r="N4" s="26"/>
      <c r="O4" s="26"/>
      <c r="P4" s="27" t="s">
        <v>33</v>
      </c>
      <c r="Q4" s="28"/>
      <c r="R4" s="29"/>
      <c r="S4" s="21" t="s">
        <v>30</v>
      </c>
      <c r="T4" s="22"/>
      <c r="U4" s="34"/>
      <c r="V4" s="23" t="s">
        <v>33</v>
      </c>
      <c r="W4" s="24"/>
      <c r="X4" s="25"/>
      <c r="Y4" s="26" t="s">
        <v>30</v>
      </c>
      <c r="Z4" s="26"/>
      <c r="AA4" s="26"/>
      <c r="AB4" s="27" t="s">
        <v>33</v>
      </c>
      <c r="AC4" s="28"/>
      <c r="AD4" s="29"/>
      <c r="AE4" s="21" t="s">
        <v>30</v>
      </c>
      <c r="AF4" s="22"/>
      <c r="AG4" s="34"/>
      <c r="AH4" s="23" t="s">
        <v>33</v>
      </c>
      <c r="AI4" s="24"/>
      <c r="AJ4" s="25"/>
      <c r="AK4" s="30" t="s">
        <v>30</v>
      </c>
      <c r="AL4" s="30"/>
      <c r="AM4" s="30"/>
      <c r="AN4" s="31" t="s">
        <v>33</v>
      </c>
      <c r="AO4" s="32"/>
      <c r="AP4" s="33"/>
      <c r="AQ4" s="26" t="s">
        <v>36</v>
      </c>
      <c r="AR4" s="26"/>
      <c r="AS4" s="26"/>
    </row>
    <row r="5" spans="1:45" x14ac:dyDescent="0.25">
      <c r="A5" s="3" t="s">
        <v>20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4" t="s">
        <v>31</v>
      </c>
      <c r="H5" s="4" t="s">
        <v>32</v>
      </c>
      <c r="I5" s="4" t="s">
        <v>26</v>
      </c>
      <c r="J5" s="5" t="s">
        <v>31</v>
      </c>
      <c r="K5" s="5" t="s">
        <v>32</v>
      </c>
      <c r="L5" s="5" t="s">
        <v>26</v>
      </c>
      <c r="M5" s="6" t="s">
        <v>31</v>
      </c>
      <c r="N5" s="6" t="s">
        <v>32</v>
      </c>
      <c r="O5" s="6" t="s">
        <v>26</v>
      </c>
      <c r="P5" s="7" t="s">
        <v>31</v>
      </c>
      <c r="Q5" s="7" t="s">
        <v>32</v>
      </c>
      <c r="R5" s="7" t="s">
        <v>26</v>
      </c>
      <c r="S5" s="4" t="s">
        <v>31</v>
      </c>
      <c r="T5" s="4" t="s">
        <v>32</v>
      </c>
      <c r="U5" s="4" t="s">
        <v>26</v>
      </c>
      <c r="V5" s="5" t="s">
        <v>31</v>
      </c>
      <c r="W5" s="5" t="s">
        <v>32</v>
      </c>
      <c r="X5" s="5" t="s">
        <v>26</v>
      </c>
      <c r="Y5" s="6" t="s">
        <v>31</v>
      </c>
      <c r="Z5" s="6" t="s">
        <v>32</v>
      </c>
      <c r="AA5" s="6" t="s">
        <v>26</v>
      </c>
      <c r="AB5" s="7" t="s">
        <v>31</v>
      </c>
      <c r="AC5" s="7" t="s">
        <v>32</v>
      </c>
      <c r="AD5" s="7" t="s">
        <v>26</v>
      </c>
      <c r="AE5" s="4" t="s">
        <v>31</v>
      </c>
      <c r="AF5" s="4" t="s">
        <v>32</v>
      </c>
      <c r="AG5" s="4" t="s">
        <v>26</v>
      </c>
      <c r="AH5" s="5" t="s">
        <v>31</v>
      </c>
      <c r="AI5" s="5" t="s">
        <v>32</v>
      </c>
      <c r="AJ5" s="5" t="s">
        <v>26</v>
      </c>
      <c r="AK5" s="20" t="s">
        <v>31</v>
      </c>
      <c r="AL5" s="20" t="s">
        <v>32</v>
      </c>
      <c r="AM5" s="20" t="s">
        <v>26</v>
      </c>
      <c r="AN5" s="20" t="s">
        <v>31</v>
      </c>
      <c r="AO5" s="20" t="s">
        <v>32</v>
      </c>
      <c r="AP5" s="20" t="s">
        <v>26</v>
      </c>
      <c r="AQ5" s="35" t="s">
        <v>31</v>
      </c>
      <c r="AR5" s="35" t="s">
        <v>32</v>
      </c>
      <c r="AS5" s="35" t="s">
        <v>26</v>
      </c>
    </row>
    <row r="6" spans="1:45" x14ac:dyDescent="0.25">
      <c r="A6" s="2"/>
      <c r="B6" s="2"/>
      <c r="C6" s="2"/>
      <c r="D6" s="2"/>
      <c r="E6" s="2"/>
      <c r="F6" s="2"/>
      <c r="G6" s="15">
        <f>COUNTIFS(AttendanceData[[#All],[EMPNO]],Summary!$A6,AttendanceData[[#All],[N_PWS]],"1",AttendanceData[[#All],[WEEK_NUM]],Summary!$G$3,AttendanceData[[#All],[ATTEND_REQUIRED]],"Yes")</f>
        <v>0</v>
      </c>
      <c r="H6" s="15">
        <f>COUNTIFS(AttendanceData[[#All],[EMPNO]],Summary!$A6,AttendanceData[[#All],[N_PWS]],"1",AttendanceData[[#All],[WEEK_NUM]],Summary!$G$3,AttendanceData[[#All],[ATTEND_REQUIRED]],"Yes",AttendanceData[[#All],[ATTEND_STATUS]],"Present")</f>
        <v>0</v>
      </c>
      <c r="I6" s="16" t="str">
        <f>IFERROR((G6-H6)/G6,"")</f>
        <v/>
      </c>
      <c r="J6" s="2">
        <f>COUNTIFS(AttendanceData[[#All],[EMPNO]],Summary!$A6,AttendanceData[[#All],[N_PWS]],"2",AttendanceData[[#All],[WEEK_NUM]],Summary!$G$3,AttendanceData[[#All],[ATTEND_REQUIRED]],"Yes")</f>
        <v>0</v>
      </c>
      <c r="K6" s="2">
        <f>COUNTIFS(AttendanceData[[#All],[EMPNO]],Summary!$A6,AttendanceData[[#All],[N_PWS]],"2",AttendanceData[[#All],[WEEK_NUM]],Summary!$G$3,AttendanceData[[#All],[ATTEND_REQUIRED]],"Yes",AttendanceData[[#All],[ATTEND_STATUS]],"Present")</f>
        <v>0</v>
      </c>
      <c r="L6" s="8" t="str">
        <f t="shared" ref="L6" si="0">IFERROR((J6-K6)/J6,"")</f>
        <v/>
      </c>
      <c r="M6" s="17">
        <f>COUNTIFS(AttendanceData[[#All],[EMPNO]],Summary!$A6,AttendanceData[[#All],[N_PWS]],"1",AttendanceData[[#All],[WEEK_NUM]],Summary!$M$3,AttendanceData[[#All],[ATTEND_REQUIRED]],"Yes")</f>
        <v>0</v>
      </c>
      <c r="N6" s="17">
        <f>COUNTIFS(AttendanceData[[#All],[EMPNO]],Summary!$A6,AttendanceData[[#All],[N_PWS]],"1",AttendanceData[[#All],[WEEK_NUM]],Summary!$M$3,AttendanceData[[#All],[ATTEND_REQUIRED]],"Yes",AttendanceData[[#All],[ATTEND_STATUS]],"Present")</f>
        <v>0</v>
      </c>
      <c r="O6" s="18" t="str">
        <f t="shared" ref="O6" si="1">IFERROR((M6-N6)/M6,"")</f>
        <v/>
      </c>
      <c r="P6" s="2">
        <f>COUNTIFS(AttendanceData[[#All],[EMPNO]],Summary!$A6,AttendanceData[[#All],[N_PWS]],"2",AttendanceData[[#All],[WEEK_NUM]],Summary!$M$3,AttendanceData[[#All],[ATTEND_REQUIRED]],"Yes")</f>
        <v>0</v>
      </c>
      <c r="Q6" s="2">
        <f>COUNTIFS(AttendanceData[[#All],[EMPNO]],Summary!$A6,AttendanceData[[#All],[N_PWS]],"2",AttendanceData[[#All],[WEEK_NUM]],Summary!$M$3,AttendanceData[[#All],[ATTEND_REQUIRED]],"Yes",AttendanceData[[#All],[ATTEND_STATUS]],"Present")</f>
        <v>0</v>
      </c>
      <c r="R6" s="8" t="str">
        <f t="shared" ref="R6" si="2">IFERROR((P6-Q6)/P6,"")</f>
        <v/>
      </c>
      <c r="S6" s="15">
        <f>COUNTIFS(AttendanceData[[#All],[EMPNO]],Summary!$A6,AttendanceData[[#All],[N_PWS]],"1",AttendanceData[[#All],[WEEK_NUM]],Summary!$S$3,AttendanceData[[#All],[ATTEND_REQUIRED]],"Yes")</f>
        <v>0</v>
      </c>
      <c r="T6" s="15">
        <f>COUNTIFS(AttendanceData[[#All],[EMPNO]],Summary!$A6,AttendanceData[[#All],[N_PWS]],"1",AttendanceData[[#All],[WEEK_NUM]],Summary!$S$3,AttendanceData[[#All],[ATTEND_REQUIRED]],"Yes",AttendanceData[[#All],[ATTEND_STATUS]],"Present")</f>
        <v>0</v>
      </c>
      <c r="U6" s="16" t="str">
        <f t="shared" ref="U6" si="3">IFERROR((S6-T6)/S6,"")</f>
        <v/>
      </c>
      <c r="V6" s="2">
        <f>COUNTIFS(AttendanceData[[#All],[EMPNO]],Summary!$A6,AttendanceData[[#All],[N_PWS]],"2",AttendanceData[[#All],[WEEK_NUM]],Summary!$S$3,AttendanceData[[#All],[ATTEND_REQUIRED]],"Yes")</f>
        <v>0</v>
      </c>
      <c r="W6" s="2">
        <f>COUNTIFS(AttendanceData[[#All],[EMPNO]],Summary!$A6,AttendanceData[[#All],[N_PWS]],"2",AttendanceData[[#All],[WEEK_NUM]],Summary!$S$3,AttendanceData[[#All],[ATTEND_REQUIRED]],"Yes",AttendanceData[[#All],[ATTEND_STATUS]],"Present")</f>
        <v>0</v>
      </c>
      <c r="X6" s="8" t="str">
        <f t="shared" ref="X6" si="4">IFERROR((V6-W6)/V6,"")</f>
        <v/>
      </c>
      <c r="Y6" s="17">
        <f>COUNTIFS(AttendanceData[[#All],[EMPNO]],Summary!$A6,AttendanceData[[#All],[N_PWS]],"1",AttendanceData[[#All],[WEEK_NUM]],Summary!$Y$3,AttendanceData[[#All],[ATTEND_REQUIRED]],"Yes")</f>
        <v>0</v>
      </c>
      <c r="Z6" s="17">
        <f>COUNTIFS(AttendanceData[[#All],[EMPNO]],Summary!$A6,AttendanceData[[#All],[N_PWS]],"1",AttendanceData[[#All],[WEEK_NUM]],Summary!$Y$3,AttendanceData[[#All],[ATTEND_REQUIRED]],"Yes",AttendanceData[[#All],[ATTEND_STATUS]],"Present")</f>
        <v>0</v>
      </c>
      <c r="AA6" s="18" t="str">
        <f t="shared" ref="AA6" si="5">IFERROR((Y6-Z6)/Y6,"")</f>
        <v/>
      </c>
      <c r="AB6" s="2">
        <f>COUNTIFS(AttendanceData[[#All],[EMPNO]],Summary!$A6,AttendanceData[[#All],[N_PWS]],"2",AttendanceData[[#All],[WEEK_NUM]],Summary!$Y$3,AttendanceData[[#All],[ATTEND_REQUIRED]],"Yes")</f>
        <v>0</v>
      </c>
      <c r="AC6" s="2">
        <f>COUNTIFS(AttendanceData[[#All],[EMPNO]],Summary!$A6,AttendanceData[[#All],[N_PWS]],"2",AttendanceData[[#All],[WEEK_NUM]],Summary!$Y$3,AttendanceData[[#All],[ATTEND_REQUIRED]],"Yes",AttendanceData[[#All],[ATTEND_STATUS]],"Present")</f>
        <v>0</v>
      </c>
      <c r="AD6" s="8" t="str">
        <f t="shared" ref="AD6" si="6">IFERROR((AB6-AC6)/AB6,"")</f>
        <v/>
      </c>
      <c r="AE6" s="15">
        <f>COUNTIFS(AttendanceData[[#All],[EMPNO]],Summary!$A6,AttendanceData[[#All],[N_PWS]],"1",AttendanceData[[#All],[WEEK_NUM]],Summary!$AE$3,AttendanceData[[#All],[ATTEND_REQUIRED]],"Yes")</f>
        <v>0</v>
      </c>
      <c r="AF6" s="15">
        <f>COUNTIFS(AttendanceData[[#All],[EMPNO]],Summary!$A6,AttendanceData[[#All],[N_PWS]],"1",AttendanceData[[#All],[WEEK_NUM]],Summary!$AE$3,AttendanceData[[#All],[ATTEND_REQUIRED]],"Yes",AttendanceData[[#All],[ATTEND_STATUS]],"Present")</f>
        <v>0</v>
      </c>
      <c r="AG6" s="16" t="str">
        <f t="shared" ref="AG6" si="7">IFERROR((AE6-AF6)/AE6,"")</f>
        <v/>
      </c>
      <c r="AH6" s="2">
        <f>COUNTIFS(AttendanceData[[#All],[EMPNO]],Summary!$A6,AttendanceData[[#All],[N_PWS]],"2",AttendanceData[[#All],[WEEK_NUM]],Summary!$AE$3,AttendanceData[[#All],[ATTEND_REQUIRED]],"Yes")</f>
        <v>0</v>
      </c>
      <c r="AI6" s="2">
        <f>COUNTIFS(AttendanceData[[#All],[EMPNO]],Summary!$A6,AttendanceData[[#All],[N_PWS]],"2",AttendanceData[[#All],[WEEK_NUM]],Summary!$AE$3,AttendanceData[[#All],[ATTEND_REQUIRED]],"Yes",AttendanceData[[#All],[ATTEND_STATUS]],"Present")</f>
        <v>0</v>
      </c>
      <c r="AJ6" s="8" t="str">
        <f t="shared" ref="AJ6" si="8">IFERROR((AH6-AI6)/AH6,"")</f>
        <v/>
      </c>
      <c r="AK6" s="2">
        <f>G6+M6+S6+Y6+AE6</f>
        <v>0</v>
      </c>
      <c r="AL6" s="2">
        <f>H6+N6+T6+Z6+AF6</f>
        <v>0</v>
      </c>
      <c r="AM6" s="8" t="str">
        <f>IFERROR((AK6-AL6)/AK6,"")</f>
        <v/>
      </c>
      <c r="AN6" s="2">
        <f>J6+P6+V6+AB6+AH6</f>
        <v>0</v>
      </c>
      <c r="AO6" s="2">
        <f>K6+Q6+W6+AC6+AI6</f>
        <v>0</v>
      </c>
      <c r="AP6" s="8" t="str">
        <f>IFERROR((AN6-AO6)/AN6,"")</f>
        <v/>
      </c>
      <c r="AQ6" s="2">
        <f>AK6+AN6</f>
        <v>0</v>
      </c>
      <c r="AR6" s="2">
        <f>AL6+AO6</f>
        <v>0</v>
      </c>
      <c r="AS6" s="8" t="str">
        <f t="shared" ref="AS6" si="9">IFERROR((AQ6-AR6)/AQ6,"")</f>
        <v/>
      </c>
    </row>
  </sheetData>
  <mergeCells count="15">
    <mergeCell ref="AQ3:AS3"/>
    <mergeCell ref="AQ4:AS4"/>
    <mergeCell ref="AK4:AM4"/>
    <mergeCell ref="AN4:AP4"/>
    <mergeCell ref="AK3:AP3"/>
    <mergeCell ref="S4:U4"/>
    <mergeCell ref="V4:X4"/>
    <mergeCell ref="AE4:AG4"/>
    <mergeCell ref="AH4:AJ4"/>
    <mergeCell ref="AB4:AD4"/>
    <mergeCell ref="G4:I4"/>
    <mergeCell ref="J4:L4"/>
    <mergeCell ref="M4:O4"/>
    <mergeCell ref="P4:R4"/>
    <mergeCell ref="Y4:AA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Bhavsar Devendra (Mumbai - IT)</cp:lastModifiedBy>
  <dcterms:created xsi:type="dcterms:W3CDTF">2022-07-28T11:56:29Z</dcterms:created>
  <dcterms:modified xsi:type="dcterms:W3CDTF">2022-09-22T11:27:26Z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2022-07-29T05:01:25Z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d1fe9b79-4945-4098-bca5-95466f8795bd</vt:lpwstr>
  </property>
  <property fmtid="{D5CDD505-2E9C-101B-9397-08002B2CF9AE}" pid="8" name="MSIP_Label_e18d9558-26a3-4f93-8788-04a494c05692_ContentBits">
    <vt:lpwstr>0</vt:lpwstr>
  </property>
</Properties>
</file>