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CMPLAppTemplatesRepository\SWP\"/>
    </mc:Choice>
  </mc:AlternateContent>
  <xr:revisionPtr revIDLastSave="0" documentId="13_ncr:1_{B85A4773-E375-496B-80E7-346E2DB196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Summary" sheetId="2" r:id="rId2"/>
    <sheet name="SummaryByQuery" sheetId="4" r:id="rId3"/>
    <sheet name="AttendanceSummaryOffice" sheetId="7" r:id="rId4"/>
  </sheets>
  <definedNames>
    <definedName name="ExternalData_1" localSheetId="3" hidden="1">AttendanceSummaryOffice!$A$3:$S$4</definedName>
    <definedName name="ExternalData_1" localSheetId="2" hidden="1">SummaryByQuery!$A$3:$R$4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AttendanceSummary_347918dd-8419-4bf1-b06d-7d8c3c4c5ad7" name="AttendanceSummary" connection="Query - AttendanceSummary"/>
          <x15:modelTable id="AttendanceSummaryOffice_6516a072-1d07-4214-b562-e78b3ba41d9f" name="AttendanceSummaryOffice" connection="Query - AttendanceSummaryOffic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5" i="2" s="1"/>
  <c r="C5" i="2"/>
  <c r="E5" i="2"/>
  <c r="F5" i="2"/>
  <c r="G5" i="2"/>
  <c r="H5" i="2"/>
  <c r="I5" i="2"/>
  <c r="J5" i="2"/>
  <c r="K5" i="2"/>
  <c r="L5" i="2"/>
  <c r="N5" i="2"/>
  <c r="O5" i="2"/>
  <c r="P5" i="2"/>
  <c r="Q5" i="2"/>
  <c r="M5" i="2" l="1"/>
  <c r="R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BAF6E-F2AA-4EFD-A06D-39B05611336C}" keepAlive="1" name="ModelConnection_ExternalData_1" description="Data Model" type="5" refreshedVersion="8" minRefreshableVersion="5" saveData="1">
    <dbPr connection="Data Model Connection" command="Attendance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3F340DA-13F9-46CB-81B7-3F143A92D051}" keepAlive="1" name="ModelConnection_ExternalData_11" description="Data Model" type="5" refreshedVersion="8" minRefreshableVersion="5" saveData="1">
    <dbPr connection="Data Model Connection" command="AttendanceSumma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4616EF2-370D-4824-B817-B23085F2AE74}" keepAlive="1" name="ModelConnection_ExternalData_12" description="Data Model" type="5" refreshedVersion="8" minRefreshableVersion="5" saveData="1">
    <dbPr connection="Data Model Connection" command="AttendanceSummaryOffic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70B9229-B73D-4709-B7F3-3AFEE954E1FF}" keepAlive="1" name="ModelConnection_ExternalData_13" description="Data Model" type="5" refreshedVersion="8" minRefreshableVersion="5" saveData="1">
    <dbPr connection="Data Model Connection" command="AttendanceSummary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1255B472-2D3A-4AFD-BF7B-443C31FF7612}" keepAlive="1" name="ModelConnection_ExternalData_2" description="Data Model" type="5" refreshedVersion="8" minRefreshableVersion="5" saveData="1">
    <dbPr connection="Data Model Connection" command="AttendanceSummaryOffice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12ECD48C-3831-49F6-B971-8D65E8DA6E24}" name="Query - AttendanceSummary" description="Connection to the 'AttendanceSummary' query in the workbook." type="100" refreshedVersion="8" minRefreshableVersion="5" refreshOnLoad="1" saveData="1">
    <extLst>
      <ext xmlns:x15="http://schemas.microsoft.com/office/spreadsheetml/2010/11/main" uri="{DE250136-89BD-433C-8126-D09CA5730AF9}">
        <x15:connection id="bbef7c2e-3500-4401-b713-bb0cdb257014"/>
      </ext>
    </extLst>
  </connection>
  <connection id="7" xr16:uid="{E773D562-4C32-44D6-91BB-9BFAE6BD0BE5}" name="Query - AttendanceSummaryOffice" description="Connection to the 'AttendanceSummaryOffice' query in the workbook." type="100" refreshedVersion="8" minRefreshableVersion="5" refreshOnLoad="1" saveData="1">
    <extLst>
      <ext xmlns:x15="http://schemas.microsoft.com/office/spreadsheetml/2010/11/main" uri="{DE250136-89BD-433C-8126-D09CA5730AF9}">
        <x15:connection id="05432d82-e936-4825-ba14-bb439b065e89">
          <x15:oledbPr connection="Provider=Microsoft.Mashup.OleDb.1;Data Source=$Workbook$;Location=AttendanceSummaryOffice;Extended Properties=&quot;&quot;">
            <x15:dbTables>
              <x15:dbTable name="AttendanceSummaryOffice"/>
            </x15:dbTables>
          </x15:oledbPr>
        </x15:connection>
      </ext>
    </extLst>
  </connection>
  <connection id="8" xr16:uid="{D93789A6-BFF7-4D58-976F-71197F15823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<sst xmlns="http://schemas.openxmlformats.org/spreadsheetml/2006/main" count="93" uniqueCount="50">
  <si>
    <t>Attendance status for the period 01-Apr-2023 to 30-Apr-2023 as on 18-Aug-2023 12:10</t>
  </si>
  <si>
    <t>EMPNO</t>
  </si>
  <si>
    <t>NAME</t>
  </si>
  <si>
    <t>Email</t>
  </si>
  <si>
    <t>PARENT</t>
  </si>
  <si>
    <t>ASSIGN</t>
  </si>
  <si>
    <t>EMPTYPE</t>
  </si>
  <si>
    <t>GRADE</t>
  </si>
  <si>
    <t>DOJ</t>
  </si>
  <si>
    <t>DOL</t>
  </si>
  <si>
    <t>D_DATE</t>
  </si>
  <si>
    <t>STATUS</t>
  </si>
  <si>
    <t>N_PWS</t>
  </si>
  <si>
    <t>C_PWS</t>
  </si>
  <si>
    <t>ATTENDANCE_STATUS</t>
  </si>
  <si>
    <t>ATTENDANCE_REQUIRED</t>
  </si>
  <si>
    <t>Personid</t>
  </si>
  <si>
    <t>BaseOffice</t>
  </si>
  <si>
    <t>PunchOffice</t>
  </si>
  <si>
    <t>OnDeputation</t>
  </si>
  <si>
    <t>Attendance status summary for the period 01-Apr-2023 to 30-Apr-2023 as on 18-Aug-2023 12:10</t>
  </si>
  <si>
    <t>A</t>
  </si>
  <si>
    <t>B</t>
  </si>
  <si>
    <t>C = A-B</t>
  </si>
  <si>
    <t>Workspace Breakup</t>
  </si>
  <si>
    <t>Attendance Breakup</t>
  </si>
  <si>
    <t>NonAttendance Breakup</t>
  </si>
  <si>
    <t>Date</t>
  </si>
  <si>
    <t>Total Employee</t>
  </si>
  <si>
    <t>Expected in HO</t>
  </si>
  <si>
    <t>Smart</t>
  </si>
  <si>
    <t>Office</t>
  </si>
  <si>
    <t>Office Expected</t>
  </si>
  <si>
    <r>
      <rPr>
        <b/>
        <sz val="11"/>
        <color rgb="FF006100"/>
        <rFont val="Calibri"/>
        <family val="2"/>
      </rPr>
      <t xml:space="preserve">Office Attended </t>
    </r>
    <r>
      <rPr>
        <b/>
        <sz val="11"/>
        <color rgb="FFC00000"/>
        <rFont val="Calibri"/>
        <family val="2"/>
      </rPr>
      <t>(M)</t>
    </r>
  </si>
  <si>
    <t>Smart Expected</t>
  </si>
  <si>
    <r>
      <rPr>
        <b/>
        <sz val="11"/>
        <color rgb="FF006100"/>
        <rFont val="Calibri"/>
        <family val="2"/>
      </rPr>
      <t xml:space="preserve">Smart attended </t>
    </r>
    <r>
      <rPr>
        <b/>
        <sz val="11"/>
        <color rgb="FFC00000"/>
        <rFont val="Calibri"/>
        <family val="2"/>
      </rPr>
      <t>(N)</t>
    </r>
  </si>
  <si>
    <r>
      <rPr>
        <b/>
        <sz val="11"/>
        <color rgb="FF006100"/>
        <rFont val="Calibri"/>
        <family val="2"/>
      </rPr>
      <t xml:space="preserve">OutofTurnAttended </t>
    </r>
    <r>
      <rPr>
        <b/>
        <sz val="11"/>
        <color rgb="FFC00000"/>
        <rFont val="Calibri"/>
        <family val="2"/>
      </rPr>
      <t>(O)</t>
    </r>
  </si>
  <si>
    <r>
      <rPr>
        <b/>
        <sz val="11"/>
        <color rgb="FF006100"/>
        <rFont val="Calibri"/>
        <family val="2"/>
      </rPr>
      <t xml:space="preserve">Forgot Card </t>
    </r>
    <r>
      <rPr>
        <b/>
        <sz val="11"/>
        <color rgb="FFC00000"/>
        <rFont val="Calibri"/>
        <family val="2"/>
      </rPr>
      <t>(P)</t>
    </r>
  </si>
  <si>
    <r>
      <rPr>
        <b/>
        <sz val="11"/>
        <color theme="0"/>
        <rFont val="Calibri"/>
        <family val="2"/>
      </rPr>
      <t xml:space="preserve">Total attended </t>
    </r>
    <r>
      <rPr>
        <b/>
        <sz val="11"/>
        <color rgb="FFC00000"/>
        <rFont val="Calibri"/>
        <family val="2"/>
      </rPr>
      <t>(M+N+O+P)</t>
    </r>
  </si>
  <si>
    <t>Absentism</t>
  </si>
  <si>
    <t>Leave + Tours</t>
  </si>
  <si>
    <t>Exceptions</t>
  </si>
  <si>
    <t>SWP applied</t>
  </si>
  <si>
    <t>Total non attendance</t>
  </si>
  <si>
    <t>Office Attended (M)</t>
  </si>
  <si>
    <t>OutofTurn Attended (O)</t>
  </si>
  <si>
    <t>ForgotCard (P)</t>
  </si>
  <si>
    <t>Expected in Office</t>
  </si>
  <si>
    <t>Smart Attended (N)</t>
  </si>
  <si>
    <t>Total attended (M+N+O+P)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</si>
</sst>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theme="0"/>
      <name val="Calibri"/>
      <family val="2"/>
    </font>
    <font>
      <b/>
      <sz val="11"/>
      <color rgb="FFC0000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10" fillId="0" borderId="0" xfId="0" applyFont="1"/>
    <xf numFmtId="14" fontId="0" fillId="0" borderId="0" xfId="0" applyNumberFormat="1"/>
    <xf numFmtId="0" fontId="5" fillId="4" borderId="2" xfId="0" applyFont="1" applyFill="1" applyBorder="1"/>
    <xf numFmtId="0" fontId="3" fillId="2" borderId="7" xfId="0" applyFont="1" applyFill="1" applyBorder="1" applyAlignment="1">
      <alignment horizontal="left"/>
    </xf>
    <xf numFmtId="0" fontId="7" fillId="4" borderId="8" xfId="0" applyFont="1" applyFill="1" applyBorder="1"/>
    <xf numFmtId="0" fontId="6" fillId="5" borderId="8" xfId="0" applyFont="1" applyFill="1" applyBorder="1"/>
    <xf numFmtId="0" fontId="8" fillId="3" borderId="8" xfId="0" applyFont="1" applyFill="1" applyBorder="1"/>
    <xf numFmtId="0" fontId="8" fillId="6" borderId="8" xfId="0" applyFont="1" applyFill="1" applyBorder="1"/>
    <xf numFmtId="0" fontId="3" fillId="8" borderId="8" xfId="0" applyFont="1" applyFill="1" applyBorder="1"/>
    <xf numFmtId="0" fontId="9" fillId="7" borderId="8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/>
    </xf>
    <xf numFmtId="0" fontId="1" fillId="9" borderId="6" xfId="0" applyFont="1" applyFill="1" applyBorder="1"/>
    <xf numFmtId="14" fontId="1" fillId="9" borderId="10" xfId="0" applyNumberFormat="1" applyFont="1" applyFill="1" applyBorder="1"/>
    <xf numFmtId="0" fontId="3" fillId="2" borderId="2" xfId="0" applyFont="1" applyFill="1" applyBorder="1" applyAlignment="1">
      <alignment horizontal="left"/>
    </xf>
    <xf numFmtId="0" fontId="7" fillId="4" borderId="2" xfId="0" applyFont="1" applyFill="1" applyBorder="1"/>
    <xf numFmtId="0" fontId="6" fillId="5" borderId="2" xfId="0" applyFont="1" applyFill="1" applyBorder="1"/>
    <xf numFmtId="0" fontId="8" fillId="3" borderId="2" xfId="0" applyFont="1" applyFill="1" applyBorder="1"/>
    <xf numFmtId="0" fontId="8" fillId="6" borderId="2" xfId="0" applyFont="1" applyFill="1" applyBorder="1"/>
    <xf numFmtId="0" fontId="3" fillId="8" borderId="2" xfId="0" applyFont="1" applyFill="1" applyBorder="1"/>
    <xf numFmtId="0" fontId="9" fillId="7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14" fontId="0" fillId="0" borderId="2" xfId="0" applyNumberFormat="1" applyBorder="1"/>
    <xf numFmtId="0" fontId="6" fillId="5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</cellXfs>
  <cellStyles count="2">
    <cellStyle name="Normal" xfId="0" builtinId="0"/>
    <cellStyle name="Normal 2" xfId="1" xr:uid="{211797EA-5272-4BB7-A12B-7F3FFD4B4AC1}"/>
  </cellStyles>
  <dxfs count="5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  <alignment horizontal="left" vertical="bottom" textRotation="0" wrapText="0" indent="0" justifyLastLine="0" shrinkToFit="0" readingOrder="0"/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  <numFmt numFmtId="164" formatCode="m/d/yyyy"/>
    </dxf>
    <dxf>
      <font>
        <color indexed="8"/>
      </font>
      <numFmt numFmtId="164" formatCode="m/d/yyyy"/>
    </dxf>
    <dxf>
      <font>
        <color indexed="8"/>
      </font>
      <numFmt numFmtId="164" formatCode="m/d/yyyy"/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5B05A3D-838D-4A5E-B715-64EE27FAEBEC}" autoFormatId="16" applyNumberFormats="0" applyBorderFormats="0" applyFontFormats="0" applyPatternFormats="0" applyAlignmentFormats="0" applyWidthHeightFormats="0">
  <queryTableRefresh nextId="57">
    <queryTableFields count="18">
      <queryTableField id="22" name="Date" tableColumnId="1"/>
      <queryTableField id="23" name="Total Employee" tableColumnId="2"/>
      <queryTableField id="24" name="OnDeputation" tableColumnId="3"/>
      <queryTableField id="37" name="Expected in Office" tableColumnId="16"/>
      <queryTableField id="25" name="Office" tableColumnId="4"/>
      <queryTableField id="26" name="Smart" tableColumnId="5"/>
      <queryTableField id="27" name="Office Expected" tableColumnId="6"/>
      <queryTableField id="28" name="Office Attended (M)" tableColumnId="7"/>
      <queryTableField id="29" name="Smart Expected" tableColumnId="8"/>
      <queryTableField id="39" name="Smart Attended (N)" tableColumnId="17"/>
      <queryTableField id="31" name="OutofTurn Attended (O)" tableColumnId="10"/>
      <queryTableField id="32" name="ForgotCard (P)" tableColumnId="11"/>
      <queryTableField id="53" name="Total attended (M+N+O+P)" tableColumnId="18"/>
      <queryTableField id="33" name="Absentism" tableColumnId="12"/>
      <queryTableField id="34" name="Leave + Tours" tableColumnId="13"/>
      <queryTableField id="35" name="Exceptions" tableColumnId="14"/>
      <queryTableField id="36" name="SWP applied" tableColumnId="15"/>
      <queryTableField id="54" name="Total non attendance" tableColumnId="19"/>
    </queryTableFields>
  </queryTableRefresh>
  <extLst>
    <ext xmlns:x15="http://schemas.microsoft.com/office/spreadsheetml/2010/11/main" uri="{883FBD77-0823-4a55-B5E3-86C4891E6966}">
      <x15:queryTable sourceDataName="Query - AttendanceSumma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893AEC8D-C518-4020-84CC-EE93BA352475}" autoFormatId="16" applyNumberFormats="0" applyBorderFormats="0" applyFontFormats="0" applyPatternFormats="0" applyAlignmentFormats="0" applyWidthHeightFormats="0">
  <queryTableRefresh nextId="20">
    <queryTableFields count="19">
      <queryTableField id="1" name="Date" tableColumnId="1"/>
      <queryTableField id="2" name="BaseOffice" tableColumnId="2"/>
      <queryTableField id="3" name="Total Employee" tableColumnId="3"/>
      <queryTableField id="4" name="OnDeputation" tableColumnId="4"/>
      <queryTableField id="5" name="Expected in Office" tableColumnId="5"/>
      <queryTableField id="6" name="Office" tableColumnId="6"/>
      <queryTableField id="7" name="Smart" tableColumnId="7"/>
      <queryTableField id="8" name="Office Expected" tableColumnId="8"/>
      <queryTableField id="9" name="Office Attended (M)" tableColumnId="9"/>
      <queryTableField id="10" name="Smart Expected" tableColumnId="10"/>
      <queryTableField id="11" name="Smart Attended (N)" tableColumnId="11"/>
      <queryTableField id="12" name="OutofTurn Attended (O)" tableColumnId="12"/>
      <queryTableField id="13" name="ForgotCard (P)" tableColumnId="13"/>
      <queryTableField id="14" name="Total attended (M+N+O+P)" tableColumnId="14"/>
      <queryTableField id="15" name="Absentism" tableColumnId="15"/>
      <queryTableField id="16" name="Leave + Tours" tableColumnId="16"/>
      <queryTableField id="17" name="Exceptions" tableColumnId="17"/>
      <queryTableField id="18" name="SWP applied" tableColumnId="18"/>
      <queryTableField id="19" name="Total non attendance" tableColumnId="19"/>
    </queryTableFields>
  </queryTableRefresh>
  <extLst>
    <ext xmlns:x15="http://schemas.microsoft.com/office/spreadsheetml/2010/11/main" uri="{883FBD77-0823-4a55-B5E3-86C4891E6966}">
      <x15:queryTable sourceDataName="Query - AttendanceSummaryOffice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tendanceData" displayName="AttendanceData" ref="A3:R4" insertRow="1" totalsRowShown="0">
  <autoFilter ref="A3:R4" xr:uid="{00000000-000C-0000-FFFF-FFFF00000000}"/>
  <tableColumns count="18">
    <tableColumn id="1" xr3:uid="{00000000-0010-0000-0000-000001000000}" name="EMPNO" dataDxfId="56"/>
    <tableColumn id="2" xr3:uid="{00000000-0010-0000-0000-000002000000}" name="NAME" dataDxfId="55"/>
    <tableColumn id="3" xr3:uid="{00000000-0010-0000-0000-000003000000}" name="Email" dataDxfId="54"/>
    <tableColumn id="4" xr3:uid="{00000000-0010-0000-0000-000004000000}" name="PARENT" dataDxfId="53"/>
    <tableColumn id="5" xr3:uid="{00000000-0010-0000-0000-000005000000}" name="ASSIGN" dataDxfId="52"/>
    <tableColumn id="6" xr3:uid="{00000000-0010-0000-0000-000006000000}" name="EMPTYPE" dataDxfId="51"/>
    <tableColumn id="7" xr3:uid="{00000000-0010-0000-0000-000007000000}" name="GRADE" dataDxfId="50"/>
    <tableColumn id="8" xr3:uid="{00000000-0010-0000-0000-000008000000}" name="DOJ" dataDxfId="49"/>
    <tableColumn id="9" xr3:uid="{00000000-0010-0000-0000-000009000000}" name="DOL" dataDxfId="48"/>
    <tableColumn id="10" xr3:uid="{00000000-0010-0000-0000-00000A000000}" name="D_DATE" dataDxfId="47"/>
    <tableColumn id="11" xr3:uid="{00000000-0010-0000-0000-00000B000000}" name="STATUS" dataDxfId="46"/>
    <tableColumn id="12" xr3:uid="{00000000-0010-0000-0000-00000C000000}" name="N_PWS" dataDxfId="45"/>
    <tableColumn id="13" xr3:uid="{00000000-0010-0000-0000-00000D000000}" name="C_PWS" dataDxfId="44"/>
    <tableColumn id="14" xr3:uid="{00000000-0010-0000-0000-00000E000000}" name="ATTENDANCE_STATUS" dataDxfId="43"/>
    <tableColumn id="15" xr3:uid="{00000000-0010-0000-0000-00000F000000}" name="ATTENDANCE_REQUIRED" dataDxfId="42"/>
    <tableColumn id="16" xr3:uid="{00000000-0010-0000-0000-000010000000}" name="Personid" dataDxfId="41"/>
    <tableColumn id="17" xr3:uid="{00000000-0010-0000-0000-000011000000}" name="BaseOffice" dataDxfId="40"/>
    <tableColumn id="18" xr3:uid="{00000000-0010-0000-0000-000012000000}" name="PunchOffice" dataDxfId="3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5B610B-AA3D-4B96-AF87-476ED3BF05AC}" name="Table_AttendanceSummary" displayName="Table_AttendanceSummary" ref="A3:R4" tableType="queryTable" totalsRowShown="0" headerRowDxfId="38">
  <autoFilter ref="A3:R4" xr:uid="{355B610B-AA3D-4B96-AF87-476ED3BF05AC}"/>
  <tableColumns count="18">
    <tableColumn id="1" xr3:uid="{26AEF976-0CCC-4D3C-A2A9-C72B4A357095}" uniqueName="1" name="Date" queryTableFieldId="22" dataDxfId="17" totalsRowDxfId="37"/>
    <tableColumn id="2" xr3:uid="{E6867B40-6350-433C-A590-3C81D9863C16}" uniqueName="2" name="Total Employee" queryTableFieldId="23" dataDxfId="16"/>
    <tableColumn id="3" xr3:uid="{8642D620-44BF-416F-A9E0-5B72DA249DCF}" uniqueName="3" name="OnDeputation" queryTableFieldId="24" dataDxfId="15"/>
    <tableColumn id="16" xr3:uid="{492A7FAD-CA21-4839-96D8-B479B3D420FF}" uniqueName="16" name="Expected in Office" queryTableFieldId="37" dataDxfId="14"/>
    <tableColumn id="4" xr3:uid="{9F903F7F-FD27-4863-A466-44132FC3F8E7}" uniqueName="4" name="Office" queryTableFieldId="25" dataDxfId="13"/>
    <tableColumn id="5" xr3:uid="{3B3D56C8-F8BC-4B11-A7CB-A9218DEF1E22}" uniqueName="5" name="Smart" queryTableFieldId="26" dataDxfId="12"/>
    <tableColumn id="6" xr3:uid="{C2CE4F70-840E-4FEE-AA21-08806309910C}" uniqueName="6" name="Office Expected" queryTableFieldId="27" dataDxfId="11"/>
    <tableColumn id="7" xr3:uid="{DED6ABE8-3D69-4553-ACBC-A0AF4DA1692F}" uniqueName="7" name="Office Attended (M)" queryTableFieldId="28" dataDxfId="10"/>
    <tableColumn id="8" xr3:uid="{D9BA03E0-8343-4A8D-BE22-C83FBEE2F78B}" uniqueName="8" name="Smart Expected" queryTableFieldId="29" dataDxfId="9"/>
    <tableColumn id="17" xr3:uid="{8F80E8D8-F2CA-4460-B109-544D014F61D1}" uniqueName="17" name="Smart Attended (N)" queryTableFieldId="39" dataDxfId="8"/>
    <tableColumn id="10" xr3:uid="{A5B93648-BC65-4F8A-ADA6-F20B07F8517E}" uniqueName="10" name="OutofTurn Attended (O)" queryTableFieldId="31" dataDxfId="7"/>
    <tableColumn id="11" xr3:uid="{E5329FD0-20BE-4385-9480-AED41C32E7D5}" uniqueName="11" name="ForgotCard (P)" queryTableFieldId="32" dataDxfId="6"/>
    <tableColumn id="18" xr3:uid="{06516D2B-C96F-45E0-B44B-537D93846C07}" uniqueName="18" name="Total attended (M+N+O+P)" queryTableFieldId="53" dataDxfId="5"/>
    <tableColumn id="12" xr3:uid="{5D9A5FE5-D252-46C6-B0AD-5B5AB73E6FFE}" uniqueName="12" name="Absentism" queryTableFieldId="33" dataDxfId="4"/>
    <tableColumn id="13" xr3:uid="{FF52DFC4-983F-427D-8EA4-C2A862F09ED8}" uniqueName="13" name="Leave + Tours" queryTableFieldId="34" dataDxfId="3"/>
    <tableColumn id="14" xr3:uid="{0AC41406-D31E-45A2-ACFF-52AEAAC169E2}" uniqueName="14" name="Exceptions" queryTableFieldId="35" dataDxfId="2"/>
    <tableColumn id="15" xr3:uid="{50AA1649-1B87-4E9E-9894-05BD277EE6E0}" uniqueName="15" name="SWP applied" queryTableFieldId="36" dataDxfId="1"/>
    <tableColumn id="19" xr3:uid="{A2682441-86D3-4A0E-AB75-7CA8A197E394}" uniqueName="19" name="Total non attendance" queryTableFieldId="54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01FD6-A6EF-48E5-AC90-7C593BA53D6C}" name="Table_AttendanceSummaryOffice_1" displayName="Table_AttendanceSummaryOffice_1" ref="A3:S4" tableType="queryTable" totalsRowShown="0">
  <autoFilter ref="A3:S4" xr:uid="{D2901FD6-A6EF-48E5-AC90-7C593BA53D6C}"/>
  <tableColumns count="19">
    <tableColumn id="1" xr3:uid="{CE8ACE38-9A38-4426-8629-7F25D9D25D8B}" uniqueName="1" name="Date" queryTableFieldId="1" dataDxfId="36"/>
    <tableColumn id="2" xr3:uid="{3A23FB93-03BB-44D7-8765-81C0D0FAC4B0}" uniqueName="2" name="BaseOffice" queryTableFieldId="2" dataDxfId="35"/>
    <tableColumn id="3" xr3:uid="{70870DD1-77DE-4BD1-9C36-70ED85FE75C4}" uniqueName="3" name="Total Employee" queryTableFieldId="3" dataDxfId="34"/>
    <tableColumn id="4" xr3:uid="{BA24F620-0610-4A05-82F4-2BF9D19D7D50}" uniqueName="4" name="OnDeputation" queryTableFieldId="4" dataDxfId="33"/>
    <tableColumn id="5" xr3:uid="{4A0E6EE1-0D59-4123-BD5C-327F8DFCCCAB}" uniqueName="5" name="Expected in Office" queryTableFieldId="5" dataDxfId="32"/>
    <tableColumn id="6" xr3:uid="{E24EF9BF-4DCA-4F6D-93D5-952352072368}" uniqueName="6" name="Office" queryTableFieldId="6" dataDxfId="31"/>
    <tableColumn id="7" xr3:uid="{593C4B7D-84CD-448B-9C07-2F82BEB8D6E7}" uniqueName="7" name="Smart" queryTableFieldId="7" dataDxfId="30"/>
    <tableColumn id="8" xr3:uid="{58E4FF22-0386-40D3-A04E-50EC50461EF7}" uniqueName="8" name="Office Expected" queryTableFieldId="8" dataDxfId="29"/>
    <tableColumn id="9" xr3:uid="{E3D76127-7859-475D-AAF1-BAF1F4E45CFE}" uniqueName="9" name="Office Attended (M)" queryTableFieldId="9" dataDxfId="28"/>
    <tableColumn id="10" xr3:uid="{376E4C81-1000-4C8F-ADAA-7BC52C2C09EC}" uniqueName="10" name="Smart Expected" queryTableFieldId="10" dataDxfId="27"/>
    <tableColumn id="11" xr3:uid="{6C93580B-9EFC-4861-87DA-288D1F3C0EBE}" uniqueName="11" name="Smart Attended (N)" queryTableFieldId="11" dataDxfId="26"/>
    <tableColumn id="12" xr3:uid="{F71B35D9-82B4-46E4-86DA-C1F1346A2417}" uniqueName="12" name="OutofTurn Attended (O)" queryTableFieldId="12" dataDxfId="25"/>
    <tableColumn id="13" xr3:uid="{313841C4-20B1-4CE3-921F-C05E6DE3A408}" uniqueName="13" name="ForgotCard (P)" queryTableFieldId="13" dataDxfId="24"/>
    <tableColumn id="14" xr3:uid="{8E4EFDE2-DF9C-43B6-95D9-7D6935056C37}" uniqueName="14" name="Total attended (M+N+O+P)" queryTableFieldId="14" dataDxfId="23"/>
    <tableColumn id="15" xr3:uid="{56450FED-F9C4-4D8D-BA36-29B0CE375821}" uniqueName="15" name="Absentism" queryTableFieldId="15" dataDxfId="22"/>
    <tableColumn id="16" xr3:uid="{3D08D358-7249-4F2A-9EFD-B327535FF447}" uniqueName="16" name="Leave + Tours" queryTableFieldId="16" dataDxfId="21"/>
    <tableColumn id="17" xr3:uid="{0D2B1320-7E1A-48D5-948A-2C255C1C93BF}" uniqueName="17" name="Exceptions" queryTableFieldId="17" dataDxfId="20"/>
    <tableColumn id="18" xr3:uid="{A26B1198-B5C4-497E-9D43-84A06B41CB8E}" uniqueName="18" name="SWP applied" queryTableFieldId="18" dataDxfId="19"/>
    <tableColumn id="19" xr3:uid="{C82315EA-0573-4082-9F25-2F062648CF9F}" uniqueName="19" name="Total non attendance" queryTableFieldId="19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4"/>
  <sheetViews>
    <sheetView zoomScale="85" zoomScaleNormal="85" workbookViewId="0"/>
  </sheetViews>
  <sheetFormatPr defaultRowHeight="15" x14ac:dyDescent="0.25"/>
  <cols>
    <col min="1" max="1" width="10.140625" bestFit="1" customWidth="1"/>
    <col min="2" max="3" width="39" customWidth="1"/>
    <col min="4" max="4" width="10.28515625" bestFit="1" customWidth="1"/>
    <col min="5" max="5" width="10" bestFit="1" customWidth="1"/>
    <col min="6" max="6" width="11.5703125" bestFit="1" customWidth="1"/>
    <col min="7" max="7" width="9.42578125" bestFit="1" customWidth="1"/>
    <col min="8" max="8" width="18" bestFit="1" customWidth="1"/>
    <col min="9" max="10" width="12.140625" bestFit="1" customWidth="1"/>
    <col min="11" max="11" width="10" bestFit="1" customWidth="1"/>
    <col min="12" max="12" width="9.85546875" bestFit="1" customWidth="1"/>
    <col min="13" max="13" width="16.7109375" bestFit="1" customWidth="1"/>
    <col min="14" max="14" width="23.28515625" bestFit="1" customWidth="1"/>
    <col min="15" max="15" width="25.5703125" bestFit="1" customWidth="1"/>
    <col min="16" max="16" width="9.140625" customWidth="1"/>
    <col min="17" max="18" width="11.85546875" bestFit="1" customWidth="1"/>
  </cols>
  <sheetData>
    <row r="1" spans="1:18" ht="21" customHeight="1" x14ac:dyDescent="0.35">
      <c r="A1" s="4" t="s">
        <v>0</v>
      </c>
    </row>
    <row r="3" spans="1:18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1" t="s">
        <v>16</v>
      </c>
      <c r="Q3" s="1" t="s">
        <v>17</v>
      </c>
      <c r="R3" t="s">
        <v>18</v>
      </c>
    </row>
    <row r="4" spans="1:18" x14ac:dyDescent="0.25">
      <c r="H4" s="5"/>
      <c r="I4" s="5"/>
      <c r="J4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8A74-3DFB-4FE4-9E5F-14ABA795D30B}">
  <dimension ref="A1:R5"/>
  <sheetViews>
    <sheetView zoomScale="85" zoomScaleNormal="85" workbookViewId="0">
      <selection activeCell="A5" sqref="A5"/>
    </sheetView>
  </sheetViews>
  <sheetFormatPr defaultRowHeight="15" x14ac:dyDescent="0.25"/>
  <cols>
    <col min="1" max="1" width="12.140625" bestFit="1" customWidth="1"/>
    <col min="2" max="2" width="16.85546875" customWidth="1"/>
    <col min="3" max="3" width="15.7109375" customWidth="1"/>
    <col min="4" max="4" width="16.28515625" customWidth="1"/>
    <col min="5" max="5" width="9.85546875" customWidth="1"/>
    <col min="6" max="6" width="10.140625" customWidth="1"/>
    <col min="7" max="7" width="17.140625" customWidth="1"/>
    <col min="8" max="8" width="21" customWidth="1"/>
    <col min="9" max="9" width="16.85546875" customWidth="1"/>
    <col min="10" max="10" width="19.5703125" customWidth="1"/>
    <col min="11" max="11" width="22.28515625" customWidth="1"/>
    <col min="12" max="12" width="21.85546875" customWidth="1"/>
    <col min="13" max="13" width="25.5703125" customWidth="1"/>
    <col min="14" max="14" width="12.5703125" customWidth="1"/>
    <col min="15" max="15" width="15" customWidth="1"/>
    <col min="16" max="16" width="12.7109375" customWidth="1"/>
    <col min="17" max="17" width="14.28515625" customWidth="1"/>
    <col min="18" max="18" width="21.85546875" customWidth="1"/>
  </cols>
  <sheetData>
    <row r="1" spans="1:18" ht="21" customHeight="1" x14ac:dyDescent="0.35">
      <c r="A1" s="4" t="s">
        <v>20</v>
      </c>
    </row>
    <row r="3" spans="1:18" x14ac:dyDescent="0.25">
      <c r="A3" s="3"/>
      <c r="B3" s="6" t="s">
        <v>21</v>
      </c>
      <c r="C3" s="6" t="s">
        <v>22</v>
      </c>
      <c r="D3" s="6" t="s">
        <v>23</v>
      </c>
      <c r="E3" s="27" t="s">
        <v>24</v>
      </c>
      <c r="F3" s="27"/>
      <c r="G3" s="28" t="s">
        <v>25</v>
      </c>
      <c r="H3" s="29"/>
      <c r="I3" s="29"/>
      <c r="J3" s="29"/>
      <c r="K3" s="29"/>
      <c r="L3" s="29"/>
      <c r="M3" s="30"/>
      <c r="N3" s="31" t="s">
        <v>26</v>
      </c>
      <c r="O3" s="31"/>
      <c r="P3" s="31"/>
      <c r="Q3" s="31"/>
      <c r="R3" s="31"/>
    </row>
    <row r="4" spans="1:18" x14ac:dyDescent="0.25">
      <c r="A4" s="7" t="s">
        <v>27</v>
      </c>
      <c r="B4" s="8" t="s">
        <v>28</v>
      </c>
      <c r="C4" s="8" t="s">
        <v>19</v>
      </c>
      <c r="D4" s="8" t="s">
        <v>29</v>
      </c>
      <c r="E4" s="9" t="s">
        <v>30</v>
      </c>
      <c r="F4" s="9" t="s">
        <v>31</v>
      </c>
      <c r="G4" s="10" t="s">
        <v>32</v>
      </c>
      <c r="H4" s="11" t="s">
        <v>33</v>
      </c>
      <c r="I4" s="10" t="s">
        <v>34</v>
      </c>
      <c r="J4" s="11" t="s">
        <v>35</v>
      </c>
      <c r="K4" s="11" t="s">
        <v>36</v>
      </c>
      <c r="L4" s="11" t="s">
        <v>37</v>
      </c>
      <c r="M4" s="12" t="s">
        <v>38</v>
      </c>
      <c r="N4" s="13" t="s">
        <v>39</v>
      </c>
      <c r="O4" s="14" t="s">
        <v>40</v>
      </c>
      <c r="P4" s="14" t="s">
        <v>41</v>
      </c>
      <c r="Q4" s="14" t="s">
        <v>42</v>
      </c>
      <c r="R4" s="15" t="s">
        <v>43</v>
      </c>
    </row>
    <row r="5" spans="1:18" x14ac:dyDescent="0.25">
      <c r="A5" s="17"/>
      <c r="B5" s="16">
        <f>COUNTIF(AttendanceData[[#All],[D_DATE]],A5)</f>
        <v>0</v>
      </c>
      <c r="C5" s="16">
        <f>COUNTIFS(AttendanceData[[#All],[C_PWS]],"OnDeputation",AttendanceData[[#All],[D_DATE]],A5)</f>
        <v>0</v>
      </c>
      <c r="D5" s="16">
        <f t="shared" ref="D5" si="0">B5-C5</f>
        <v>0</v>
      </c>
      <c r="E5" s="16">
        <f>COUNTIFS(AttendanceData[[#All],[C_PWS]],"Smart Workspace",AttendanceData[[#All],[D_DATE]],$A5)</f>
        <v>0</v>
      </c>
      <c r="F5" s="16">
        <f>COUNTIFS(AttendanceData[[#All],[C_PWS]],"Office Workspace",AttendanceData[[#All],[D_DATE]],$A5)</f>
        <v>0</v>
      </c>
      <c r="G5" s="16">
        <f>COUNTIFS(AttendanceData[[#All],[C_PWS]],"Office Workspace",AttendanceData[[#All],[D_DATE]],$A5,AttendanceData[[#All],[ATTENDANCE_REQUIRED]],"Yes")</f>
        <v>0</v>
      </c>
      <c r="H5" s="16">
        <f>COUNTIFS(AttendanceData[[#All],[C_PWS]],"Office Workspace",AttendanceData[[#All],[D_DATE]],$A5,AttendanceData[[#All],[ATTENDANCE_REQUIRED]],"Yes",AttendanceData[[#All],[ATTENDANCE_STATUS]],"Present")</f>
        <v>0</v>
      </c>
      <c r="I5" s="16">
        <f>COUNTIFS(AttendanceData[[#All],[C_PWS]],"Smart Workspace",AttendanceData[[#All],[D_DATE]],$A5,AttendanceData[[#All],[ATTENDANCE_REQUIRED]],"Yes")</f>
        <v>0</v>
      </c>
      <c r="J5" s="16">
        <f>COUNTIFS(AttendanceData[[#All],[C_PWS]],"Smart Workspace",AttendanceData[[#All],[D_DATE]],$A5,AttendanceData[[#All],[ATTENDANCE_REQUIRED]],"Yes",AttendanceData[[#All],[ATTENDANCE_STATUS]],"Present")</f>
        <v>0</v>
      </c>
      <c r="K5" s="16" cm="1">
        <f>SUM(COUNTIFS(AttendanceData[[#All],[D_DATE]],$A5,AttendanceData[[#All],[ATTENDANCE_REQUIRED]],"No",AttendanceData[[#All],[ATTENDANCE_STATUS]],{"Present","OutOfTurn Present*"}))</f>
        <v>0</v>
      </c>
      <c r="L5" s="16">
        <f>COUNTIFS(AttendanceData[[#All],[D_DATE]],$A5,AttendanceData[[#All],[ATTENDANCE_STATUS]],"*Forgot card*")</f>
        <v>0</v>
      </c>
      <c r="M5" s="16">
        <f t="shared" ref="M5" si="1">H5+J5+K5+L5</f>
        <v>0</v>
      </c>
      <c r="N5" s="16" cm="1">
        <f>SUM(COUNTIFS(AttendanceData[[#All],[D_DATE]],$A5,AttendanceData[[#All],[ATTENDANCE_REQUIRED]],"Yes",AttendanceData[[#All],[ATTENDANCE_STATUS]],{"Absent","LWP*"}))</f>
        <v>0</v>
      </c>
      <c r="O5" s="16" cm="1">
        <f>SUM(COUNTIFS(AttendanceData[[#All],[D_DATE]],$A5,AttendanceData[[#All],[ATTENDANCE_REQUIRED]],"Yes",AttendanceData[[#All],[ATTENDANCE_STATUS]],{"Onduty*","*Leave*","Tour*"}))</f>
        <v>0</v>
      </c>
      <c r="P5" s="16">
        <f>COUNTIFS(AttendanceData[[#All],[D_DATE]],$A5,AttendanceData[[#All],[ATTENDANCE_REQUIRED]],"Yes",AttendanceData[[#All],[ATTENDANCE_STATUS]],"Exception")</f>
        <v>0</v>
      </c>
      <c r="Q5" s="16">
        <f>COUNTIFS(AttendanceData[[#All],[D_DATE]],$A5,AttendanceData[[#All],[ATTENDANCE_REQUIRED]],"Yes",AttendanceData[[#All],[ATTENDANCE_STATUS]],"Smart work*")</f>
        <v>0</v>
      </c>
      <c r="R5" s="16">
        <f t="shared" ref="R5" si="2">SUM(N5:Q5)</f>
        <v>0</v>
      </c>
    </row>
  </sheetData>
  <mergeCells count="3">
    <mergeCell ref="E3:F3"/>
    <mergeCell ref="G3:M3"/>
    <mergeCell ref="N3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EBBF-22C7-4912-AFCE-22088D175BE3}">
  <dimension ref="A2:R4"/>
  <sheetViews>
    <sheetView tabSelected="1" zoomScale="85" zoomScaleNormal="85" workbookViewId="0">
      <selection activeCell="D19" sqref="D19"/>
    </sheetView>
  </sheetViews>
  <sheetFormatPr defaultRowHeight="15" x14ac:dyDescent="0.25"/>
  <cols>
    <col min="1" max="1" width="7.85546875" bestFit="1" customWidth="1"/>
    <col min="2" max="2" width="17.140625" bestFit="1" customWidth="1"/>
    <col min="3" max="3" width="16" bestFit="1" customWidth="1"/>
    <col min="4" max="4" width="19.7109375" bestFit="1" customWidth="1"/>
    <col min="5" max="6" width="8.85546875" bestFit="1" customWidth="1"/>
    <col min="7" max="7" width="17.42578125" bestFit="1" customWidth="1"/>
    <col min="8" max="8" width="21.5703125" bestFit="1" customWidth="1"/>
    <col min="9" max="9" width="17.140625" bestFit="1" customWidth="1"/>
    <col min="10" max="10" width="20.85546875" bestFit="1" customWidth="1"/>
    <col min="11" max="11" width="25" bestFit="1" customWidth="1"/>
    <col min="12" max="12" width="16.140625" bestFit="1" customWidth="1"/>
    <col min="13" max="13" width="27.42578125" bestFit="1" customWidth="1"/>
    <col min="14" max="14" width="12.7109375" bestFit="1" customWidth="1"/>
    <col min="15" max="15" width="15.28515625" bestFit="1" customWidth="1"/>
    <col min="16" max="16" width="12.85546875" bestFit="1" customWidth="1"/>
    <col min="17" max="17" width="14.5703125" bestFit="1" customWidth="1"/>
    <col min="18" max="18" width="22.28515625" bestFit="1" customWidth="1"/>
    <col min="19" max="19" width="14.5703125" customWidth="1"/>
    <col min="20" max="20" width="10.7109375" bestFit="1" customWidth="1"/>
    <col min="21" max="21" width="11.7109375" bestFit="1" customWidth="1"/>
    <col min="22" max="22" width="13.28515625" bestFit="1" customWidth="1"/>
    <col min="23" max="23" width="8" bestFit="1" customWidth="1"/>
    <col min="24" max="24" width="7.7109375" bestFit="1" customWidth="1"/>
    <col min="25" max="25" width="16" bestFit="1" customWidth="1"/>
    <col min="26" max="26" width="15.7109375" bestFit="1" customWidth="1"/>
    <col min="27" max="27" width="15.5703125" bestFit="1" customWidth="1"/>
    <col min="28" max="28" width="15.42578125" bestFit="1" customWidth="1"/>
    <col min="29" max="29" width="12.7109375" bestFit="1" customWidth="1"/>
    <col min="30" max="30" width="13" bestFit="1" customWidth="1"/>
    <col min="31" max="31" width="16.28515625" bestFit="1" customWidth="1"/>
    <col min="32" max="32" width="9.5703125" bestFit="1" customWidth="1"/>
    <col min="33" max="33" width="12.42578125" bestFit="1" customWidth="1"/>
    <col min="34" max="34" width="12" bestFit="1" customWidth="1"/>
    <col min="35" max="35" width="14.42578125" bestFit="1" customWidth="1"/>
    <col min="36" max="36" width="20.140625" bestFit="1" customWidth="1"/>
    <col min="37" max="37" width="18.7109375" bestFit="1" customWidth="1"/>
    <col min="38" max="38" width="20.5703125" bestFit="1" customWidth="1"/>
    <col min="39" max="39" width="18.85546875" bestFit="1" customWidth="1"/>
    <col min="40" max="40" width="10.28515625" bestFit="1" customWidth="1"/>
  </cols>
  <sheetData>
    <row r="2" spans="1:18" x14ac:dyDescent="0.25">
      <c r="A2" s="3"/>
      <c r="B2" s="6" t="s">
        <v>21</v>
      </c>
      <c r="C2" s="6" t="s">
        <v>22</v>
      </c>
      <c r="D2" s="6" t="s">
        <v>23</v>
      </c>
      <c r="E2" s="27" t="s">
        <v>24</v>
      </c>
      <c r="F2" s="27"/>
      <c r="G2" s="28" t="s">
        <v>25</v>
      </c>
      <c r="H2" s="29"/>
      <c r="I2" s="29"/>
      <c r="J2" s="29"/>
      <c r="K2" s="29"/>
      <c r="L2" s="29"/>
      <c r="M2" s="30"/>
      <c r="N2" s="31" t="s">
        <v>26</v>
      </c>
      <c r="O2" s="31"/>
      <c r="P2" s="31"/>
      <c r="Q2" s="31"/>
      <c r="R2" s="31"/>
    </row>
    <row r="3" spans="1:18" x14ac:dyDescent="0.25">
      <c r="A3" s="7" t="s">
        <v>27</v>
      </c>
      <c r="B3" s="8" t="s">
        <v>28</v>
      </c>
      <c r="C3" s="8" t="s">
        <v>19</v>
      </c>
      <c r="D3" s="8" t="s">
        <v>47</v>
      </c>
      <c r="E3" s="9" t="s">
        <v>31</v>
      </c>
      <c r="F3" s="9" t="s">
        <v>30</v>
      </c>
      <c r="G3" s="10" t="s">
        <v>32</v>
      </c>
      <c r="H3" s="11" t="s">
        <v>44</v>
      </c>
      <c r="I3" s="10" t="s">
        <v>34</v>
      </c>
      <c r="J3" s="11" t="s">
        <v>48</v>
      </c>
      <c r="K3" s="11" t="s">
        <v>45</v>
      </c>
      <c r="L3" s="11" t="s">
        <v>46</v>
      </c>
      <c r="M3" s="12" t="s">
        <v>49</v>
      </c>
      <c r="N3" s="13" t="s">
        <v>39</v>
      </c>
      <c r="O3" s="14" t="s">
        <v>40</v>
      </c>
      <c r="P3" s="14" t="s">
        <v>41</v>
      </c>
      <c r="Q3" s="14" t="s">
        <v>42</v>
      </c>
      <c r="R3" s="15" t="s">
        <v>43</v>
      </c>
    </row>
    <row r="4" spans="1:18" x14ac:dyDescent="0.25">
      <c r="A4" s="26"/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/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mergeCells count="3">
    <mergeCell ref="E2:F2"/>
    <mergeCell ref="G2:M2"/>
    <mergeCell ref="N2:R2"/>
  </mergeCells>
  <phoneticPr fontId="1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1A67-BC00-4D00-BFF0-3C09EF3BB466}">
  <dimension ref="A2:S4"/>
  <sheetViews>
    <sheetView zoomScale="85" zoomScaleNormal="85" workbookViewId="0">
      <selection activeCell="A3" sqref="A3:S4"/>
    </sheetView>
  </sheetViews>
  <sheetFormatPr defaultRowHeight="15" x14ac:dyDescent="0.25"/>
  <cols>
    <col min="1" max="1" width="7.85546875" bestFit="1" customWidth="1"/>
    <col min="2" max="2" width="12.85546875" bestFit="1" customWidth="1"/>
    <col min="3" max="3" width="17.140625" bestFit="1" customWidth="1"/>
    <col min="4" max="4" width="16" bestFit="1" customWidth="1"/>
    <col min="5" max="5" width="19.7109375" bestFit="1" customWidth="1"/>
    <col min="6" max="7" width="8.85546875" bestFit="1" customWidth="1"/>
    <col min="8" max="8" width="17.42578125" bestFit="1" customWidth="1"/>
    <col min="9" max="9" width="21.5703125" bestFit="1" customWidth="1"/>
    <col min="10" max="10" width="17.140625" bestFit="1" customWidth="1"/>
    <col min="11" max="11" width="20.85546875" bestFit="1" customWidth="1"/>
    <col min="12" max="12" width="25" bestFit="1" customWidth="1"/>
    <col min="13" max="13" width="16.140625" bestFit="1" customWidth="1"/>
    <col min="14" max="14" width="27.42578125" bestFit="1" customWidth="1"/>
    <col min="15" max="15" width="12.7109375" bestFit="1" customWidth="1"/>
    <col min="16" max="16" width="15.28515625" bestFit="1" customWidth="1"/>
    <col min="17" max="17" width="12.85546875" bestFit="1" customWidth="1"/>
    <col min="18" max="18" width="14.5703125" bestFit="1" customWidth="1"/>
    <col min="19" max="19" width="22.28515625" bestFit="1" customWidth="1"/>
  </cols>
  <sheetData>
    <row r="2" spans="1:19" x14ac:dyDescent="0.25">
      <c r="B2" s="6"/>
      <c r="C2" s="6" t="s">
        <v>21</v>
      </c>
      <c r="D2" s="6" t="s">
        <v>22</v>
      </c>
      <c r="E2" s="6" t="s">
        <v>23</v>
      </c>
      <c r="F2" s="27" t="s">
        <v>24</v>
      </c>
      <c r="G2" s="27"/>
      <c r="H2" s="28" t="s">
        <v>25</v>
      </c>
      <c r="I2" s="29"/>
      <c r="J2" s="29"/>
      <c r="K2" s="29"/>
      <c r="L2" s="29"/>
      <c r="M2" s="29"/>
      <c r="N2" s="30"/>
      <c r="O2" s="31" t="s">
        <v>26</v>
      </c>
      <c r="P2" s="31"/>
      <c r="Q2" s="31"/>
      <c r="R2" s="31"/>
      <c r="S2" s="31"/>
    </row>
    <row r="3" spans="1:19" x14ac:dyDescent="0.25">
      <c r="A3" s="7" t="s">
        <v>27</v>
      </c>
      <c r="B3" s="18" t="s">
        <v>17</v>
      </c>
      <c r="C3" s="19" t="s">
        <v>28</v>
      </c>
      <c r="D3" s="19" t="s">
        <v>19</v>
      </c>
      <c r="E3" s="19" t="s">
        <v>47</v>
      </c>
      <c r="F3" s="20" t="s">
        <v>31</v>
      </c>
      <c r="G3" s="20" t="s">
        <v>30</v>
      </c>
      <c r="H3" s="21" t="s">
        <v>32</v>
      </c>
      <c r="I3" s="22" t="s">
        <v>44</v>
      </c>
      <c r="J3" s="21" t="s">
        <v>34</v>
      </c>
      <c r="K3" s="22" t="s">
        <v>48</v>
      </c>
      <c r="L3" s="22" t="s">
        <v>45</v>
      </c>
      <c r="M3" s="22" t="s">
        <v>46</v>
      </c>
      <c r="N3" s="23" t="s">
        <v>49</v>
      </c>
      <c r="O3" s="24" t="s">
        <v>39</v>
      </c>
      <c r="P3" s="25" t="s">
        <v>40</v>
      </c>
      <c r="Q3" s="25" t="s">
        <v>41</v>
      </c>
      <c r="R3" s="25" t="s">
        <v>42</v>
      </c>
      <c r="S3" s="25" t="s">
        <v>43</v>
      </c>
    </row>
    <row r="4" spans="1:19" x14ac:dyDescent="0.25">
      <c r="A4" s="5"/>
      <c r="B4" s="3"/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/>
      <c r="O4" s="3">
        <v>0</v>
      </c>
      <c r="P4" s="3">
        <v>0</v>
      </c>
      <c r="Q4" s="3">
        <v>0</v>
      </c>
      <c r="R4" s="3">
        <v>0</v>
      </c>
      <c r="S4" s="3">
        <v>0</v>
      </c>
    </row>
  </sheetData>
  <mergeCells count="3">
    <mergeCell ref="F2:G2"/>
    <mergeCell ref="H2:N2"/>
    <mergeCell ref="O2:S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 2 0 2 3 - 0 8 - 1 9 T 1 9 : 4 2 : 2 9 . 9 0 7 1 8 2 9 + 0 5 : 3 0 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D a t a M a s h u p   s q m i d = " a 5 f 1 1 0 d d - b 1 7 6 - 4 a c a - b 1 d e - 9 6 c d 2 f c e 0 f 1 d "   x m l n s = " h t t p : / / s c h e m a s . m i c r o s o f t . c o m / D a t a M a s h u p " > A A A A A D 0 H A A B Q S w M E F A A C A A g A x W k s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x W k s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V p L F c 8 B o E b Q A Q A A P M j A A A T A B w A R m 9 y b X V s Y X M v U 2 V j d G l v b j E u b S C i G A A o o B Q A A A A A A A A A A A A A A A A A A A A A A A A A A A D t W E 1 v 4 z Y Q v Q f I f y C 4 F x l 2 g 3 V b 9 F L s w b W 8 R Y r U c i M t j M I w A s a i 1 8 J a p E F R 3 Q R G / n u p b 5 I i J R u 7 l 6 L K x Q i p N / N m O H w k J 8 E 7 H l E C / O J 3 + u v t z e 1 N c k A M h 2 D G O S Y h I j v s p 3 G M 2 C v 4 A I 6 Y 3 9 4 A 8 e f T l O 2 w G F m 8 7 P D x b p 4 y h g l f U / b l m d I v z u i 8 W a I Y f 4 C N E R d x B L d v m z k l Y o h v J 4 W h d 3 B + Q O S z 8 B e 8 n j A U F g P 0 f M R 3 A U M k 2 V M W z + k x j U k 2 m T i F 1 8 n 5 D F 3 v D z g B X I y C E H H 8 N g H Z 2 E N 7 7 M m d B Q t l + G 1 U u 5 6 F o X D s r X 1 Q e G n c i 5 l i y N E I T g A U 3 4 s f j H Y H E O 3 B Z v m 0 W v t b g Y R T C P g B E z A F + J h g 8 F 5 3 5 P c 4 a t E R z n y b s x 9 7 n L k X O f M V Z 6 7 N 2 U 8 9 z r z 9 P t r h x c t J 1 B E O u x y 6 i k M N Z 8 s q I i H Y z I J g s X R n y / n i 6 X H x 1 6 f 7 x 4 W b z / + N k 7 6 8 i + r l l 5 B r 0 Y E q 1 L Y Q 3 8 i v c L t i O B E b o 3 O 1 N D Z Q R U r 0 1 E g y H t M W S z + Y B Z + K G G r f / X m 8 g K b O C i p A i a U S z 3 c i 6 a X c 2 w c p I 5 f m U + L Z w k p c b c u 7 p M X 6 O 3 2 s K Q M B f u F 3 P h d O k 3 X E D 0 a I T A N U 4 N G o O + i P l H 2 m f I 5 Y d 3 m 3 w 4 M S s g k 2 5 5 k J N Y p I Y m N Z I M E u g / b Q m z 3 3 r Y R C A 9 4 n J e K C / O f b q 2 s B K u e X 5 / 9 h v e r N + A N G / + B A n E d d U d V R i I g a w F V B X U o 5 s y 6 W 4 Y o i I 2 H K X 6 + C 5 O z 7 E u O v V 7 P T 6 R h 1 K 6 2 c D S h B r s n N B a w r 7 Q H Z z U T E 2 k 0 9 u 8 u c s n t Q 9 4 k p k Y U N 5 B r m l k q V / N u I / s 5 o e h I s H u n X p G G Z j z r t M K Q b U H Y b O o s V 5 O g I F v H p S F 8 x r j g X R o T J O U 0 J d 5 5 G E 3 B P + C 8 / 3 2 U 3 n v w a 5 R E X n 1 K O 5 E g f o k S k P 4 2 d j T j T t 6 P y i k X S + B m z A p Q f A + 3 P P f P n + U K 1 v / a 7 j A P 9 a J a 8 q C e g 3 U R x R R V 5 c / 4 c 2 c y U g m m l 3 c F D P e O s B h o W S w M L + a A y h p J y W p w Y j R 3 P F I 1 2 A p h s N V I M n J X B R j N v Q h e S F y V x G 1 i p u g m W 6 w E Y g 0 w S E h O 0 F g w T u q 5 4 A 7 S e M + Z + v Q J I l R 6 5 8 q q d r k O l J 8 Q j J u K h E 5 Z 3 W m l P F h P l s K P t 3 P w J U z 1 N o H g a Y d h + l 1 R F A y J S X q n M u q R T y G W p B S 3 D 2 6 g S s P 1 h I + / t r c 6 h + B q V R d W l i 0 a X U M W L L T Z e j r 1 x U 1 a b d 8 Z t u B 2 L C c P G y M c t x Z 7 P a c V r i Y e I J y + q X 6 Z d U W n x 1 x F p F q p o 6 u r P y a h F L Y a a O h X / S L W 3 l e u J s h A z c 0 X l U 0 1 J d Y Q 0 O R d V V R O W N F 9 X c 3 O 1 N P J d K 7 N B d C 0 i 2 l Z F s 8 z Z h a s t Q 1 2 1 p M h O S 0 x U f d A 2 v X l B p c 0 o P / + n P Q 0 K 0 / p N 6 n P X S L 2 t Z Y b F 0 D + y F K G q U b c 3 E T E H 0 d n m K V d 0 a P Y M z Z 6 h 2 T M 0 e 4 Z m z 9 D s G Z o 9 Q 7 N n a P b 8 d 5 o 9 g u t v K M H l 9 X F o / Q y t n 6 H 1 M 7 R + h t b P 0 P o Z W j / / 9 9 b P v 1 B L A Q I t A B Q A A g A I A M V p L F e 9 B M l a p A A A A P Y A A A A S A A A A A A A A A A A A A A A A A A A A A A B D b 2 5 m a W c v U G F j a 2 F n Z S 5 4 b W x Q S w E C L Q A U A A I A C A D F a S x X U 3 I 4 L J s A A A D h A A A A E w A A A A A A A A A A A A A A A A D w A A A A W 0 N v b n R l b n R f V H l w Z X N d L n h t b F B L A Q I t A B Q A A g A I A M V p L F c 8 B o E b Q A Q A A P M j A A A T A A A A A A A A A A A A A A A A A N g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t C A A A A A A A A y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H R l b m R h b m N l U 3 V t b W F y e T w v S X R l b V B h d G g + P C 9 J d G V t T G 9 j Y X R p b 2 4 + P F N 0 Y W J s Z U V u d H J p Z X M + P E V u d H J 5 I F R 5 c G U 9 I k Z p b G x F c n J v c k N v d W 5 0 I i B W Y W x 1 Z T 0 i b D E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M Y X N 0 V X B k Y X R l Z C I g V m F s d W U 9 I m Q y M D I z L T A 5 L T E y V D A 3 O j Q 0 O j A 1 L j A 3 M D c z N j V a I i A v P j x F b n R y e S B U e X B l P S J G a W x s Z W R D b 2 1 w b G V 0 Z V J l c 3 V s d F R v V 2 9 y a 3 N o Z W V 0 I i B W Y W x 1 Z T 0 i b D E i I C 8 + P E V u d H J 5 I F R 5 c G U 9 I k Z p b G x D b 2 x 1 b W 5 U e X B l c y I g V m F s d W U 9 I n N D U U 1 G Q l F V R k J R V U Z C U V V G Q l F V R k J R V U Y i I C 8 + P E V u d H J 5 I F R 5 c G U 9 I k Z p b G x U Y X J n Z X R O Y W 1 l Q 3 V z d G 9 t a X p l Z C I g V m F s d W U 9 I m w x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J m N j I 5 Z D I 1 L W R j Z D A t N D F j Y y 0 5 Z G I x L T l l Z W V i Z m Q 1 M T g w N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m V j b 3 Z l c n l U Y X J n Z X R T a G V l d C I g V m F s d W U 9 I n N T d W 1 t Y X J 5 Q n l R d W V y e S I g L z 4 8 R W 5 0 c n k g V H l w Z T 0 i R m l s b E N v b H V t b k 5 h b W V z I i B W Y W x 1 Z T 0 i c 1 s m c X V v d D t E Y X R l J n F 1 b 3 Q 7 L C Z x d W 9 0 O 1 R v d G F s I E V t c G x v e W V l J n F 1 b 3 Q 7 L C Z x d W 9 0 O 0 9 u R G V w d X R h d G l v b i Z x d W 9 0 O y w m c X V v d D t F e H B l Y 3 R l Z C B p b i B P Z m Z p Y 2 U m c X V v d D s s J n F 1 b 3 Q 7 T 2 Z m a W N l J n F 1 b 3 Q 7 L C Z x d W 9 0 O 1 N t Y X J 0 J n F 1 b 3 Q 7 L C Z x d W 9 0 O 0 9 m Z m l j Z S B F e H B l Y 3 R l Z C Z x d W 9 0 O y w m c X V v d D t P Z m Z p Y 2 U g Q X R 0 Z W 5 k Z W Q g K E 0 p J n F 1 b 3 Q 7 L C Z x d W 9 0 O 1 N t Y X J 0 I E V 4 c G V j d G V k J n F 1 b 3 Q 7 L C Z x d W 9 0 O 1 N t Y X J 0 I E F 0 d G V u Z G V k I C h O K S Z x d W 9 0 O y w m c X V v d D t P d X R v Z l R 1 c m 4 g Q X R 0 Z W 5 k Z W Q g K E 8 p J n F 1 b 3 Q 7 L C Z x d W 9 0 O 0 Z v c m d v d E N h c m Q g K F A p J n F 1 b 3 Q 7 L C Z x d W 9 0 O 1 R v d G F s I G F 0 d G V u Z G V k I C h N K 0 4 r T y t Q K S Z x d W 9 0 O y w m c X V v d D t B Y n N l b n R p c 2 0 m c X V v d D s s J n F 1 b 3 Q 7 T G V h d m U g K y B U b 3 V y c y Z x d W 9 0 O y w m c X V v d D t F e G N l c H R p b 2 5 z J n F 1 b 3 Q 7 L C Z x d W 9 0 O 1 N X U C B h c H B s a W V k J n F 1 b 3 Q 7 L C Z x d W 9 0 O 1 R v d G F s I G 5 v b i B h d H R l b m R h b m N l J n F 1 b 3 Q 7 X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U Y X J n Z X Q i I F Z h b H V l P S J z V G F i b G V f Q X R 0 Z W 5 k Y W 5 j Z V N 1 b W 1 h c n k i I C 8 + P E V u d H J 5 I F R 5 c G U 9 I k x v Y W R l Z F R v Q W 5 h b H l z a X N T Z X J 2 a W N l c y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B d H R l b m R h b m N l U 3 V t b W F y e S 9 H c m 9 1 c G V k I F J v d 3 M u e 0 R f R E F U R S w w f S Z x d W 9 0 O y w m c X V v d D t T Z W N 0 a W 9 u M S 9 B d H R l b m R h b m N l U 3 V t b W F y e S 9 H c m 9 1 c G V k I F J v d 3 M u e 1 R v d G F s I E V t c G x v e W V l L D F 9 J n F 1 b 3 Q 7 L C Z x d W 9 0 O 1 N l Y 3 R p b 2 4 x L 0 F 0 d G V u Z G F u Y 2 V T d W 1 t Y X J 5 L 0 d y b 3 V w Z W Q g U m 9 3 c y 5 7 T 2 5 E Z X B 1 d G F 0 a W 9 u L D J 9 J n F 1 b 3 Q 7 L C Z x d W 9 0 O 1 N l Y 3 R p b 2 4 x L 0 F 0 d G V u Z G F u Y 2 V T d W 1 t Y X J 5 L 0 N o Y W 5 n Z W Q g V H l w Z T E u e 0 V 4 c G V j d G V k I G l u I E 9 m Z m l j Z S w z f S Z x d W 9 0 O y w m c X V v d D t T Z W N 0 a W 9 u M S 9 B d H R l b m R h b m N l U 3 V t b W F y e S 9 H c m 9 1 c G V k I F J v d 3 M u e 0 9 m Z m l j Z S w z f S Z x d W 9 0 O y w m c X V v d D t T Z W N 0 a W 9 u M S 9 B d H R l b m R h b m N l U 3 V t b W F y e S 9 H c m 9 1 c G V k I F J v d 3 M u e 1 N t Y X J 0 L D R 9 J n F 1 b 3 Q 7 L C Z x d W 9 0 O 1 N l Y 3 R p b 2 4 x L 0 F 0 d G V u Z G F u Y 2 V T d W 1 t Y X J 5 L 0 d y b 3 V w Z W Q g U m 9 3 c y 5 7 T 2 Z m a W N l I E V 4 c G V j d G V k L D V 9 J n F 1 b 3 Q 7 L C Z x d W 9 0 O 1 N l Y 3 R p b 2 4 x L 0 F 0 d G V u Z G F u Y 2 V T d W 1 t Y X J 5 L 0 d y b 3 V w Z W Q g U m 9 3 c y 5 7 T 2 Z m a W N l I E F 0 d G V u Z G V k I C h N K S w 2 f S Z x d W 9 0 O y w m c X V v d D t T Z W N 0 a W 9 u M S 9 B d H R l b m R h b m N l U 3 V t b W F y e S 9 H c m 9 1 c G V k I F J v d 3 M u e 1 N t Y X J 0 I E V 4 c G V j d G V k L D d 9 J n F 1 b 3 Q 7 L C Z x d W 9 0 O 1 N l Y 3 R p b 2 4 x L 0 F 0 d G V u Z G F u Y 2 V T d W 1 t Y X J 5 L 0 d y b 3 V w Z W Q g U m 9 3 c y 5 7 U 2 1 h c n Q g Q X R 0 Z W 5 k Z W Q g K E 4 p L D h 9 J n F 1 b 3 Q 7 L C Z x d W 9 0 O 1 N l Y 3 R p b 2 4 x L 0 F 0 d G V u Z G F u Y 2 V T d W 1 t Y X J 5 L 0 d y b 3 V w Z W Q g U m 9 3 c y 5 7 T 3 V 0 b 2 Z U d X J u I E F 0 d G V u Z G V k I C h P K S w 5 f S Z x d W 9 0 O y w m c X V v d D t T Z W N 0 a W 9 u M S 9 B d H R l b m R h b m N l U 3 V t b W F y e S 9 H c m 9 1 c G V k I F J v d 3 M u e 0 Z v c m d v d E N h c m Q g K F A p L D E w f S Z x d W 9 0 O y w m c X V v d D t T Z W N 0 a W 9 u M S 9 B d H R l b m R h b m N l U 3 V t b W F y e S 9 D a G F u Z 2 V k I F R 5 c G U x L n t U b 3 R h b C B h d H R l b m R l Z C A o T S t O K 0 8 r U C k s M T J 9 J n F 1 b 3 Q 7 L C Z x d W 9 0 O 1 N l Y 3 R p b 2 4 x L 0 F 0 d G V u Z G F u Y 2 V T d W 1 t Y X J 5 L 0 d y b 3 V w Z W Q g U m 9 3 c y 5 7 Q W J z Z W 5 0 a X N t L D E x f S Z x d W 9 0 O y w m c X V v d D t T Z W N 0 a W 9 u M S 9 B d H R l b m R h b m N l U 3 V t b W F y e S 9 H c m 9 1 c G V k I F J v d 3 M u e 0 x l Y X Z l I C s g V G 9 1 c n M s M T J 9 J n F 1 b 3 Q 7 L C Z x d W 9 0 O 1 N l Y 3 R p b 2 4 x L 0 F 0 d G V u Z G F u Y 2 V T d W 1 t Y X J 5 L 0 d y b 3 V w Z W Q g U m 9 3 c y 5 7 R X h j Z X B 0 a W 9 u c y w x M 3 0 m c X V v d D s s J n F 1 b 3 Q 7 U 2 V j d G l v b j E v Q X R 0 Z W 5 k Y W 5 j Z V N 1 b W 1 h c n k v R 3 J v d X B l Z C B S b 3 d z L n t T V 1 A g Y X B w b G l l Z C w x N H 0 m c X V v d D s s J n F 1 b 3 Q 7 U 2 V j d G l v b j E v Q X R 0 Z W 5 k Y W 5 j Z V N 1 b W 1 h c n k v Q 2 h h b m d l Z C B U e X B l M S 5 7 V G 9 0 Y W w g b m 9 u I G F 0 d G V u Z G F u Y 2 U s M T d 9 J n F 1 b 3 Q 7 X S w m c X V v d D t D b 2 x 1 b W 5 D b 3 V u d C Z x d W 9 0 O z o x O C w m c X V v d D t L Z X l D b 2 x 1 b W 5 O Y W 1 l c y Z x d W 9 0 O z p b J n F 1 b 3 Q 7 R G F 0 Z S Z x d W 9 0 O 1 0 s J n F 1 b 3 Q 7 Q 2 9 s d W 1 u S W R l b n R p d G l l c y Z x d W 9 0 O z p b J n F 1 b 3 Q 7 U 2 V j d G l v b j E v Q X R 0 Z W 5 k Y W 5 j Z V N 1 b W 1 h c n k v R 3 J v d X B l Z C B S b 3 d z L n t E X 0 R B V E U s M H 0 m c X V v d D s s J n F 1 b 3 Q 7 U 2 V j d G l v b j E v Q X R 0 Z W 5 k Y W 5 j Z V N 1 b W 1 h c n k v R 3 J v d X B l Z C B S b 3 d z L n t U b 3 R h b C B F b X B s b 3 l l Z S w x f S Z x d W 9 0 O y w m c X V v d D t T Z W N 0 a W 9 u M S 9 B d H R l b m R h b m N l U 3 V t b W F y e S 9 H c m 9 1 c G V k I F J v d 3 M u e 0 9 u R G V w d X R h d G l v b i w y f S Z x d W 9 0 O y w m c X V v d D t T Z W N 0 a W 9 u M S 9 B d H R l b m R h b m N l U 3 V t b W F y e S 9 D a G F u Z 2 V k I F R 5 c G U x L n t F e H B l Y 3 R l Z C B p b i B P Z m Z p Y 2 U s M 3 0 m c X V v d D s s J n F 1 b 3 Q 7 U 2 V j d G l v b j E v Q X R 0 Z W 5 k Y W 5 j Z V N 1 b W 1 h c n k v R 3 J v d X B l Z C B S b 3 d z L n t P Z m Z p Y 2 U s M 3 0 m c X V v d D s s J n F 1 b 3 Q 7 U 2 V j d G l v b j E v Q X R 0 Z W 5 k Y W 5 j Z V N 1 b W 1 h c n k v R 3 J v d X B l Z C B S b 3 d z L n t T b W F y d C w 0 f S Z x d W 9 0 O y w m c X V v d D t T Z W N 0 a W 9 u M S 9 B d H R l b m R h b m N l U 3 V t b W F y e S 9 H c m 9 1 c G V k I F J v d 3 M u e 0 9 m Z m l j Z S B F e H B l Y 3 R l Z C w 1 f S Z x d W 9 0 O y w m c X V v d D t T Z W N 0 a W 9 u M S 9 B d H R l b m R h b m N l U 3 V t b W F y e S 9 H c m 9 1 c G V k I F J v d 3 M u e 0 9 m Z m l j Z S B B d H R l b m R l Z C A o T S k s N n 0 m c X V v d D s s J n F 1 b 3 Q 7 U 2 V j d G l v b j E v Q X R 0 Z W 5 k Y W 5 j Z V N 1 b W 1 h c n k v R 3 J v d X B l Z C B S b 3 d z L n t T b W F y d C B F e H B l Y 3 R l Z C w 3 f S Z x d W 9 0 O y w m c X V v d D t T Z W N 0 a W 9 u M S 9 B d H R l b m R h b m N l U 3 V t b W F y e S 9 H c m 9 1 c G V k I F J v d 3 M u e 1 N t Y X J 0 I E F 0 d G V u Z G V k I C h O K S w 4 f S Z x d W 9 0 O y w m c X V v d D t T Z W N 0 a W 9 u M S 9 B d H R l b m R h b m N l U 3 V t b W F y e S 9 H c m 9 1 c G V k I F J v d 3 M u e 0 9 1 d G 9 m V H V y b i B B d H R l b m R l Z C A o T y k s O X 0 m c X V v d D s s J n F 1 b 3 Q 7 U 2 V j d G l v b j E v Q X R 0 Z W 5 k Y W 5 j Z V N 1 b W 1 h c n k v R 3 J v d X B l Z C B S b 3 d z L n t G b 3 J n b 3 R D Y X J k I C h Q K S w x M H 0 m c X V v d D s s J n F 1 b 3 Q 7 U 2 V j d G l v b j E v Q X R 0 Z W 5 k Y W 5 j Z V N 1 b W 1 h c n k v Q 2 h h b m d l Z C B U e X B l M S 5 7 V G 9 0 Y W w g Y X R 0 Z W 5 k Z W Q g K E 0 r T i t P K 1 A p L D E y f S Z x d W 9 0 O y w m c X V v d D t T Z W N 0 a W 9 u M S 9 B d H R l b m R h b m N l U 3 V t b W F y e S 9 H c m 9 1 c G V k I F J v d 3 M u e 0 F i c 2 V u d G l z b S w x M X 0 m c X V v d D s s J n F 1 b 3 Q 7 U 2 V j d G l v b j E v Q X R 0 Z W 5 k Y W 5 j Z V N 1 b W 1 h c n k v R 3 J v d X B l Z C B S b 3 d z L n t M Z W F 2 Z S A r I F R v d X J z L D E y f S Z x d W 9 0 O y w m c X V v d D t T Z W N 0 a W 9 u M S 9 B d H R l b m R h b m N l U 3 V t b W F y e S 9 H c m 9 1 c G V k I F J v d 3 M u e 0 V 4 Y 2 V w d G l v b n M s M T N 9 J n F 1 b 3 Q 7 L C Z x d W 9 0 O 1 N l Y 3 R p b 2 4 x L 0 F 0 d G V u Z G F u Y 2 V T d W 1 t Y X J 5 L 0 d y b 3 V w Z W Q g U m 9 3 c y 5 7 U 1 d Q I G F w c G x p Z W Q s M T R 9 J n F 1 b 3 Q 7 L C Z x d W 9 0 O 1 N l Y 3 R p b 2 4 x L 0 F 0 d G V u Z G F u Y 2 V T d W 1 t Y X J 5 L 0 N o Y W 5 n Z W Q g V H l w Z T E u e 1 R v d G F s I G 5 v b i B h d H R l b m R h b m N l L D E 3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d H R l b m R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T 1 d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T V 1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R X U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T 2 Z m a W N l R X h w Z W N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N t Y X J 0 R X h w Z W N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9 m Z m l j Z V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N t Y X J 0 U H J l c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T 3 V 0 T 2 Z U d X J u U H J l c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R m 9 y Z 2 9 0 Q 2 F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F k Z G V k J T I w Q W J z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Q W R k Z W Q l M j B M Z W F 2 Z V R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N X U E F w c G x p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V 4 Y 2 V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E V 4 c G V j d G V k J T I w a W 4 l M j B P Z m Z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R v d G F s J T I w Y X R 0 Z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B Z G R l Z C U y M F R v d G F s J T I w b m 9 u J T I w Y X R 0 Z W 5 k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T w v S X R l b V B h d G g + P C 9 J d G V t T G 9 j Y X R p b 2 4 + P F N 0 Y W J s Z U V u d H J p Z X M + P E V u d H J 5 I F R 5 c G U 9 I k Z p b G x M Y X N 0 V X B k Y X R l Z C I g V m F s d W U 9 I m Q y M D I z L T A 5 L T E y V D A 3 O j Q z O j Q 1 L j Q z N j k z N D Z a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R X J y b 3 J D b 3 V u d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G I w O D U z O T Y t Y 2 U y N y 0 0 Z m U 0 L W F m N j g t M m E 3 Z m F l N D I y M W N j I i A v P j x F b n R y e S B U e X B l P S J G a W x s Q 2 9 1 b n Q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Q 2 9 s d W 1 u V H l w Z X M i I F Z h b H V l P S J z Q 1 F B R E J R V U Z C U V V G Q l F V R k J R V U Z C U V V G Q l E 9 P S I g L z 4 8 R W 5 0 c n k g V H l w Z T 0 i R m l s b F R h c m d l d C I g V m F s d W U 9 I n N U Y W J s Z V 9 B d H R l b m R h b m N l U 3 V t b W F y e U 9 m Z m l j Z V 8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J h c 2 V P Z m Z p Y 2 U m c X V v d D s s J n F 1 b 3 Q 7 V G 9 0 Y W w g R W 1 w b G 9 5 Z W U m c X V v d D s s J n F 1 b 3 Q 7 T 2 5 E Z X B 1 d G F 0 a W 9 u J n F 1 b 3 Q 7 L C Z x d W 9 0 O 0 V 4 c G V j d G V k I G l u I E 9 m Z m l j Z S Z x d W 9 0 O y w m c X V v d D t P Z m Z p Y 2 U m c X V v d D s s J n F 1 b 3 Q 7 U 2 1 h c n Q m c X V v d D s s J n F 1 b 3 Q 7 T 2 Z m a W N l I E V 4 c G V j d G V k J n F 1 b 3 Q 7 L C Z x d W 9 0 O 0 9 m Z m l j Z S B B d H R l b m R l Z C A o T S k m c X V v d D s s J n F 1 b 3 Q 7 U 2 1 h c n Q g R X h w Z W N 0 Z W Q m c X V v d D s s J n F 1 b 3 Q 7 U 2 1 h c n Q g Q X R 0 Z W 5 k Z W Q g K E 4 p J n F 1 b 3 Q 7 L C Z x d W 9 0 O 0 9 1 d G 9 m V H V y b i B B d H R l b m R l Z C A o T y k m c X V v d D s s J n F 1 b 3 Q 7 R m 9 y Z 2 9 0 Q 2 F y Z C A o U C k m c X V v d D s s J n F 1 b 3 Q 7 V G 9 0 Y W w g Y X R 0 Z W 5 k Z W Q g K E 0 r T i t P K 1 A p J n F 1 b 3 Q 7 L C Z x d W 9 0 O 0 F i c 2 V u d G l z b S Z x d W 9 0 O y w m c X V v d D t M Z W F 2 Z S A r I F R v d X J z J n F 1 b 3 Q 7 L C Z x d W 9 0 O 0 V 4 Y 2 V w d G l v b n M m c X V v d D s s J n F 1 b 3 Q 7 U 1 d Q I G F w c G x p Z W Q m c X V v d D s s J n F 1 b 3 Q 7 V G 9 0 Y W w g b m 9 u I G F 0 d G V u Z G F u Y 2 U m c X V v d D t d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s m c X V v d D t E Y X R l J n F 1 b 3 Q 7 L C Z x d W 9 0 O 0 J h c 2 V P Z m Z p Y 2 U m c X V v d D t d L C Z x d W 9 0 O 3 F 1 Z X J 5 U m V s Y X R p b 2 5 z a G l w c y Z x d W 9 0 O z p b X S w m c X V v d D t j b 2 x 1 b W 5 J Z G V u d G l 0 a W V z J n F 1 b 3 Q 7 O l s m c X V v d D t T Z W N 0 a W 9 u M S 9 B d H R l b m R h b m N l U 3 V t b W F y e U 9 m Z m l j Z S 9 H c m 9 1 c G V k I F J v d 3 M u e 0 R f R E F U R S w w f S Z x d W 9 0 O y w m c X V v d D t T Z W N 0 a W 9 u M S 9 B d H R l b m R h b m N l U 3 V t b W F y e U 9 m Z m l j Z S 9 H c m 9 1 c G V k I F J v d 3 M u e 0 J h c 2 V P Z m Z p Y 2 U s M X 0 m c X V v d D s s J n F 1 b 3 Q 7 U 2 V j d G l v b j E v Q X R 0 Z W 5 k Y W 5 j Z V N 1 b W 1 h c n l P Z m Z p Y 2 U v R 3 J v d X B l Z C B S b 3 d z L n t U b 3 R h b C B F b X B s b 3 l l Z S w y f S Z x d W 9 0 O y w m c X V v d D t T Z W N 0 a W 9 u M S 9 B d H R l b m R h b m N l U 3 V t b W F y e U 9 m Z m l j Z S 9 H c m 9 1 c G V k I F J v d 3 M u e 0 9 u R G V w d X R h d G l v b i w z f S Z x d W 9 0 O y w m c X V v d D t T Z W N 0 a W 9 u M S 9 B d H R l b m R h b m N l U 3 V t b W F y e U 9 m Z m l j Z S 9 D a G F u Z 2 V k I F R 5 c G U x L n t F e H B l Y 3 R l Z C B p b i B P Z m Z p Y 2 U s N H 0 m c X V v d D s s J n F 1 b 3 Q 7 U 2 V j d G l v b j E v Q X R 0 Z W 5 k Y W 5 j Z V N 1 b W 1 h c n l P Z m Z p Y 2 U v R 3 J v d X B l Z C B S b 3 d z L n t P Z m Z p Y 2 U s N H 0 m c X V v d D s s J n F 1 b 3 Q 7 U 2 V j d G l v b j E v Q X R 0 Z W 5 k Y W 5 j Z V N 1 b W 1 h c n l P Z m Z p Y 2 U v R 3 J v d X B l Z C B S b 3 d z L n t T b W F y d C w 1 f S Z x d W 9 0 O y w m c X V v d D t T Z W N 0 a W 9 u M S 9 B d H R l b m R h b m N l U 3 V t b W F y e U 9 m Z m l j Z S 9 H c m 9 1 c G V k I F J v d 3 M u e 0 9 m Z m l j Z S B F e H B l Y 3 R l Z C w 2 f S Z x d W 9 0 O y w m c X V v d D t T Z W N 0 a W 9 u M S 9 B d H R l b m R h b m N l U 3 V t b W F y e U 9 m Z m l j Z S 9 H c m 9 1 c G V k I F J v d 3 M u e 0 9 m Z m l j Z S B B d H R l b m R l Z C A o T S k s N 3 0 m c X V v d D s s J n F 1 b 3 Q 7 U 2 V j d G l v b j E v Q X R 0 Z W 5 k Y W 5 j Z V N 1 b W 1 h c n l P Z m Z p Y 2 U v R 3 J v d X B l Z C B S b 3 d z L n t T b W F y d C B F e H B l Y 3 R l Z C w 4 f S Z x d W 9 0 O y w m c X V v d D t T Z W N 0 a W 9 u M S 9 B d H R l b m R h b m N l U 3 V t b W F y e U 9 m Z m l j Z S 9 H c m 9 1 c G V k I F J v d 3 M u e 1 N t Y X J 0 I E F 0 d G V u Z G V k I C h O K S w 5 f S Z x d W 9 0 O y w m c X V v d D t T Z W N 0 a W 9 u M S 9 B d H R l b m R h b m N l U 3 V t b W F y e U 9 m Z m l j Z S 9 H c m 9 1 c G V k I F J v d 3 M u e 0 9 1 d G 9 m V H V y b i B B d H R l b m R l Z C A o T y k s M T B 9 J n F 1 b 3 Q 7 L C Z x d W 9 0 O 1 N l Y 3 R p b 2 4 x L 0 F 0 d G V u Z G F u Y 2 V T d W 1 t Y X J 5 T 2 Z m a W N l L 0 d y b 3 V w Z W Q g U m 9 3 c y 5 7 R m 9 y Z 2 9 0 Q 2 F y Z C A o U C k s M T F 9 J n F 1 b 3 Q 7 L C Z x d W 9 0 O 1 N l Y 3 R p b 2 4 x L 0 F 0 d G V u Z G F u Y 2 V T d W 1 t Y X J 5 T 2 Z m a W N l L 0 N o Y W 5 n Z W Q g V H l w Z T E u e 1 R v d G F s I G F 0 d G V u Z G V k I C h N K 0 4 r T y t Q K S w x M 3 0 m c X V v d D s s J n F 1 b 3 Q 7 U 2 V j d G l v b j E v Q X R 0 Z W 5 k Y W 5 j Z V N 1 b W 1 h c n l P Z m Z p Y 2 U v R 3 J v d X B l Z C B S b 3 d z L n t B Y n N l b n R p c 2 0 s M T J 9 J n F 1 b 3 Q 7 L C Z x d W 9 0 O 1 N l Y 3 R p b 2 4 x L 0 F 0 d G V u Z G F u Y 2 V T d W 1 t Y X J 5 T 2 Z m a W N l L 0 d y b 3 V w Z W Q g U m 9 3 c y 5 7 T G V h d m U g K y B U b 3 V y c y w x M 3 0 m c X V v d D s s J n F 1 b 3 Q 7 U 2 V j d G l v b j E v Q X R 0 Z W 5 k Y W 5 j Z V N 1 b W 1 h c n l P Z m Z p Y 2 U v R 3 J v d X B l Z C B S b 3 d z L n t F e G N l c H R p b 2 5 z L D E 0 f S Z x d W 9 0 O y w m c X V v d D t T Z W N 0 a W 9 u M S 9 B d H R l b m R h b m N l U 3 V t b W F y e U 9 m Z m l j Z S 9 H c m 9 1 c G V k I F J v d 3 M u e 1 N X U C B h c H B s a W V k L D E 1 f S Z x d W 9 0 O y w m c X V v d D t T Z W N 0 a W 9 u M S 9 B d H R l b m R h b m N l U 3 V t b W F y e U 9 m Z m l j Z S 9 D a G F u Z 2 V k I F R 5 c G U x L n t U b 3 R h b C B u b 2 4 g Y X R 0 Z W 5 k Y W 5 j Z S w x O H 0 m c X V v d D t d L C Z x d W 9 0 O 0 N v b H V t b k N v d W 5 0 J n F 1 b 3 Q 7 O j E 5 L C Z x d W 9 0 O 0 t l e U N v b H V t b k 5 h b W V z J n F 1 b 3 Q 7 O l s m c X V v d D t E Y X R l J n F 1 b 3 Q 7 L C Z x d W 9 0 O 0 J h c 2 V P Z m Z p Y 2 U m c X V v d D t d L C Z x d W 9 0 O 0 N v b H V t b k l k Z W 5 0 a X R p Z X M m c X V v d D s 6 W y Z x d W 9 0 O 1 N l Y 3 R p b 2 4 x L 0 F 0 d G V u Z G F u Y 2 V T d W 1 t Y X J 5 T 2 Z m a W N l L 0 d y b 3 V w Z W Q g U m 9 3 c y 5 7 R F 9 E Q V R F L D B 9 J n F 1 b 3 Q 7 L C Z x d W 9 0 O 1 N l Y 3 R p b 2 4 x L 0 F 0 d G V u Z G F u Y 2 V T d W 1 t Y X J 5 T 2 Z m a W N l L 0 d y b 3 V w Z W Q g U m 9 3 c y 5 7 Q m F z Z U 9 m Z m l j Z S w x f S Z x d W 9 0 O y w m c X V v d D t T Z W N 0 a W 9 u M S 9 B d H R l b m R h b m N l U 3 V t b W F y e U 9 m Z m l j Z S 9 H c m 9 1 c G V k I F J v d 3 M u e 1 R v d G F s I E V t c G x v e W V l L D J 9 J n F 1 b 3 Q 7 L C Z x d W 9 0 O 1 N l Y 3 R p b 2 4 x L 0 F 0 d G V u Z G F u Y 2 V T d W 1 t Y X J 5 T 2 Z m a W N l L 0 d y b 3 V w Z W Q g U m 9 3 c y 5 7 T 2 5 E Z X B 1 d G F 0 a W 9 u L D N 9 J n F 1 b 3 Q 7 L C Z x d W 9 0 O 1 N l Y 3 R p b 2 4 x L 0 F 0 d G V u Z G F u Y 2 V T d W 1 t Y X J 5 T 2 Z m a W N l L 0 N o Y W 5 n Z W Q g V H l w Z T E u e 0 V 4 c G V j d G V k I G l u I E 9 m Z m l j Z S w 0 f S Z x d W 9 0 O y w m c X V v d D t T Z W N 0 a W 9 u M S 9 B d H R l b m R h b m N l U 3 V t b W F y e U 9 m Z m l j Z S 9 H c m 9 1 c G V k I F J v d 3 M u e 0 9 m Z m l j Z S w 0 f S Z x d W 9 0 O y w m c X V v d D t T Z W N 0 a W 9 u M S 9 B d H R l b m R h b m N l U 3 V t b W F y e U 9 m Z m l j Z S 9 H c m 9 1 c G V k I F J v d 3 M u e 1 N t Y X J 0 L D V 9 J n F 1 b 3 Q 7 L C Z x d W 9 0 O 1 N l Y 3 R p b 2 4 x L 0 F 0 d G V u Z G F u Y 2 V T d W 1 t Y X J 5 T 2 Z m a W N l L 0 d y b 3 V w Z W Q g U m 9 3 c y 5 7 T 2 Z m a W N l I E V 4 c G V j d G V k L D Z 9 J n F 1 b 3 Q 7 L C Z x d W 9 0 O 1 N l Y 3 R p b 2 4 x L 0 F 0 d G V u Z G F u Y 2 V T d W 1 t Y X J 5 T 2 Z m a W N l L 0 d y b 3 V w Z W Q g U m 9 3 c y 5 7 T 2 Z m a W N l I E F 0 d G V u Z G V k I C h N K S w 3 f S Z x d W 9 0 O y w m c X V v d D t T Z W N 0 a W 9 u M S 9 B d H R l b m R h b m N l U 3 V t b W F y e U 9 m Z m l j Z S 9 H c m 9 1 c G V k I F J v d 3 M u e 1 N t Y X J 0 I E V 4 c G V j d G V k L D h 9 J n F 1 b 3 Q 7 L C Z x d W 9 0 O 1 N l Y 3 R p b 2 4 x L 0 F 0 d G V u Z G F u Y 2 V T d W 1 t Y X J 5 T 2 Z m a W N l L 0 d y b 3 V w Z W Q g U m 9 3 c y 5 7 U 2 1 h c n Q g Q X R 0 Z W 5 k Z W Q g K E 4 p L D l 9 J n F 1 b 3 Q 7 L C Z x d W 9 0 O 1 N l Y 3 R p b 2 4 x L 0 F 0 d G V u Z G F u Y 2 V T d W 1 t Y X J 5 T 2 Z m a W N l L 0 d y b 3 V w Z W Q g U m 9 3 c y 5 7 T 3 V 0 b 2 Z U d X J u I E F 0 d G V u Z G V k I C h P K S w x M H 0 m c X V v d D s s J n F 1 b 3 Q 7 U 2 V j d G l v b j E v Q X R 0 Z W 5 k Y W 5 j Z V N 1 b W 1 h c n l P Z m Z p Y 2 U v R 3 J v d X B l Z C B S b 3 d z L n t G b 3 J n b 3 R D Y X J k I C h Q K S w x M X 0 m c X V v d D s s J n F 1 b 3 Q 7 U 2 V j d G l v b j E v Q X R 0 Z W 5 k Y W 5 j Z V N 1 b W 1 h c n l P Z m Z p Y 2 U v Q 2 h h b m d l Z C B U e X B l M S 5 7 V G 9 0 Y W w g Y X R 0 Z W 5 k Z W Q g K E 0 r T i t P K 1 A p L D E z f S Z x d W 9 0 O y w m c X V v d D t T Z W N 0 a W 9 u M S 9 B d H R l b m R h b m N l U 3 V t b W F y e U 9 m Z m l j Z S 9 H c m 9 1 c G V k I F J v d 3 M u e 0 F i c 2 V u d G l z b S w x M n 0 m c X V v d D s s J n F 1 b 3 Q 7 U 2 V j d G l v b j E v Q X R 0 Z W 5 k Y W 5 j Z V N 1 b W 1 h c n l P Z m Z p Y 2 U v R 3 J v d X B l Z C B S b 3 d z L n t M Z W F 2 Z S A r I F R v d X J z L D E z f S Z x d W 9 0 O y w m c X V v d D t T Z W N 0 a W 9 u M S 9 B d H R l b m R h b m N l U 3 V t b W F y e U 9 m Z m l j Z S 9 H c m 9 1 c G V k I F J v d 3 M u e 0 V 4 Y 2 V w d G l v b n M s M T R 9 J n F 1 b 3 Q 7 L C Z x d W 9 0 O 1 N l Y 3 R p b 2 4 x L 0 F 0 d G V u Z G F u Y 2 V T d W 1 t Y X J 5 T 2 Z m a W N l L 0 d y b 3 V w Z W Q g U m 9 3 c y 5 7 U 1 d Q I G F w c G x p Z W Q s M T V 9 J n F 1 b 3 Q 7 L C Z x d W 9 0 O 1 N l Y 3 R p b 2 4 x L 0 F 0 d G V u Z G F u Y 2 V T d W 1 t Y X J 5 T 2 Z m a W N l L 0 N o Y W 5 n Z W Q g V H l w Z T E u e 1 R v d G F s I G 5 v b i B h d H R l b m R h b m N l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Z W 5 k Y W 5 j Z V N 1 b W 1 h c n l P Z m Z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9 X U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U 1 d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E V 1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9 m Z m l j Z U V 4 c G V j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T b W F y d E V 4 c G V j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P Z m Z p Y 2 V Q c m V z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T b W F y d F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9 1 d E 9 m V H V y b l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Z v c m d v d E N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B Z G R l Z C U y M E F i c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0 F k Z G V k J T I w T G V h d m V U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T V 1 B B c H B s a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F e G N l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V u Z G F u Y 2 V T d W 1 t Y X J 5 T 2 Z m a W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F e H B l Y 3 R l Z C U y M G l u J T I w T 2 Z m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U b 3 R h b C U y M G F 0 d G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W R k Z W Q l M j B U b 3 R h b C U y M G 5 v b i U y M G F 0 d G V u Z G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m R h b m N l U 3 V t b W F y e U 9 m Z m l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5 k Y W 5 j Z V N 1 b W 1 h c n l P Z m Z p Y 2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e X B u o 3 J f B F n I O j P B 2 u V j M A A A A A A g A A A A A A A 2 Y A A M A A A A A Q A A A A F A 6 B w s l 3 0 s V B P a h R c s K V 0 Q A A A A A E g A A A o A A A A B A A A A B K m Y 6 X d a G m w z p 8 e z W o d o B L U A A A A P W X 6 H Y M e w n i V S z + w S Y 7 D a Y N l P i S Z A 1 t n E 7 q 5 d B Z o 5 W s M t r k E B A i M 1 C 9 r o D 3 2 W L c 0 e 2 C q A 3 S l l k l k Z W j k c 5 l a b t h p m t A L 1 s 4 Z y S h Z 6 1 P E 1 7 l F A A A A L e Q P v x 6 4 0 g k K N v n 1 q 2 l z 6 L r W D P 0 < / D a t a M a s h u p > 
</file>

<file path=customXml/itemProps1.xml><?xml version="1.0" encoding="utf-8"?>
<ds:datastoreItem xmlns:ds="http://schemas.openxmlformats.org/officeDocument/2006/customXml" ds:itemID="{0E160720-2435-4773-AEB3-B45E6117FFB5}">
  <ds:schemaRefs/>
</ds:datastoreItem>
</file>

<file path=customXml/itemProps2.xml><?xml version="1.0" encoding="utf-8"?>
<ds:datastoreItem xmlns:ds="http://schemas.openxmlformats.org/officeDocument/2006/customXml" ds:itemID="{B89A351B-CB2D-4B9D-9527-E2660E027527}">
  <ds:schemaRefs/>
</ds:datastoreItem>
</file>

<file path=customXml/itemProps3.xml><?xml version="1.0" encoding="utf-8"?>
<ds:datastoreItem xmlns:ds="http://schemas.openxmlformats.org/officeDocument/2006/customXml" ds:itemID="{B54B2B0B-90DA-47FB-A78A-4E669BE81211}">
  <ds:schemaRefs/>
</ds:datastoreItem>
</file>

<file path=customXml/itemProps4.xml><?xml version="1.0" encoding="utf-8"?>
<ds:datastoreItem xmlns:ds="http://schemas.openxmlformats.org/officeDocument/2006/customXml" ds:itemID="{6F7696BC-862B-4A35-A3B2-47564C121053}">
  <ds:schemaRefs/>
</ds:datastoreItem>
</file>

<file path=customXml/itemProps5.xml><?xml version="1.0" encoding="utf-8"?>
<ds:datastoreItem xmlns:ds="http://schemas.openxmlformats.org/officeDocument/2006/customXml" ds:itemID="{BE75296D-C396-4F51-B4EE-BAE614B661D9}">
  <ds:schemaRefs/>
</ds:datastoreItem>
</file>

<file path=customXml/itemProps6.xml><?xml version="1.0" encoding="utf-8"?>
<ds:datastoreItem xmlns:ds="http://schemas.openxmlformats.org/officeDocument/2006/customXml" ds:itemID="{C42333E3-8832-4624-827B-054AD5335E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</vt:lpstr>
      <vt:lpstr>SummaryByQuery</vt:lpstr>
      <vt:lpstr>AttendanceSummaryOffice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dcterms:created xsi:type="dcterms:W3CDTF">2022-05-10T17:26:51Z</dcterms:created>
  <dcterms:modified xsi:type="dcterms:W3CDTF">2023-09-12T07:44:19Z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2022-05-10T17:27:26Z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1fd0e677-e821-4e3b-9a1f-deadbec0f544</vt:lpwstr>
  </property>
  <property fmtid="{D5CDD505-2E9C-101B-9397-08002B2CF9AE}" pid="8" name="MSIP_Label_e18d9558-26a3-4f93-8788-04a494c05692_ContentBits">
    <vt:r8>0</vt:r8>
  </property>
</Properties>
</file>