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CMPLAppRepository\ExcelTemplate\TemplateForSWP\"/>
    </mc:Choice>
  </mc:AlternateContent>
  <xr:revisionPtr revIDLastSave="0" documentId="13_ncr:1_{3C10240F-06CD-4C33-85FC-A834C06F58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ummary" sheetId="2" r:id="rId2"/>
  </sheets>
  <calcPr calcId="191029"/>
  <extLst>
    <ext xmlns:x15="http://schemas.microsoft.com/office/spreadsheetml/2010/11/main" uri="{FCE2AD5D-F65C-4FA6-A056-5C36A1767C68}">
      <x15:dataModel>
        <x15:modelTables>
          <x15:modelTable id="QueryAttendanceData_ef3f0e7d-3e3e-4067-8a4a-e52cd94e6991" name="QueryAttendanceData" connection="Query - QueryAttendance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E5" i="2"/>
  <c r="F5" i="2"/>
  <c r="G5" i="2"/>
  <c r="H5" i="2"/>
  <c r="I5" i="2"/>
  <c r="J5" i="2"/>
  <c r="K5" i="2"/>
  <c r="L5" i="2"/>
  <c r="N5" i="2"/>
  <c r="O5" i="2"/>
  <c r="P5" i="2"/>
  <c r="Q5" i="2"/>
  <c r="M5" i="2" l="1"/>
  <c r="R5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BAF6E-F2AA-4EFD-A06D-39B05611336C}" keepAlive="1" name="ModelConnection_ExternalData_1" description="Data Model" type="5" refreshedVersion="8" minRefreshableVersion="5" saveData="1">
    <dbPr connection="Data Model Connection" command="Attendance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08F0B38-3534-477B-B83D-7D627D5BE08E}" name="Query - QueryAttendanceData" description="Connection to the 'QueryAttendanceData' query in the workbook." type="100" refreshedVersion="8" minRefreshableVersion="5" saveData="1">
    <extLst>
      <ext xmlns:x15="http://schemas.microsoft.com/office/spreadsheetml/2010/11/main" uri="{DE250136-89BD-433C-8126-D09CA5730AF9}">
        <x15:connection id="ad875412-007b-4930-957e-de9ac460e610"/>
      </ext>
    </extLst>
  </connection>
  <connection id="3" xr16:uid="{D93789A6-BFF7-4D58-976F-71197F15823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<sst xmlns="http://schemas.openxmlformats.org/spreadsheetml/2006/main" count="44" uniqueCount="44">
  <si>
    <t>Attendance status for the period 01-Jan-2023 to 14-Jan-2023 as on 15-Jul-2023 10:38</t>
  </si>
  <si>
    <t>EMPNO</t>
  </si>
  <si>
    <t>NAME</t>
  </si>
  <si>
    <t>Email</t>
  </si>
  <si>
    <t>PARENT</t>
  </si>
  <si>
    <t>ASSIGN</t>
  </si>
  <si>
    <t>EMPTYPE</t>
  </si>
  <si>
    <t>GRADE</t>
  </si>
  <si>
    <t>DOJ</t>
  </si>
  <si>
    <t>DOL</t>
  </si>
  <si>
    <t>D_DATE</t>
  </si>
  <si>
    <t>STATUS</t>
  </si>
  <si>
    <t>N_PWS</t>
  </si>
  <si>
    <t>C_PWS</t>
  </si>
  <si>
    <t>ATTENDANCE_STATUS</t>
  </si>
  <si>
    <t>ATTENDANCE_REQUIRED</t>
  </si>
  <si>
    <t>Personid</t>
  </si>
  <si>
    <t>PunchOffice</t>
  </si>
  <si>
    <t>OnDeputation</t>
  </si>
  <si>
    <t>Attendance status summary for the period 01-Jan-2023 to 14-Jan-2023 as on 15-Jul-2023 10:38</t>
  </si>
  <si>
    <t>A</t>
  </si>
  <si>
    <t>B</t>
  </si>
  <si>
    <t>C = A-B</t>
  </si>
  <si>
    <t>Workspace Breakup</t>
  </si>
  <si>
    <t>Attendance Breakup</t>
  </si>
  <si>
    <t>NonAttendance Breakup</t>
  </si>
  <si>
    <t>Date</t>
  </si>
  <si>
    <t>Total Employee</t>
  </si>
  <si>
    <t>Expected in HO</t>
  </si>
  <si>
    <t>Smart</t>
  </si>
  <si>
    <t>Office</t>
  </si>
  <si>
    <t>Office Expected</t>
  </si>
  <si>
    <r>
      <rPr>
        <b/>
        <sz val="11"/>
        <color rgb="FF006100"/>
        <rFont val="Calibri"/>
        <family val="2"/>
      </rPr>
      <t xml:space="preserve">Office Attended </t>
    </r>
    <r>
      <rPr>
        <b/>
        <sz val="11"/>
        <color rgb="FFC00000"/>
        <rFont val="Calibri"/>
        <family val="2"/>
        <scheme val="minor"/>
      </rPr>
      <t>(M)</t>
    </r>
  </si>
  <si>
    <t>Smart Expected</t>
  </si>
  <si>
    <r>
      <rPr>
        <b/>
        <sz val="11"/>
        <color rgb="FF006100"/>
        <rFont val="Calibri"/>
        <family val="2"/>
      </rPr>
      <t xml:space="preserve">Smart attended </t>
    </r>
    <r>
      <rPr>
        <b/>
        <sz val="11"/>
        <color rgb="FFC00000"/>
        <rFont val="Calibri"/>
        <family val="2"/>
        <scheme val="minor"/>
      </rPr>
      <t>(N)</t>
    </r>
  </si>
  <si>
    <r>
      <rPr>
        <b/>
        <sz val="11"/>
        <color rgb="FF006100"/>
        <rFont val="Calibri"/>
        <family val="2"/>
      </rPr>
      <t xml:space="preserve">OutofTurnAttended </t>
    </r>
    <r>
      <rPr>
        <b/>
        <sz val="11"/>
        <color rgb="FFC00000"/>
        <rFont val="Calibri"/>
        <family val="2"/>
        <scheme val="minor"/>
      </rPr>
      <t>(O)</t>
    </r>
  </si>
  <si>
    <r>
      <rPr>
        <b/>
        <sz val="11"/>
        <color rgb="FF006100"/>
        <rFont val="Calibri"/>
        <family val="2"/>
      </rPr>
      <t xml:space="preserve">Forgot Card </t>
    </r>
    <r>
      <rPr>
        <b/>
        <sz val="11"/>
        <color rgb="FFC00000"/>
        <rFont val="Calibri"/>
        <family val="2"/>
        <scheme val="minor"/>
      </rPr>
      <t>(P)</t>
    </r>
  </si>
  <si>
    <r>
      <rPr>
        <b/>
        <sz val="11"/>
        <color theme="0"/>
        <rFont val="Calibri"/>
        <family val="2"/>
      </rPr>
      <t xml:space="preserve">Total attended </t>
    </r>
    <r>
      <rPr>
        <b/>
        <sz val="11"/>
        <color rgb="FFC00000"/>
        <rFont val="Calibri"/>
        <family val="2"/>
        <scheme val="minor"/>
      </rPr>
      <t>(M+N+O+P)</t>
    </r>
  </si>
  <si>
    <t>Absentism</t>
  </si>
  <si>
    <t>Leave + Tours</t>
  </si>
  <si>
    <t>Exceptions</t>
  </si>
  <si>
    <t>SWP applied</t>
  </si>
  <si>
    <t>Total non attendance</t>
  </si>
  <si>
    <t>BaseOffice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</si>
</sst>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10" fillId="0" borderId="0" xfId="0" applyFont="1"/>
    <xf numFmtId="0" fontId="8" fillId="3" borderId="8" xfId="0" applyFont="1" applyFill="1" applyBorder="1"/>
    <xf numFmtId="0" fontId="8" fillId="6" borderId="8" xfId="0" applyFont="1" applyFill="1" applyBorder="1"/>
    <xf numFmtId="0" fontId="3" fillId="8" borderId="8" xfId="0" applyFont="1" applyFill="1" applyBorder="1"/>
    <xf numFmtId="0" fontId="9" fillId="7" borderId="8" xfId="0" applyFont="1" applyFill="1" applyBorder="1" applyAlignment="1">
      <alignment horizontal="left"/>
    </xf>
    <xf numFmtId="14" fontId="1" fillId="9" borderId="7" xfId="0" applyNumberFormat="1" applyFont="1" applyFill="1" applyBorder="1"/>
    <xf numFmtId="0" fontId="1" fillId="9" borderId="4" xfId="0" applyFont="1" applyFill="1" applyBorder="1"/>
    <xf numFmtId="14" fontId="0" fillId="0" borderId="0" xfId="0" applyNumberFormat="1"/>
    <xf numFmtId="0" fontId="5" fillId="4" borderId="2" xfId="0" applyFont="1" applyFill="1" applyBorder="1"/>
    <xf numFmtId="0" fontId="3" fillId="2" borderId="0" xfId="0" applyFont="1" applyFill="1" applyAlignment="1">
      <alignment horizontal="left"/>
    </xf>
    <xf numFmtId="0" fontId="7" fillId="4" borderId="8" xfId="0" applyFont="1" applyFill="1" applyBorder="1"/>
    <xf numFmtId="0" fontId="6" fillId="5" borderId="8" xfId="0" applyFont="1" applyFill="1" applyBorder="1"/>
    <xf numFmtId="0" fontId="7" fillId="4" borderId="8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Normal 2" xfId="1" xr:uid="{211797EA-5272-4BB7-A12B-7F3FFD4B4AC1}"/>
  </cellStyles>
  <dxfs count="37">
    <dxf>
      <font>
        <color indexed="8"/>
      </font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numFmt numFmtId="164" formatCode="m/d/yyyy"/>
      <fill>
        <patternFill patternType="solid">
          <fgColor auto="1"/>
          <bgColor theme="4" tint="0.79998168889431442"/>
        </patternFill>
      </fill>
      <border>
        <top style="thin">
          <color indexed="64"/>
        </top>
      </border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  <numFmt numFmtId="19" formatCode="dd/mm/yyyy"/>
    </dxf>
    <dxf>
      <font>
        <color indexed="8"/>
      </font>
      <numFmt numFmtId="19" formatCode="dd/mm/yyyy"/>
    </dxf>
    <dxf>
      <font>
        <color indexed="8"/>
      </font>
      <numFmt numFmtId="19" formatCode="dd/mm/yyyy"/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tendanceData" displayName="AttendanceData" ref="A3:R4" insertRow="1" totalsRowShown="0" dataDxfId="36">
  <tableColumns count="18">
    <tableColumn id="1" xr3:uid="{00000000-0010-0000-0000-000001000000}" name="EMPNO" dataDxfId="35"/>
    <tableColumn id="2" xr3:uid="{00000000-0010-0000-0000-000002000000}" name="NAME" dataDxfId="34"/>
    <tableColumn id="3" xr3:uid="{00000000-0010-0000-0000-000003000000}" name="Email" dataDxfId="33"/>
    <tableColumn id="4" xr3:uid="{00000000-0010-0000-0000-000004000000}" name="PARENT" dataDxfId="32"/>
    <tableColumn id="5" xr3:uid="{00000000-0010-0000-0000-000005000000}" name="ASSIGN" dataDxfId="31"/>
    <tableColumn id="6" xr3:uid="{00000000-0010-0000-0000-000006000000}" name="EMPTYPE" dataDxfId="30"/>
    <tableColumn id="7" xr3:uid="{00000000-0010-0000-0000-000007000000}" name="GRADE" dataDxfId="29"/>
    <tableColumn id="8" xr3:uid="{00000000-0010-0000-0000-000008000000}" name="DOJ" dataDxfId="28"/>
    <tableColumn id="9" xr3:uid="{00000000-0010-0000-0000-000009000000}" name="DOL" dataDxfId="27"/>
    <tableColumn id="10" xr3:uid="{00000000-0010-0000-0000-00000A000000}" name="D_DATE" dataDxfId="26"/>
    <tableColumn id="11" xr3:uid="{00000000-0010-0000-0000-00000B000000}" name="STATUS" dataDxfId="25"/>
    <tableColumn id="12" xr3:uid="{00000000-0010-0000-0000-00000C000000}" name="N_PWS" dataDxfId="24"/>
    <tableColumn id="13" xr3:uid="{00000000-0010-0000-0000-00000D000000}" name="C_PWS" dataDxfId="23"/>
    <tableColumn id="14" xr3:uid="{00000000-0010-0000-0000-00000E000000}" name="ATTENDANCE_STATUS" dataDxfId="22"/>
    <tableColumn id="15" xr3:uid="{00000000-0010-0000-0000-00000F000000}" name="ATTENDANCE_REQUIRED" dataDxfId="21"/>
    <tableColumn id="16" xr3:uid="{00000000-0010-0000-0000-000010000000}" name="Personid" dataDxfId="20"/>
    <tableColumn id="17" xr3:uid="{00000000-0010-0000-0000-000011000000}" name="BaseOffice" dataDxfId="19"/>
    <tableColumn id="18" xr3:uid="{01822129-BD31-4DB7-8C7E-5CABA39F654C}" name="PunchOffice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ummary1" displayName="Summary1" ref="A4:R5" totalsRowShown="0">
  <tableColumns count="18">
    <tableColumn id="1" xr3:uid="{00000000-0010-0000-0200-000001000000}" name="Date" dataDxfId="18"/>
    <tableColumn id="2" xr3:uid="{00000000-0010-0000-0200-000002000000}" name="Total Employee" dataDxfId="17"/>
    <tableColumn id="3" xr3:uid="{00000000-0010-0000-0200-000003000000}" name="OnDeputation" dataDxfId="16"/>
    <tableColumn id="4" xr3:uid="{00000000-0010-0000-0200-000004000000}" name="Expected in HO" dataDxfId="15"/>
    <tableColumn id="5" xr3:uid="{00000000-0010-0000-0200-000005000000}" name="Smart" dataDxfId="14"/>
    <tableColumn id="6" xr3:uid="{00000000-0010-0000-0200-000006000000}" name="Office" dataDxfId="13"/>
    <tableColumn id="7" xr3:uid="{00000000-0010-0000-0200-000007000000}" name="Office Expected" dataDxfId="12"/>
    <tableColumn id="8" xr3:uid="{00000000-0010-0000-0200-000008000000}" name="Office Attended (M)" dataDxfId="11"/>
    <tableColumn id="9" xr3:uid="{00000000-0010-0000-0200-000009000000}" name="Smart Expected" dataDxfId="10"/>
    <tableColumn id="10" xr3:uid="{00000000-0010-0000-0200-00000A000000}" name="Smart attended (N)" dataDxfId="9"/>
    <tableColumn id="11" xr3:uid="{00000000-0010-0000-0200-00000B000000}" name="OutofTurnAttended (O)" dataDxfId="8"/>
    <tableColumn id="12" xr3:uid="{00000000-0010-0000-0200-00000C000000}" name="Forgot Card (P)" dataDxfId="7"/>
    <tableColumn id="13" xr3:uid="{00000000-0010-0000-0200-00000D000000}" name="Total attended (M+N+O+P)" dataDxfId="6"/>
    <tableColumn id="14" xr3:uid="{00000000-0010-0000-0200-00000E000000}" name="Absentism" dataDxfId="5"/>
    <tableColumn id="15" xr3:uid="{00000000-0010-0000-0200-00000F000000}" name="Leave + Tours" dataDxfId="4"/>
    <tableColumn id="16" xr3:uid="{00000000-0010-0000-0200-000010000000}" name="Exceptions" dataDxfId="3"/>
    <tableColumn id="17" xr3:uid="{00000000-0010-0000-0200-000011000000}" name="SWP applied" dataDxfId="2"/>
    <tableColumn id="18" xr3:uid="{00000000-0010-0000-0200-000012000000}" name="Total non attendan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4"/>
  <sheetViews>
    <sheetView tabSelected="1" topLeftCell="C1" workbookViewId="0">
      <selection activeCell="R4" sqref="R4"/>
    </sheetView>
  </sheetViews>
  <sheetFormatPr defaultRowHeight="15" x14ac:dyDescent="0.25"/>
  <cols>
    <col min="1" max="1" width="10.140625" bestFit="1" customWidth="1"/>
    <col min="2" max="3" width="39" customWidth="1"/>
    <col min="4" max="4" width="10.28515625" bestFit="1" customWidth="1"/>
    <col min="5" max="5" width="10" bestFit="1" customWidth="1"/>
    <col min="6" max="6" width="11.5703125" bestFit="1" customWidth="1"/>
    <col min="7" max="7" width="9.42578125" bestFit="1" customWidth="1"/>
    <col min="8" max="8" width="18" bestFit="1" customWidth="1"/>
    <col min="9" max="10" width="12.140625" bestFit="1" customWidth="1"/>
    <col min="11" max="11" width="10" bestFit="1" customWidth="1"/>
    <col min="12" max="12" width="9.85546875" bestFit="1" customWidth="1"/>
    <col min="13" max="13" width="16.7109375" bestFit="1" customWidth="1"/>
    <col min="14" max="14" width="23.28515625" bestFit="1" customWidth="1"/>
    <col min="15" max="15" width="25.5703125" bestFit="1" customWidth="1"/>
    <col min="16" max="16" width="9.140625" customWidth="1"/>
    <col min="17" max="18" width="11.85546875" bestFit="1" customWidth="1"/>
  </cols>
  <sheetData>
    <row r="1" spans="1:18" ht="21" customHeight="1" x14ac:dyDescent="0.35">
      <c r="A1" s="4" t="s">
        <v>0</v>
      </c>
    </row>
    <row r="3" spans="1:18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1" t="s">
        <v>16</v>
      </c>
      <c r="Q3" s="1" t="s">
        <v>43</v>
      </c>
      <c r="R3" t="s">
        <v>17</v>
      </c>
    </row>
    <row r="4" spans="1:18" x14ac:dyDescent="0.25">
      <c r="H4" s="11"/>
      <c r="I4" s="11"/>
      <c r="J4" s="11"/>
      <c r="R4" s="2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8A74-3DFB-4FE4-9E5F-14ABA795D30B}">
  <dimension ref="A1:R5"/>
  <sheetViews>
    <sheetView zoomScale="85" zoomScaleNormal="85" workbookViewId="0">
      <selection activeCell="G12" sqref="G12"/>
    </sheetView>
  </sheetViews>
  <sheetFormatPr defaultRowHeight="15" x14ac:dyDescent="0.25"/>
  <cols>
    <col min="1" max="1" width="12.140625" bestFit="1" customWidth="1"/>
    <col min="2" max="2" width="16.85546875" customWidth="1"/>
    <col min="3" max="3" width="15.7109375" customWidth="1"/>
    <col min="4" max="4" width="16.28515625" customWidth="1"/>
    <col min="5" max="5" width="9.85546875" customWidth="1"/>
    <col min="6" max="6" width="10.140625" customWidth="1"/>
    <col min="7" max="7" width="17.140625" customWidth="1"/>
    <col min="8" max="8" width="21" customWidth="1"/>
    <col min="9" max="9" width="16.85546875" customWidth="1"/>
    <col min="10" max="10" width="19.5703125" customWidth="1"/>
    <col min="11" max="11" width="22.28515625" customWidth="1"/>
    <col min="12" max="12" width="21.85546875" customWidth="1"/>
    <col min="13" max="13" width="25.5703125" customWidth="1"/>
    <col min="14" max="14" width="12.5703125" customWidth="1"/>
    <col min="15" max="15" width="15" customWidth="1"/>
    <col min="16" max="16" width="12.7109375" customWidth="1"/>
    <col min="17" max="17" width="14.28515625" customWidth="1"/>
    <col min="18" max="18" width="21.85546875" customWidth="1"/>
  </cols>
  <sheetData>
    <row r="1" spans="1:18" ht="21" customHeight="1" x14ac:dyDescent="0.35">
      <c r="A1" s="4" t="s">
        <v>19</v>
      </c>
    </row>
    <row r="3" spans="1:18" x14ac:dyDescent="0.25">
      <c r="A3" s="3"/>
      <c r="B3" s="12" t="s">
        <v>20</v>
      </c>
      <c r="C3" s="12" t="s">
        <v>21</v>
      </c>
      <c r="D3" s="12" t="s">
        <v>22</v>
      </c>
      <c r="E3" s="17" t="s">
        <v>23</v>
      </c>
      <c r="F3" s="17"/>
      <c r="G3" s="18" t="s">
        <v>24</v>
      </c>
      <c r="H3" s="19"/>
      <c r="I3" s="19"/>
      <c r="J3" s="19"/>
      <c r="K3" s="19"/>
      <c r="L3" s="19"/>
      <c r="M3" s="20"/>
      <c r="N3" s="21" t="s">
        <v>25</v>
      </c>
      <c r="O3" s="21"/>
      <c r="P3" s="21"/>
      <c r="Q3" s="21"/>
      <c r="R3" s="21"/>
    </row>
    <row r="4" spans="1:18" x14ac:dyDescent="0.25">
      <c r="A4" s="13" t="s">
        <v>26</v>
      </c>
      <c r="B4" s="14" t="s">
        <v>27</v>
      </c>
      <c r="C4" s="14" t="s">
        <v>18</v>
      </c>
      <c r="D4" s="14" t="s">
        <v>28</v>
      </c>
      <c r="E4" s="15" t="s">
        <v>29</v>
      </c>
      <c r="F4" s="15" t="s">
        <v>30</v>
      </c>
      <c r="G4" s="5" t="s">
        <v>31</v>
      </c>
      <c r="H4" s="6" t="s">
        <v>32</v>
      </c>
      <c r="I4" s="5" t="s">
        <v>33</v>
      </c>
      <c r="J4" s="6" t="s">
        <v>34</v>
      </c>
      <c r="K4" s="6" t="s">
        <v>35</v>
      </c>
      <c r="L4" s="6" t="s">
        <v>36</v>
      </c>
      <c r="M4" s="7" t="s">
        <v>37</v>
      </c>
      <c r="N4" s="8" t="s">
        <v>38</v>
      </c>
      <c r="O4" s="16" t="s">
        <v>39</v>
      </c>
      <c r="P4" s="16" t="s">
        <v>40</v>
      </c>
      <c r="Q4" s="16" t="s">
        <v>41</v>
      </c>
      <c r="R4" s="16" t="s">
        <v>42</v>
      </c>
    </row>
    <row r="5" spans="1:18" x14ac:dyDescent="0.25">
      <c r="A5" s="9"/>
      <c r="B5" s="10">
        <f>COUNTIF(AttendanceData[[#All],[D_DATE]],A5)</f>
        <v>0</v>
      </c>
      <c r="C5" s="10">
        <f>COUNTIFS(AttendanceData[[#All],[C_PWS]],"OnDeputation",AttendanceData[[#All],[D_DATE]],A5)</f>
        <v>0</v>
      </c>
      <c r="D5" s="10">
        <f>B5-C5</f>
        <v>0</v>
      </c>
      <c r="E5" s="10">
        <f>COUNTIFS(AttendanceData[[#All],[C_PWS]],"Smart Workspace",AttendanceData[[#All],[D_DATE]],$A5)</f>
        <v>0</v>
      </c>
      <c r="F5" s="10">
        <f>COUNTIFS(AttendanceData[[#All],[C_PWS]],"Office Workspace",AttendanceData[[#All],[D_DATE]],$A5)</f>
        <v>0</v>
      </c>
      <c r="G5" s="10">
        <f>COUNTIFS(AttendanceData[[#All],[C_PWS]],"Office Workspace",AttendanceData[[#All],[D_DATE]],$A5,AttendanceData[[#All],[ATTENDANCE_REQUIRED]],"Yes")</f>
        <v>0</v>
      </c>
      <c r="H5" s="10">
        <f>COUNTIFS(AttendanceData[[#All],[C_PWS]],"Office Workspace",AttendanceData[[#All],[D_DATE]],$A5,AttendanceData[[#All],[ATTENDANCE_REQUIRED]],"Yes",AttendanceData[[#All],[ATTENDANCE_STATUS]],"Present")</f>
        <v>0</v>
      </c>
      <c r="I5" s="10">
        <f>COUNTIFS(AttendanceData[[#All],[C_PWS]],"Smart Workspace",AttendanceData[[#All],[D_DATE]],$A5,AttendanceData[[#All],[ATTENDANCE_REQUIRED]],"Yes")</f>
        <v>0</v>
      </c>
      <c r="J5" s="10">
        <f>COUNTIFS(AttendanceData[[#All],[C_PWS]],"Smart Workspace",AttendanceData[[#All],[D_DATE]],$A5,AttendanceData[[#All],[ATTENDANCE_REQUIRED]],"Yes",AttendanceData[[#All],[ATTENDANCE_STATUS]],"Present")</f>
        <v>0</v>
      </c>
      <c r="K5" s="10" cm="1">
        <f>SUM(COUNTIFS(AttendanceData[[#All],[D_DATE]],$A5,AttendanceData[[#All],[ATTENDANCE_REQUIRED]],"No",AttendanceData[[#All],[ATTENDANCE_STATUS]],{"Present","OutOfTurn Present*"}))</f>
        <v>0</v>
      </c>
      <c r="L5" s="10">
        <f>COUNTIFS(AttendanceData[[#All],[D_DATE]],$A5,AttendanceData[[#All],[ATTENDANCE_STATUS]],"*Forgot card*")</f>
        <v>0</v>
      </c>
      <c r="M5" s="10">
        <f>H5+J5+K5+L5</f>
        <v>0</v>
      </c>
      <c r="N5" s="10" cm="1">
        <f>SUM(COUNTIFS(AttendanceData[[#All],[D_DATE]],$A5,AttendanceData[[#All],[ATTENDANCE_REQUIRED]],"Yes",AttendanceData[[#All],[ATTENDANCE_STATUS]],{"Absent","LWP*"}))</f>
        <v>0</v>
      </c>
      <c r="O5" s="10" cm="1">
        <f>SUM(COUNTIFS(AttendanceData[[#All],[D_DATE]],$A5,AttendanceData[[#All],[ATTENDANCE_REQUIRED]],"Yes",AttendanceData[[#All],[ATTENDANCE_STATUS]],{"Onduty*","*Leave*","Tour*"}))</f>
        <v>0</v>
      </c>
      <c r="P5" s="10">
        <f>COUNTIFS(AttendanceData[[#All],[D_DATE]],$A5,AttendanceData[[#All],[ATTENDANCE_REQUIRED]],"Yes",AttendanceData[[#All],[ATTENDANCE_STATUS]],"Exception")</f>
        <v>0</v>
      </c>
      <c r="Q5" s="10">
        <f>COUNTIFS(AttendanceData[[#All],[D_DATE]],$A5,AttendanceData[[#All],[ATTENDANCE_REQUIRED]],"Yes",AttendanceData[[#All],[ATTENDANCE_STATUS]],"Smart work*")</f>
        <v>0</v>
      </c>
      <c r="R5" s="10">
        <f>SUM(N5:Q5)</f>
        <v>0</v>
      </c>
    </row>
  </sheetData>
  <mergeCells count="3">
    <mergeCell ref="E3:F3"/>
    <mergeCell ref="G3:M3"/>
    <mergeCell ref="N3:R3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c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r 3 d q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V L z d P 1 9 L P R h 3 F t 9 K F + s A M A A A D / / w M A U E s D B B Q A A g A I A A A A I Q B X 5 L b U d g A A A I w A A A A T A A A A R m 9 y b X V s Y X M v U 2 V j d G l v b j E u b S p O T S 7 J z M 9 T C I b Q h t Z c X M U Z i U W p K Q q B p a l F l Y 4 l J a l 5 K Y l 5 y a k u i S W J C r Y K O a k l v F w K Q B C c X 1 q U n A o U c a 1 I T s 3 R c y 4 t K k r N K w n P L 8 p O y s / P 1 t C s j v Z L z E 2 1 V U I 1 Q S m 2 N t o 5 P w 8 o V B L L y 5 W Z h 2 y W N Q A A A P / / A w B Q S w E C L Q A U A A Y A C A A A A C E A K t 2 q Q N I A A A A 3 A Q A A E w A A A A A A A A A A A A A A A A A A A A A A W 0 N v b n R l b n R f V H l w Z X N d L n h t b F B L A Q I t A B Q A A g A I A A A A I Q A e v d 2 o r Q A A A P c A A A A S A A A A A A A A A A A A A A A A A A s D A A B D b 2 5 m a W c v U G F j a 2 F n Z S 5 4 b W x Q S w E C L Q A U A A I A C A A A A C E A V + S 2 1 H Y A A A C M A A A A E w A A A A A A A A A A A A A A A A D o A w A A R m 9 y b X V s Y X M v U 2 V j d G l v b j E u b V B L B Q Y A A A A A A w A D A M I A A A C P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E A A A A A A A B c E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F 1 Z X J 5 Q X R 0 Z W 5 k Y W 5 j Z U R h d G E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3 L T E 1 V D A 1 O j I 4 O j A 5 L j Y 0 M z M x O T R a I i 8 + P E V u d H J 5 I F R 5 c G U 9 I k Z p b G x D b 2 x 1 b W 5 U e X B l c y I g V m F s d W U 9 I n N B Q U F B Q U F B Q U F B Q U F B Q U F B Q U F B Q U F B Q T 0 i L z 4 8 R W 5 0 c n k g V H l w Z T 0 i R m l s b E N v b H V t b k 5 h b W V z I i B W Y W x 1 Z T 0 i c 1 s m c X V v d D t F T V B O T y Z x d W 9 0 O y w m c X V v d D t O Q U 1 F J n F 1 b 3 Q 7 L C Z x d W 9 0 O 0 V t Y W l s J n F 1 b 3 Q 7 L C Z x d W 9 0 O 1 B B U k V O V C Z x d W 9 0 O y w m c X V v d D t B U 1 N J R 0 4 m c X V v d D s s J n F 1 b 3 Q 7 R U 1 Q V F l Q R S Z x d W 9 0 O y w m c X V v d D t H U k F E R S Z x d W 9 0 O y w m c X V v d D t E T 0 o m c X V v d D s s J n F 1 b 3 Q 7 R E 9 M J n F 1 b 3 Q 7 L C Z x d W 9 0 O 0 R f R E F U R S Z x d W 9 0 O y w m c X V v d D t T V E F U V V M m c X V v d D s s J n F 1 b 3 Q 7 T l 9 Q V 1 M m c X V v d D s s J n F 1 b 3 Q 7 Q 1 9 Q V 1 M m c X V v d D s s J n F 1 b 3 Q 7 Q V R U R U 5 E Q U 5 D R V 9 T V E F U V V M m c X V v d D s s J n F 1 b 3 Q 7 Q V R U R U 5 E Q U 5 D R V 9 S R V F V S V J F R C Z x d W 9 0 O y w m c X V v d D t Q Z X J z b 2 5 p Z C Z x d W 9 0 O y w m c X V v d D t Q d W 5 j a E 9 m Z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W Q 2 O D A w N D A t Y z I 5 N S 0 0 M G Q 4 L T k w Z G M t M m Q 1 M T M x M z Z m M T l h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R l c 3 Q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Q X R 0 Z W 5 k Y W 5 j Z U R h d G E v U 2 9 1 c m N l L n t F T V B O T y w w f S Z x d W 9 0 O y w m c X V v d D t T Z W N 0 a W 9 u M S 9 R d W V y e U F 0 d G V u Z G F u Y 2 V E Y X R h L 1 N v d X J j Z S 5 7 T k F N R S w x f S Z x d W 9 0 O y w m c X V v d D t T Z W N 0 a W 9 u M S 9 R d W V y e U F 0 d G V u Z G F u Y 2 V E Y X R h L 1 N v d X J j Z S 5 7 R W 1 h a W w s M n 0 m c X V v d D s s J n F 1 b 3 Q 7 U 2 V j d G l v b j E v U X V l c n l B d H R l b m R h b m N l R G F 0 Y S 9 T b 3 V y Y 2 U u e 1 B B U k V O V C w z f S Z x d W 9 0 O y w m c X V v d D t T Z W N 0 a W 9 u M S 9 R d W V y e U F 0 d G V u Z G F u Y 2 V E Y X R h L 1 N v d X J j Z S 5 7 Q V N T S U d O L D R 9 J n F 1 b 3 Q 7 L C Z x d W 9 0 O 1 N l Y 3 R p b 2 4 x L 1 F 1 Z X J 5 Q X R 0 Z W 5 k Y W 5 j Z U R h d G E v U 2 9 1 c m N l L n t F T V B U W V B F L D V 9 J n F 1 b 3 Q 7 L C Z x d W 9 0 O 1 N l Y 3 R p b 2 4 x L 1 F 1 Z X J 5 Q X R 0 Z W 5 k Y W 5 j Z U R h d G E v U 2 9 1 c m N l L n t H U k F E R S w 2 f S Z x d W 9 0 O y w m c X V v d D t T Z W N 0 a W 9 u M S 9 R d W V y e U F 0 d G V u Z G F u Y 2 V E Y X R h L 1 N v d X J j Z S 5 7 R E 9 K L D d 9 J n F 1 b 3 Q 7 L C Z x d W 9 0 O 1 N l Y 3 R p b 2 4 x L 1 F 1 Z X J 5 Q X R 0 Z W 5 k Y W 5 j Z U R h d G E v U 2 9 1 c m N l L n t E T 0 w s O H 0 m c X V v d D s s J n F 1 b 3 Q 7 U 2 V j d G l v b j E v U X V l c n l B d H R l b m R h b m N l R G F 0 Y S 9 T b 3 V y Y 2 U u e 0 R f R E F U R S w 5 f S Z x d W 9 0 O y w m c X V v d D t T Z W N 0 a W 9 u M S 9 R d W V y e U F 0 d G V u Z G F u Y 2 V E Y X R h L 1 N v d X J j Z S 5 7 U 1 R B V F V T L D E w f S Z x d W 9 0 O y w m c X V v d D t T Z W N 0 a W 9 u M S 9 R d W V y e U F 0 d G V u Z G F u Y 2 V E Y X R h L 1 N v d X J j Z S 5 7 T l 9 Q V 1 M s M T F 9 J n F 1 b 3 Q 7 L C Z x d W 9 0 O 1 N l Y 3 R p b 2 4 x L 1 F 1 Z X J 5 Q X R 0 Z W 5 k Y W 5 j Z U R h d G E v U 2 9 1 c m N l L n t D X 1 B X U y w x M n 0 m c X V v d D s s J n F 1 b 3 Q 7 U 2 V j d G l v b j E v U X V l c n l B d H R l b m R h b m N l R G F 0 Y S 9 T b 3 V y Y 2 U u e 0 F U V E V O R E F O Q 0 V f U 1 R B V F V T L D E z f S Z x d W 9 0 O y w m c X V v d D t T Z W N 0 a W 9 u M S 9 R d W V y e U F 0 d G V u Z G F u Y 2 V E Y X R h L 1 N v d X J j Z S 5 7 Q V R U R U 5 E Q U 5 D R V 9 S R V F V S V J F R C w x N H 0 m c X V v d D s s J n F 1 b 3 Q 7 U 2 V j d G l v b j E v U X V l c n l B d H R l b m R h b m N l R G F 0 Y S 9 T b 3 V y Y 2 U u e 1 B l c n N v b m l k L D E 1 f S Z x d W 9 0 O y w m c X V v d D t T Z W N 0 a W 9 u M S 9 R d W V y e U F 0 d G V u Z G F u Y 2 V E Y X R h L 1 N v d X J j Z S 5 7 U H V u Y 2 h P Z m Z p Y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R d W V y e U F 0 d G V u Z G F u Y 2 V E Y X R h L 1 N v d X J j Z S 5 7 R U 1 Q T k 8 s M H 0 m c X V v d D s s J n F 1 b 3 Q 7 U 2 V j d G l v b j E v U X V l c n l B d H R l b m R h b m N l R G F 0 Y S 9 T b 3 V y Y 2 U u e 0 5 B T U U s M X 0 m c X V v d D s s J n F 1 b 3 Q 7 U 2 V j d G l v b j E v U X V l c n l B d H R l b m R h b m N l R G F 0 Y S 9 T b 3 V y Y 2 U u e 0 V t Y W l s L D J 9 J n F 1 b 3 Q 7 L C Z x d W 9 0 O 1 N l Y 3 R p b 2 4 x L 1 F 1 Z X J 5 Q X R 0 Z W 5 k Y W 5 j Z U R h d G E v U 2 9 1 c m N l L n t Q Q V J F T l Q s M 3 0 m c X V v d D s s J n F 1 b 3 Q 7 U 2 V j d G l v b j E v U X V l c n l B d H R l b m R h b m N l R G F 0 Y S 9 T b 3 V y Y 2 U u e 0 F T U 0 l H T i w 0 f S Z x d W 9 0 O y w m c X V v d D t T Z W N 0 a W 9 u M S 9 R d W V y e U F 0 d G V u Z G F u Y 2 V E Y X R h L 1 N v d X J j Z S 5 7 R U 1 Q V F l Q R S w 1 f S Z x d W 9 0 O y w m c X V v d D t T Z W N 0 a W 9 u M S 9 R d W V y e U F 0 d G V u Z G F u Y 2 V E Y X R h L 1 N v d X J j Z S 5 7 R 1 J B R E U s N n 0 m c X V v d D s s J n F 1 b 3 Q 7 U 2 V j d G l v b j E v U X V l c n l B d H R l b m R h b m N l R G F 0 Y S 9 T b 3 V y Y 2 U u e 0 R P S i w 3 f S Z x d W 9 0 O y w m c X V v d D t T Z W N 0 a W 9 u M S 9 R d W V y e U F 0 d G V u Z G F u Y 2 V E Y X R h L 1 N v d X J j Z S 5 7 R E 9 M L D h 9 J n F 1 b 3 Q 7 L C Z x d W 9 0 O 1 N l Y 3 R p b 2 4 x L 1 F 1 Z X J 5 Q X R 0 Z W 5 k Y W 5 j Z U R h d G E v U 2 9 1 c m N l L n t E X 0 R B V E U s O X 0 m c X V v d D s s J n F 1 b 3 Q 7 U 2 V j d G l v b j E v U X V l c n l B d H R l b m R h b m N l R G F 0 Y S 9 T b 3 V y Y 2 U u e 1 N U Q V R V U y w x M H 0 m c X V v d D s s J n F 1 b 3 Q 7 U 2 V j d G l v b j E v U X V l c n l B d H R l b m R h b m N l R G F 0 Y S 9 T b 3 V y Y 2 U u e 0 5 f U F d T L D E x f S Z x d W 9 0 O y w m c X V v d D t T Z W N 0 a W 9 u M S 9 R d W V y e U F 0 d G V u Z G F u Y 2 V E Y X R h L 1 N v d X J j Z S 5 7 Q 1 9 Q V 1 M s M T J 9 J n F 1 b 3 Q 7 L C Z x d W 9 0 O 1 N l Y 3 R p b 2 4 x L 1 F 1 Z X J 5 Q X R 0 Z W 5 k Y W 5 j Z U R h d G E v U 2 9 1 c m N l L n t B V F R F T k R B T k N F X 1 N U Q V R V U y w x M 3 0 m c X V v d D s s J n F 1 b 3 Q 7 U 2 V j d G l v b j E v U X V l c n l B d H R l b m R h b m N l R G F 0 Y S 9 T b 3 V y Y 2 U u e 0 F U V E V O R E F O Q 0 V f U k V R V U l S R U Q s M T R 9 J n F 1 b 3 Q 7 L C Z x d W 9 0 O 1 N l Y 3 R p b 2 4 x L 1 F 1 Z X J 5 Q X R 0 Z W 5 k Y W 5 j Z U R h d G E v U 2 9 1 c m N l L n t Q Z X J z b 2 5 p Z C w x N X 0 m c X V v d D s s J n F 1 b 3 Q 7 U 2 V j d G l v b j E v U X V l c n l B d H R l b m R h b m N l R G F 0 Y S 9 T b 3 V y Y 2 U u e 1 B 1 b m N o T 2 Z m a W N l L D E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X V l c n l B d H R l b m R h b m N l R G F 0 Y S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e X B u o 3 J f B F n I O j P B 2 u V j M A A A A A A g A A A A A A A 2 Y A A M A A A A A Q A A A A o F R I / N 6 Q U A f w b v 5 r F P f b G Q A A A A A E g A A A o A A A A B A A A A B y L X U z w s E V N / s s g q X y O o r X U A A A A N c 5 v X / s P l n q M Y f p o R I P n J q a 6 L i B L n x c w j c Z f J v r 6 X 7 r O F W X h C A E h K i S V S 7 2 g o m n W w Y 0 c J g b l 0 h k A J 7 E Y L s t v N M 7 U q 5 V U X t 0 7 i + W j 6 B H g n s N F A A A A C 9 I z N Y s t H H / I e w Q 7 u M u f a j y B E F C < / D a t a M a s h u p > 
</file>

<file path=customXml/itemProps1.xml><?xml version="1.0" encoding="utf-8"?>
<ds:datastoreItem xmlns:ds="http://schemas.openxmlformats.org/officeDocument/2006/customXml" ds:itemID="{C42333E3-8832-4624-827B-054AD5335E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Bhavsar Devendra (Mumbai - IT)</cp:lastModifiedBy>
  <dcterms:created xsi:type="dcterms:W3CDTF">2022-05-10T17:26:51Z</dcterms:created>
  <dcterms:modified xsi:type="dcterms:W3CDTF">2023-07-21T06:39:53Z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2022-05-10T17:27:26Z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1fd0e677-e821-4e3b-9a1f-deadbec0f544</vt:lpwstr>
  </property>
  <property fmtid="{D5CDD505-2E9C-101B-9397-08002B2CF9AE}" pid="8" name="MSIP_Label_e18d9558-26a3-4f93-8788-04a494c05692_ContentBits">
    <vt:r8>0</vt:r8>
  </property>
</Properties>
</file>