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Darshan\AttendanceWithQuery\"/>
    </mc:Choice>
  </mc:AlternateContent>
  <xr:revisionPtr revIDLastSave="0" documentId="13_ncr:1_{1250C21F-B023-4138-A999-F0ACCAF41D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ummary" sheetId="2" r:id="rId2"/>
    <sheet name="SummaryByQuery" sheetId="4" r:id="rId3"/>
    <sheet name="AttendanceSummaryOfficeEmptype" sheetId="6" r:id="rId4"/>
  </sheets>
  <definedNames>
    <definedName name="ExternalData_1" localSheetId="2" hidden="1">SummaryByQuery!$A$4:$U$5</definedName>
    <definedName name="ExternalData_2" localSheetId="3" hidden="1">AttendanceSummaryOfficeEmptype!$A$5:$V$6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AttendanceSummary_347918dd-8419-4bf1-b06d-7d8c3c4c5ad7" name="AttendanceSummary" connection="Query - AttendanceSummary"/>
          <x15:modelTable id="AttendanceSummaryOffice_9ff1c939-50d9-4d71-815f-0b5ceaa224ea" name="AttendanceSummaryOffice" connection="Query - AttendanceSummaryOffi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E5" i="2"/>
  <c r="F5" i="2"/>
  <c r="G5" i="2"/>
  <c r="H5" i="2"/>
  <c r="I5" i="2"/>
  <c r="J5" i="2"/>
  <c r="K5" i="2"/>
  <c r="L5" i="2"/>
  <c r="N5" i="2"/>
  <c r="O5" i="2"/>
  <c r="P5" i="2"/>
  <c r="Q5" i="2"/>
  <c r="M5" i="2" l="1"/>
  <c r="R5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BAF6E-F2AA-4EFD-A06D-39B05611336C}" keepAlive="1" name="ModelConnection_ExternalData_1" description="Data Model" type="5" refreshedVersion="8" minRefreshableVersion="5" saveData="1">
    <dbPr connection="Data Model Connection" command="Attendance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3F340DA-13F9-46CB-81B7-3F143A92D051}" keepAlive="1" name="ModelConnection_ExternalData_11" description="Data Model" type="5" refreshedVersion="8" minRefreshableVersion="5" saveData="1">
    <dbPr connection="Data Model Connection" command="AttendanceSumma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255B472-2D3A-4AFD-BF7B-443C31FF7612}" keepAlive="1" name="ModelConnection_ExternalData_2" description="Data Model" type="5" refreshedVersion="8" minRefreshableVersion="5" saveData="1">
    <dbPr connection="Data Model Connection" command="AttendanceSummaryOffic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2ECD48C-3831-49F6-B971-8D65E8DA6E24}" name="Query - AttendanceSummary" description="Connection to the 'AttendanceSummary' query in the workbook." type="100" refreshedVersion="8" minRefreshableVersion="5">
    <extLst>
      <ext xmlns:x15="http://schemas.microsoft.com/office/spreadsheetml/2010/11/main" uri="{DE250136-89BD-433C-8126-D09CA5730AF9}">
        <x15:connection id="bbef7c2e-3500-4401-b713-bb0cdb257014"/>
      </ext>
    </extLst>
  </connection>
  <connection id="5" xr16:uid="{DCDDBD2E-A572-4FEF-A6C6-E5921690E880}" name="Query - AttendanceSummaryOffice" description="Connection to the 'AttendanceSummaryOffice' query in the workbook." type="100" refreshedVersion="8" minRefreshableVersion="5">
    <extLst>
      <ext xmlns:x15="http://schemas.microsoft.com/office/spreadsheetml/2010/11/main" uri="{DE250136-89BD-433C-8126-D09CA5730AF9}">
        <x15:connection id="d8d72e42-4c54-411b-b1fd-5799657f80b0"/>
      </ext>
    </extLst>
  </connection>
  <connection id="6" xr16:uid="{D93789A6-BFF7-4D58-976F-71197F1582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<sst xmlns="http://schemas.openxmlformats.org/spreadsheetml/2006/main" count="87" uniqueCount="63">
  <si>
    <t>EMPNO</t>
  </si>
  <si>
    <t>NAME</t>
  </si>
  <si>
    <t>Email</t>
  </si>
  <si>
    <t>PARENT</t>
  </si>
  <si>
    <t>ASSIGN</t>
  </si>
  <si>
    <t>EMPTYPE</t>
  </si>
  <si>
    <t>GRADE</t>
  </si>
  <si>
    <t>DOJ</t>
  </si>
  <si>
    <t>DOL</t>
  </si>
  <si>
    <t>D_DATE</t>
  </si>
  <si>
    <t>STATUS</t>
  </si>
  <si>
    <t>N_PWS</t>
  </si>
  <si>
    <t>C_PWS</t>
  </si>
  <si>
    <t>ATTENDANCE_STATUS</t>
  </si>
  <si>
    <t>ATTENDANCE_REQUIRED</t>
  </si>
  <si>
    <t>Personid</t>
  </si>
  <si>
    <t>BaseOffice</t>
  </si>
  <si>
    <t>PunchOffice</t>
  </si>
  <si>
    <t>Absent</t>
  </si>
  <si>
    <t>OnDeputation</t>
  </si>
  <si>
    <t>Exception</t>
  </si>
  <si>
    <t>A</t>
  </si>
  <si>
    <t>B</t>
  </si>
  <si>
    <t>C = A-B</t>
  </si>
  <si>
    <t>Workspace Breakup</t>
  </si>
  <si>
    <t>Attendance Breakup</t>
  </si>
  <si>
    <t>NonAttendance Breakup</t>
  </si>
  <si>
    <t>Date</t>
  </si>
  <si>
    <t>Total Employee</t>
  </si>
  <si>
    <t>Expected in HO</t>
  </si>
  <si>
    <t>Smart</t>
  </si>
  <si>
    <t>Office</t>
  </si>
  <si>
    <t>Office Expected</t>
  </si>
  <si>
    <r>
      <rPr>
        <b/>
        <sz val="11"/>
        <color rgb="FF006100"/>
        <rFont val="Calibri"/>
        <family val="2"/>
      </rPr>
      <t xml:space="preserve">Office Attended </t>
    </r>
    <r>
      <rPr>
        <b/>
        <sz val="11"/>
        <color rgb="FFC00000"/>
        <rFont val="Calibri"/>
        <family val="2"/>
      </rPr>
      <t>(M)</t>
    </r>
  </si>
  <si>
    <t>Smart Expected</t>
  </si>
  <si>
    <r>
      <rPr>
        <b/>
        <sz val="11"/>
        <color rgb="FF006100"/>
        <rFont val="Calibri"/>
        <family val="2"/>
      </rPr>
      <t xml:space="preserve">Smart attended </t>
    </r>
    <r>
      <rPr>
        <b/>
        <sz val="11"/>
        <color rgb="FFC00000"/>
        <rFont val="Calibri"/>
        <family val="2"/>
      </rPr>
      <t>(N)</t>
    </r>
  </si>
  <si>
    <r>
      <rPr>
        <b/>
        <sz val="11"/>
        <color rgb="FF006100"/>
        <rFont val="Calibri"/>
        <family val="2"/>
      </rPr>
      <t xml:space="preserve">OutofTurnAttended </t>
    </r>
    <r>
      <rPr>
        <b/>
        <sz val="11"/>
        <color rgb="FFC00000"/>
        <rFont val="Calibri"/>
        <family val="2"/>
      </rPr>
      <t>(O)</t>
    </r>
  </si>
  <si>
    <r>
      <rPr>
        <b/>
        <sz val="11"/>
        <color rgb="FF006100"/>
        <rFont val="Calibri"/>
        <family val="2"/>
      </rPr>
      <t xml:space="preserve">Forgot Card </t>
    </r>
    <r>
      <rPr>
        <b/>
        <sz val="11"/>
        <color rgb="FFC00000"/>
        <rFont val="Calibri"/>
        <family val="2"/>
      </rPr>
      <t>(P)</t>
    </r>
  </si>
  <si>
    <r>
      <rPr>
        <b/>
        <sz val="11"/>
        <color theme="0"/>
        <rFont val="Calibri"/>
        <family val="2"/>
      </rPr>
      <t xml:space="preserve">Total attended </t>
    </r>
    <r>
      <rPr>
        <b/>
        <sz val="11"/>
        <color rgb="FFC00000"/>
        <rFont val="Calibri"/>
        <family val="2"/>
      </rPr>
      <t>(M+N+O+P)</t>
    </r>
  </si>
  <si>
    <t>Absentism</t>
  </si>
  <si>
    <t>Leave + Tours</t>
  </si>
  <si>
    <t>Exceptions</t>
  </si>
  <si>
    <t>SWP applied</t>
  </si>
  <si>
    <t>Total non attendance</t>
  </si>
  <si>
    <t>TotalEmp</t>
  </si>
  <si>
    <t>Deputation</t>
  </si>
  <si>
    <t>OWS</t>
  </si>
  <si>
    <t>SWS</t>
  </si>
  <si>
    <t>OWSExpected</t>
  </si>
  <si>
    <t>OfficePresent</t>
  </si>
  <si>
    <t>SWSExpected</t>
  </si>
  <si>
    <t>SmartPresent</t>
  </si>
  <si>
    <t>OutOfTurn</t>
  </si>
  <si>
    <t>ForgotCard</t>
  </si>
  <si>
    <t>LeaveTour</t>
  </si>
  <si>
    <t>SWPApplied</t>
  </si>
  <si>
    <t>ExpectedInOffice</t>
  </si>
  <si>
    <t>TotalAttended</t>
  </si>
  <si>
    <t>TotalNonAttended</t>
  </si>
  <si>
    <t>Month</t>
  </si>
  <si>
    <t>RegularAttendance</t>
  </si>
  <si>
    <t>OtherAttendance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</si>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</sst>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theme="0"/>
      <name val="Calibri"/>
      <family val="2"/>
    </font>
    <font>
      <b/>
      <sz val="11"/>
      <color rgb="FFC0000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5" fillId="4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10" fillId="0" borderId="0" xfId="0" applyFont="1"/>
    <xf numFmtId="14" fontId="0" fillId="0" borderId="0" xfId="0" applyNumberFormat="1"/>
    <xf numFmtId="0" fontId="5" fillId="4" borderId="2" xfId="0" applyFont="1" applyFill="1" applyBorder="1"/>
    <xf numFmtId="0" fontId="3" fillId="2" borderId="7" xfId="0" applyFont="1" applyFill="1" applyBorder="1" applyAlignment="1">
      <alignment horizontal="left"/>
    </xf>
    <xf numFmtId="0" fontId="7" fillId="4" borderId="8" xfId="0" applyFont="1" applyFill="1" applyBorder="1"/>
    <xf numFmtId="0" fontId="6" fillId="5" borderId="8" xfId="0" applyFont="1" applyFill="1" applyBorder="1"/>
    <xf numFmtId="0" fontId="8" fillId="3" borderId="8" xfId="0" applyFont="1" applyFill="1" applyBorder="1"/>
    <xf numFmtId="0" fontId="8" fillId="6" borderId="8" xfId="0" applyFont="1" applyFill="1" applyBorder="1"/>
    <xf numFmtId="0" fontId="3" fillId="8" borderId="8" xfId="0" applyFont="1" applyFill="1" applyBorder="1"/>
    <xf numFmtId="0" fontId="9" fillId="7" borderId="8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  <xf numFmtId="14" fontId="1" fillId="9" borderId="10" xfId="0" applyNumberFormat="1" applyFont="1" applyFill="1" applyBorder="1"/>
    <xf numFmtId="0" fontId="1" fillId="9" borderId="11" xfId="0" applyFont="1" applyFill="1" applyBorder="1"/>
    <xf numFmtId="0" fontId="1" fillId="9" borderId="6" xfId="0" applyFont="1" applyFill="1" applyBorder="1"/>
    <xf numFmtId="0" fontId="0" fillId="0" borderId="0" xfId="0" applyNumberFormat="1"/>
  </cellXfs>
  <cellStyles count="2">
    <cellStyle name="Normal" xfId="0" builtinId="0"/>
    <cellStyle name="Normal 2" xfId="1" xr:uid="{211797EA-5272-4BB7-A12B-7F3FFD4B4AC1}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  <numFmt numFmtId="164" formatCode="m/d/yyyy"/>
    </dxf>
    <dxf>
      <font>
        <color indexed="8"/>
      </font>
      <numFmt numFmtId="164" formatCode="m/d/yyyy"/>
    </dxf>
    <dxf>
      <font>
        <color indexed="8"/>
      </font>
      <numFmt numFmtId="164" formatCode="m/d/yyyy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9C476D86-22CD-42BC-A77F-48397148529E}" autoFormatId="16" applyNumberFormats="0" applyBorderFormats="0" applyFontFormats="0" applyPatternFormats="0" applyAlignmentFormats="0" applyWidthHeightFormats="0">
  <queryTableRefresh nextId="26">
    <queryTableFields count="21">
      <queryTableField id="1" name="D_DATE" tableColumnId="1"/>
      <queryTableField id="2" name="TotalEmp" tableColumnId="2"/>
      <queryTableField id="3" name="Deputation" tableColumnId="3"/>
      <queryTableField id="4" name="OWS" tableColumnId="4"/>
      <queryTableField id="5" name="SWS" tableColumnId="5"/>
      <queryTableField id="6" name="OWSExpected" tableColumnId="6"/>
      <queryTableField id="7" name="OfficePresent" tableColumnId="7"/>
      <queryTableField id="8" name="SWSExpected" tableColumnId="8"/>
      <queryTableField id="9" name="SmartPresent" tableColumnId="9"/>
      <queryTableField id="10" name="OutOfTurn" tableColumnId="10"/>
      <queryTableField id="11" name="ForgotCard" tableColumnId="11"/>
      <queryTableField id="17" name="TotalAttended" tableColumnId="17"/>
      <queryTableField id="12" name="Absent" tableColumnId="12"/>
      <queryTableField id="13" name="LeaveTour" tableColumnId="13"/>
      <queryTableField id="14" name="Exception" tableColumnId="14"/>
      <queryTableField id="15" name="SWPApplied" tableColumnId="15"/>
      <queryTableField id="18" name="TotalNonAttended" tableColumnId="18"/>
      <queryTableField id="16" name="ExpectedInOffice" tableColumnId="16"/>
      <queryTableField id="21" name="RegularAttendance" tableColumnId="20"/>
      <queryTableField id="22" name="OtherAttendance" tableColumnId="21"/>
      <queryTableField id="20" name="Month" tableColumnId="19"/>
    </queryTableFields>
  </queryTableRefresh>
  <extLst>
    <ext xmlns:x15="http://schemas.microsoft.com/office/spreadsheetml/2010/11/main" uri="{883FBD77-0823-4a55-B5E3-86C4891E6966}">
      <x15:queryTable sourceDataName="Query - AttendanceSumma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F9A076B-68F3-442B-840E-7C88DA44D156}" autoFormatId="16" applyNumberFormats="0" applyBorderFormats="0" applyFontFormats="0" applyPatternFormats="0" applyAlignmentFormats="0" applyWidthHeightFormats="0">
  <queryTableRefresh nextId="24">
    <queryTableFields count="22">
      <queryTableField id="1" name="D_DATE" tableColumnId="1"/>
      <queryTableField id="2" name="BaseOffice" tableColumnId="2"/>
      <queryTableField id="4" name="TotalEmp" tableColumnId="4"/>
      <queryTableField id="5" name="Deputation" tableColumnId="5"/>
      <queryTableField id="6" name="OWS" tableColumnId="6"/>
      <queryTableField id="7" name="SWS" tableColumnId="7"/>
      <queryTableField id="8" name="OWSExpected" tableColumnId="8"/>
      <queryTableField id="9" name="OfficePresent" tableColumnId="9"/>
      <queryTableField id="10" name="SWSExpected" tableColumnId="10"/>
      <queryTableField id="11" name="SmartPresent" tableColumnId="11"/>
      <queryTableField id="12" name="OutOfTurn" tableColumnId="12"/>
      <queryTableField id="13" name="ForgotCard" tableColumnId="13"/>
      <queryTableField id="14" name="TotalAttended" tableColumnId="14"/>
      <queryTableField id="15" name="Absent" tableColumnId="15"/>
      <queryTableField id="16" name="LeaveTour" tableColumnId="16"/>
      <queryTableField id="17" name="Exception" tableColumnId="17"/>
      <queryTableField id="18" name="SWPApplied" tableColumnId="18"/>
      <queryTableField id="19" name="TotalNonAttended" tableColumnId="19"/>
      <queryTableField id="20" name="ExpectedInOffice" tableColumnId="20"/>
      <queryTableField id="21" name="RegularAttendance" tableColumnId="21"/>
      <queryTableField id="22" name="OtherAttendance" tableColumnId="22"/>
      <queryTableField id="23" name="Month" tableColumnId="23"/>
    </queryTableFields>
  </queryTableRefresh>
  <extLst>
    <ext xmlns:x15="http://schemas.microsoft.com/office/spreadsheetml/2010/11/main" uri="{883FBD77-0823-4a55-B5E3-86C4891E6966}">
      <x15:queryTable sourceDataName="Query - AttendanceSummaryOffic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endanceData" displayName="AttendanceData" ref="A3:R4" insertRow="1" totalsRowShown="0">
  <autoFilter ref="A3:R4" xr:uid="{00000000-000C-0000-FFFF-FFFF00000000}"/>
  <tableColumns count="18">
    <tableColumn id="1" xr3:uid="{00000000-0010-0000-0000-000001000000}" name="EMPNO" dataDxfId="22"/>
    <tableColumn id="2" xr3:uid="{00000000-0010-0000-0000-000002000000}" name="NAME" dataDxfId="21"/>
    <tableColumn id="3" xr3:uid="{00000000-0010-0000-0000-000003000000}" name="Email" dataDxfId="20"/>
    <tableColumn id="4" xr3:uid="{00000000-0010-0000-0000-000004000000}" name="PARENT" dataDxfId="19"/>
    <tableColumn id="5" xr3:uid="{00000000-0010-0000-0000-000005000000}" name="ASSIGN" dataDxfId="18"/>
    <tableColumn id="6" xr3:uid="{00000000-0010-0000-0000-000006000000}" name="EMPTYPE" dataDxfId="17"/>
    <tableColumn id="7" xr3:uid="{00000000-0010-0000-0000-000007000000}" name="GRADE" dataDxfId="16"/>
    <tableColumn id="8" xr3:uid="{00000000-0010-0000-0000-000008000000}" name="DOJ" dataDxfId="15"/>
    <tableColumn id="9" xr3:uid="{00000000-0010-0000-0000-000009000000}" name="DOL" dataDxfId="14"/>
    <tableColumn id="10" xr3:uid="{00000000-0010-0000-0000-00000A000000}" name="D_DATE" dataDxfId="13"/>
    <tableColumn id="11" xr3:uid="{00000000-0010-0000-0000-00000B000000}" name="STATUS" dataDxfId="12"/>
    <tableColumn id="12" xr3:uid="{00000000-0010-0000-0000-00000C000000}" name="N_PWS" dataDxfId="11"/>
    <tableColumn id="13" xr3:uid="{00000000-0010-0000-0000-00000D000000}" name="C_PWS" dataDxfId="10"/>
    <tableColumn id="14" xr3:uid="{00000000-0010-0000-0000-00000E000000}" name="ATTENDANCE_STATUS" dataDxfId="9"/>
    <tableColumn id="15" xr3:uid="{00000000-0010-0000-0000-00000F000000}" name="ATTENDANCE_REQUIRED" dataDxfId="8"/>
    <tableColumn id="16" xr3:uid="{00000000-0010-0000-0000-000010000000}" name="Personid" dataDxfId="7"/>
    <tableColumn id="17" xr3:uid="{00000000-0010-0000-0000-000011000000}" name="BaseOffice" dataDxfId="6"/>
    <tableColumn id="18" xr3:uid="{00000000-0010-0000-0000-000012000000}" name="PunchOffice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5BB92-3991-4B43-BBF1-E22715651FDA}" name="AttendanceSummaryFromQuery" displayName="AttendanceSummaryFromQuery" ref="A4:U5" tableType="queryTable" totalsRowShown="0">
  <autoFilter ref="A4:U5" xr:uid="{8B85BB92-3991-4B43-BBF1-E22715651FDA}"/>
  <tableColumns count="21">
    <tableColumn id="1" xr3:uid="{3A978693-5D0A-4DCA-908A-5BC797340438}" uniqueName="1" name="D_DATE" queryTableFieldId="1" dataDxfId="3"/>
    <tableColumn id="2" xr3:uid="{C3E115E1-B2AC-4172-84CB-457E2038BC5E}" uniqueName="2" name="TotalEmp" queryTableFieldId="2"/>
    <tableColumn id="3" xr3:uid="{62B81418-58BE-4BE6-8123-2A058B23F165}" uniqueName="3" name="Deputation" queryTableFieldId="3"/>
    <tableColumn id="4" xr3:uid="{7BEF523B-90C1-4669-9277-0E681EEA722D}" uniqueName="4" name="OWS" queryTableFieldId="4"/>
    <tableColumn id="5" xr3:uid="{EDA97057-86B9-4933-9999-689A266913CA}" uniqueName="5" name="SWS" queryTableFieldId="5"/>
    <tableColumn id="6" xr3:uid="{44C49908-291B-43E6-A0C3-A6D8C3054B10}" uniqueName="6" name="OWSExpected" queryTableFieldId="6"/>
    <tableColumn id="7" xr3:uid="{EA332A9E-8BB2-44B2-AAC0-296ED2410274}" uniqueName="7" name="OfficePresent" queryTableFieldId="7"/>
    <tableColumn id="8" xr3:uid="{05A01CD6-7C6E-4590-A428-60F6E7478C5D}" uniqueName="8" name="SWSExpected" queryTableFieldId="8"/>
    <tableColumn id="9" xr3:uid="{FE76EF81-B12A-44D6-9B35-35C81D903EBB}" uniqueName="9" name="SmartPresent" queryTableFieldId="9"/>
    <tableColumn id="10" xr3:uid="{3349B836-8C4D-4ADD-A822-4DC0EC56A02E}" uniqueName="10" name="OutOfTurn" queryTableFieldId="10"/>
    <tableColumn id="11" xr3:uid="{44A45866-01E1-42D3-8F8E-1FD62B01940A}" uniqueName="11" name="ForgotCard" queryTableFieldId="11"/>
    <tableColumn id="17" xr3:uid="{9F63BBBA-509C-4C9E-B722-F99908BB76F7}" uniqueName="17" name="TotalAttended" queryTableFieldId="17" dataDxfId="2"/>
    <tableColumn id="12" xr3:uid="{35DF0410-E5B7-490E-9407-22D3BF455F84}" uniqueName="12" name="Absent" queryTableFieldId="12"/>
    <tableColumn id="13" xr3:uid="{FEBA9DEE-D31A-4FF5-8ACD-FEC141192BD3}" uniqueName="13" name="LeaveTour" queryTableFieldId="13"/>
    <tableColumn id="14" xr3:uid="{28241057-126F-4607-BA1F-36A00F540F0A}" uniqueName="14" name="Exception" queryTableFieldId="14"/>
    <tableColumn id="15" xr3:uid="{E6131CFD-2BE4-480B-ABCF-468F37F09A5E}" uniqueName="15" name="SWPApplied" queryTableFieldId="15"/>
    <tableColumn id="18" xr3:uid="{02D74870-C9BF-4078-A4F5-401F1BB68E4C}" uniqueName="18" name="TotalNonAttended" queryTableFieldId="18" dataDxfId="1"/>
    <tableColumn id="16" xr3:uid="{E2D613D5-C42E-4F6B-82DD-70A4BCF38FC2}" uniqueName="16" name="ExpectedInOffice" queryTableFieldId="16" dataDxfId="0"/>
    <tableColumn id="20" xr3:uid="{AA9D2DE6-CECB-48E0-BD28-D975A7AF9788}" uniqueName="20" name="RegularAttendance" queryTableFieldId="21"/>
    <tableColumn id="21" xr3:uid="{A4CE4071-A9C9-46DC-896B-13508498A26A}" uniqueName="21" name="OtherAttendance" queryTableFieldId="22"/>
    <tableColumn id="19" xr3:uid="{E6E76852-C9F6-4D3B-B580-CC02E74FEE4E}" uniqueName="19" name="Month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C2C8AF-3129-4709-BD96-0CDD1569D6DE}" name="AttendanceSummaryOffice" displayName="AttendanceSummaryOffice" ref="A5:V6" tableType="queryTable" totalsRowShown="0">
  <autoFilter ref="A5:V6" xr:uid="{B0C2C8AF-3129-4709-BD96-0CDD1569D6DE}"/>
  <sortState xmlns:xlrd2="http://schemas.microsoft.com/office/spreadsheetml/2017/richdata2" ref="A6:V6">
    <sortCondition ref="A6"/>
    <sortCondition ref="B6"/>
  </sortState>
  <tableColumns count="22">
    <tableColumn id="1" xr3:uid="{9D06A3B7-64E2-4C86-9617-82225EAD90F8}" uniqueName="1" name="D_DATE" queryTableFieldId="1" dataDxfId="4"/>
    <tableColumn id="2" xr3:uid="{BACC8BD2-139E-45BD-A999-71D5C88B0DF8}" uniqueName="2" name="BaseOffice" queryTableFieldId="2"/>
    <tableColumn id="4" xr3:uid="{94046108-8D7B-4299-AD90-6BD051591366}" uniqueName="4" name="TotalEmp" queryTableFieldId="4"/>
    <tableColumn id="5" xr3:uid="{207A2CC2-86C3-4CEB-8729-372D7CCA8D08}" uniqueName="5" name="Deputation" queryTableFieldId="5"/>
    <tableColumn id="6" xr3:uid="{812C645B-F7F2-4915-B125-0087F5871BE9}" uniqueName="6" name="OWS" queryTableFieldId="6"/>
    <tableColumn id="7" xr3:uid="{163032F9-242E-4C54-8FC8-19A093DCBED2}" uniqueName="7" name="SWS" queryTableFieldId="7"/>
    <tableColumn id="8" xr3:uid="{626F9D02-F24E-4160-ADD6-22EB4B2E7DC8}" uniqueName="8" name="OWSExpected" queryTableFieldId="8"/>
    <tableColumn id="9" xr3:uid="{13AE4C38-9041-4EB2-B311-ED722A4E20D9}" uniqueName="9" name="OfficePresent" queryTableFieldId="9"/>
    <tableColumn id="10" xr3:uid="{8864A5E8-E260-4930-A8E9-1EAF1FD00A14}" uniqueName="10" name="SWSExpected" queryTableFieldId="10"/>
    <tableColumn id="11" xr3:uid="{95C47428-E577-4197-9085-897525C3B83C}" uniqueName="11" name="SmartPresent" queryTableFieldId="11"/>
    <tableColumn id="12" xr3:uid="{AE7EEFEA-7AFE-4F10-94DC-7973D00B3916}" uniqueName="12" name="OutOfTurn" queryTableFieldId="12"/>
    <tableColumn id="13" xr3:uid="{0BFF672B-74BF-4B2E-A060-39077CF470BF}" uniqueName="13" name="ForgotCard" queryTableFieldId="13"/>
    <tableColumn id="14" xr3:uid="{E121C652-70D2-455F-8736-42EC92B7347E}" uniqueName="14" name="TotalAttended" queryTableFieldId="14"/>
    <tableColumn id="15" xr3:uid="{BCFFA270-8D16-4E15-B2E9-520BEB748BDD}" uniqueName="15" name="Absent" queryTableFieldId="15"/>
    <tableColumn id="16" xr3:uid="{FB04956D-A29D-4773-850A-7C07F382614D}" uniqueName="16" name="LeaveTour" queryTableFieldId="16"/>
    <tableColumn id="17" xr3:uid="{A770ADF2-BB94-48CF-8FD3-09C7857BC18C}" uniqueName="17" name="Exception" queryTableFieldId="17"/>
    <tableColumn id="18" xr3:uid="{5ED6BBBE-B6A7-48D3-8ED3-A2245B43A9B3}" uniqueName="18" name="SWPApplied" queryTableFieldId="18"/>
    <tableColumn id="19" xr3:uid="{FB3C209C-87BC-4AEF-9141-B91A29D4350F}" uniqueName="19" name="TotalNonAttended" queryTableFieldId="19"/>
    <tableColumn id="20" xr3:uid="{9BCE0DB4-5140-4299-98AE-5630C2FE828C}" uniqueName="20" name="ExpectedInOffice" queryTableFieldId="20"/>
    <tableColumn id="21" xr3:uid="{ED8AE679-FFE2-4DBD-A392-2E8145D47B0E}" uniqueName="21" name="RegularAttendance" queryTableFieldId="21"/>
    <tableColumn id="22" xr3:uid="{C490EFD0-37D0-4DE9-829D-E4D873CE23C2}" uniqueName="22" name="OtherAttendance" queryTableFieldId="22"/>
    <tableColumn id="23" xr3:uid="{7CA7BDF8-B34C-4733-88C2-A1154104735C}" uniqueName="23" name="Month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4"/>
  <sheetViews>
    <sheetView zoomScale="85" zoomScaleNormal="85" workbookViewId="0"/>
  </sheetViews>
  <sheetFormatPr defaultRowHeight="15" x14ac:dyDescent="0.25"/>
  <cols>
    <col min="1" max="1" width="10.140625" bestFit="1" customWidth="1"/>
    <col min="2" max="3" width="39" customWidth="1"/>
    <col min="4" max="4" width="10.28515625" bestFit="1" customWidth="1"/>
    <col min="5" max="5" width="10" bestFit="1" customWidth="1"/>
    <col min="6" max="6" width="11.5703125" bestFit="1" customWidth="1"/>
    <col min="7" max="7" width="9.42578125" bestFit="1" customWidth="1"/>
    <col min="8" max="8" width="18" bestFit="1" customWidth="1"/>
    <col min="9" max="10" width="12.140625" bestFit="1" customWidth="1"/>
    <col min="11" max="11" width="10" bestFit="1" customWidth="1"/>
    <col min="12" max="12" width="9.85546875" bestFit="1" customWidth="1"/>
    <col min="13" max="13" width="16.7109375" bestFit="1" customWidth="1"/>
    <col min="14" max="14" width="23.28515625" bestFit="1" customWidth="1"/>
    <col min="15" max="15" width="25.5703125" bestFit="1" customWidth="1"/>
    <col min="16" max="16" width="9.140625" customWidth="1"/>
    <col min="17" max="18" width="11.85546875" bestFit="1" customWidth="1"/>
  </cols>
  <sheetData>
    <row r="1" spans="1:18" ht="21" customHeight="1" x14ac:dyDescent="0.35">
      <c r="A1" s="9"/>
    </row>
    <row r="3" spans="1:18" x14ac:dyDescent="0.2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6" t="s">
        <v>15</v>
      </c>
      <c r="Q3" s="6" t="s">
        <v>16</v>
      </c>
      <c r="R3" t="s">
        <v>17</v>
      </c>
    </row>
    <row r="4" spans="1:18" x14ac:dyDescent="0.25">
      <c r="H4" s="10"/>
      <c r="I4" s="10"/>
      <c r="J4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8A74-3DFB-4FE4-9E5F-14ABA795D30B}">
  <dimension ref="A1:R5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12.140625" bestFit="1" customWidth="1"/>
    <col min="2" max="2" width="16.85546875" customWidth="1"/>
    <col min="3" max="3" width="15.7109375" customWidth="1"/>
    <col min="4" max="4" width="16.28515625" customWidth="1"/>
    <col min="5" max="5" width="9.85546875" customWidth="1"/>
    <col min="6" max="6" width="10.140625" customWidth="1"/>
    <col min="7" max="7" width="17.140625" customWidth="1"/>
    <col min="8" max="8" width="21" customWidth="1"/>
    <col min="9" max="9" width="16.85546875" customWidth="1"/>
    <col min="10" max="10" width="19.5703125" customWidth="1"/>
    <col min="11" max="11" width="22.28515625" customWidth="1"/>
    <col min="12" max="12" width="21.85546875" customWidth="1"/>
    <col min="13" max="13" width="25.5703125" customWidth="1"/>
    <col min="14" max="14" width="12.5703125" customWidth="1"/>
    <col min="15" max="15" width="15" customWidth="1"/>
    <col min="16" max="16" width="12.7109375" customWidth="1"/>
    <col min="17" max="17" width="14.28515625" customWidth="1"/>
    <col min="18" max="18" width="21.85546875" customWidth="1"/>
  </cols>
  <sheetData>
    <row r="1" spans="1:18" ht="21" customHeight="1" x14ac:dyDescent="0.35">
      <c r="A1" s="9"/>
    </row>
    <row r="3" spans="1:18" x14ac:dyDescent="0.25">
      <c r="A3" s="8"/>
      <c r="B3" s="11" t="s">
        <v>21</v>
      </c>
      <c r="C3" s="11" t="s">
        <v>22</v>
      </c>
      <c r="D3" s="11" t="s">
        <v>23</v>
      </c>
      <c r="E3" s="5" t="s">
        <v>24</v>
      </c>
      <c r="F3" s="5"/>
      <c r="G3" s="4" t="s">
        <v>25</v>
      </c>
      <c r="H3" s="3"/>
      <c r="I3" s="3"/>
      <c r="J3" s="3"/>
      <c r="K3" s="3"/>
      <c r="L3" s="3"/>
      <c r="M3" s="2"/>
      <c r="N3" s="1" t="s">
        <v>26</v>
      </c>
      <c r="O3" s="1"/>
      <c r="P3" s="1"/>
      <c r="Q3" s="1"/>
      <c r="R3" s="1"/>
    </row>
    <row r="4" spans="1:18" x14ac:dyDescent="0.25">
      <c r="A4" s="12" t="s">
        <v>27</v>
      </c>
      <c r="B4" s="13" t="s">
        <v>28</v>
      </c>
      <c r="C4" s="13" t="s">
        <v>19</v>
      </c>
      <c r="D4" s="13" t="s">
        <v>29</v>
      </c>
      <c r="E4" s="14" t="s">
        <v>30</v>
      </c>
      <c r="F4" s="14" t="s">
        <v>31</v>
      </c>
      <c r="G4" s="15" t="s">
        <v>32</v>
      </c>
      <c r="H4" s="16" t="s">
        <v>33</v>
      </c>
      <c r="I4" s="15" t="s">
        <v>34</v>
      </c>
      <c r="J4" s="16" t="s">
        <v>35</v>
      </c>
      <c r="K4" s="16" t="s">
        <v>36</v>
      </c>
      <c r="L4" s="16" t="s">
        <v>37</v>
      </c>
      <c r="M4" s="17" t="s">
        <v>38</v>
      </c>
      <c r="N4" s="18" t="s">
        <v>39</v>
      </c>
      <c r="O4" s="19" t="s">
        <v>40</v>
      </c>
      <c r="P4" s="19" t="s">
        <v>41</v>
      </c>
      <c r="Q4" s="19" t="s">
        <v>42</v>
      </c>
      <c r="R4" s="20" t="s">
        <v>43</v>
      </c>
    </row>
    <row r="5" spans="1:18" x14ac:dyDescent="0.25">
      <c r="A5" s="21"/>
      <c r="B5" s="22">
        <f>COUNTIF(AttendanceData[[#All],[D_DATE]],A5)</f>
        <v>0</v>
      </c>
      <c r="C5" s="22">
        <f>COUNTIFS(AttendanceData[[#All],[C_PWS]],"OnDeputation",AttendanceData[[#All],[D_DATE]],A5)</f>
        <v>0</v>
      </c>
      <c r="D5" s="22">
        <f t="shared" ref="D5" si="0">B5-C5</f>
        <v>0</v>
      </c>
      <c r="E5" s="22">
        <f>COUNTIFS(AttendanceData[[#All],[C_PWS]],"Smart Workspace",AttendanceData[[#All],[D_DATE]],$A5)</f>
        <v>0</v>
      </c>
      <c r="F5" s="22">
        <f>COUNTIFS(AttendanceData[[#All],[C_PWS]],"Office Workspace",AttendanceData[[#All],[D_DATE]],$A5)</f>
        <v>0</v>
      </c>
      <c r="G5" s="22">
        <f>COUNTIFS(AttendanceData[[#All],[C_PWS]],"Office Workspace",AttendanceData[[#All],[D_DATE]],$A5,AttendanceData[[#All],[ATTENDANCE_REQUIRED]],"Yes")</f>
        <v>0</v>
      </c>
      <c r="H5" s="22">
        <f>COUNTIFS(AttendanceData[[#All],[C_PWS]],"Office Workspace",AttendanceData[[#All],[D_DATE]],$A5,AttendanceData[[#All],[ATTENDANCE_REQUIRED]],"Yes",AttendanceData[[#All],[ATTENDANCE_STATUS]],"Present")</f>
        <v>0</v>
      </c>
      <c r="I5" s="22">
        <f>COUNTIFS(AttendanceData[[#All],[C_PWS]],"Smart Workspace",AttendanceData[[#All],[D_DATE]],$A5,AttendanceData[[#All],[ATTENDANCE_REQUIRED]],"Yes")</f>
        <v>0</v>
      </c>
      <c r="J5" s="22">
        <f>COUNTIFS(AttendanceData[[#All],[C_PWS]],"Smart Workspace",AttendanceData[[#All],[D_DATE]],$A5,AttendanceData[[#All],[ATTENDANCE_REQUIRED]],"Yes",AttendanceData[[#All],[ATTENDANCE_STATUS]],"Present")</f>
        <v>0</v>
      </c>
      <c r="K5" s="22" cm="1">
        <f>SUM(COUNTIFS(AttendanceData[[#All],[D_DATE]],$A5,AttendanceData[[#All],[ATTENDANCE_REQUIRED]],"No",AttendanceData[[#All],[ATTENDANCE_STATUS]],{"Present","OutOfTurn Present*"}))</f>
        <v>0</v>
      </c>
      <c r="L5" s="22">
        <f>COUNTIFS(AttendanceData[[#All],[D_DATE]],$A5,AttendanceData[[#All],[ATTENDANCE_STATUS]],"*Forgot card*")</f>
        <v>0</v>
      </c>
      <c r="M5" s="22">
        <f t="shared" ref="M5" si="1">H5+J5+K5+L5</f>
        <v>0</v>
      </c>
      <c r="N5" s="22" cm="1">
        <f>SUM(COUNTIFS(AttendanceData[[#All],[D_DATE]],$A5,AttendanceData[[#All],[ATTENDANCE_REQUIRED]],"Yes",AttendanceData[[#All],[ATTENDANCE_STATUS]],{"Absent","LWP*"}))</f>
        <v>0</v>
      </c>
      <c r="O5" s="22" cm="1">
        <f>SUM(COUNTIFS(AttendanceData[[#All],[D_DATE]],$A5,AttendanceData[[#All],[ATTENDANCE_REQUIRED]],"Yes",AttendanceData[[#All],[ATTENDANCE_STATUS]],{"Onduty*","*Leave*","Tour*"}))</f>
        <v>0</v>
      </c>
      <c r="P5" s="22">
        <f>COUNTIFS(AttendanceData[[#All],[D_DATE]],$A5,AttendanceData[[#All],[ATTENDANCE_REQUIRED]],"Yes",AttendanceData[[#All],[ATTENDANCE_STATUS]],"Exception")</f>
        <v>0</v>
      </c>
      <c r="Q5" s="22">
        <f>COUNTIFS(AttendanceData[[#All],[D_DATE]],$A5,AttendanceData[[#All],[ATTENDANCE_REQUIRED]],"Yes",AttendanceData[[#All],[ATTENDANCE_STATUS]],"Smart work*")</f>
        <v>0</v>
      </c>
      <c r="R5" s="23">
        <f t="shared" ref="R5" si="2">SUM(N5:Q5)</f>
        <v>0</v>
      </c>
    </row>
  </sheetData>
  <mergeCells count="3">
    <mergeCell ref="E3:F3"/>
    <mergeCell ref="G3:M3"/>
    <mergeCell ref="N3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EBBF-22C7-4912-AFCE-22088D175BE3}">
  <dimension ref="A4:U5"/>
  <sheetViews>
    <sheetView zoomScale="85" zoomScaleNormal="85" workbookViewId="0">
      <selection activeCell="H9" sqref="H9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3.28515625" bestFit="1" customWidth="1"/>
    <col min="4" max="4" width="8" bestFit="1" customWidth="1"/>
    <col min="5" max="5" width="7.7109375" bestFit="1" customWidth="1"/>
    <col min="6" max="6" width="16" bestFit="1" customWidth="1"/>
    <col min="7" max="7" width="15.7109375" bestFit="1" customWidth="1"/>
    <col min="8" max="8" width="15.5703125" bestFit="1" customWidth="1"/>
    <col min="9" max="9" width="15.42578125" bestFit="1" customWidth="1"/>
    <col min="10" max="10" width="12.7109375" bestFit="1" customWidth="1"/>
    <col min="11" max="11" width="13" bestFit="1" customWidth="1"/>
    <col min="12" max="12" width="16.28515625" bestFit="1" customWidth="1"/>
    <col min="13" max="13" width="9.5703125" bestFit="1" customWidth="1"/>
    <col min="14" max="14" width="12.42578125" bestFit="1" customWidth="1"/>
    <col min="15" max="15" width="12" bestFit="1" customWidth="1"/>
    <col min="16" max="16" width="14.42578125" bestFit="1" customWidth="1"/>
    <col min="17" max="17" width="20.140625" bestFit="1" customWidth="1"/>
    <col min="18" max="18" width="18.7109375" bestFit="1" customWidth="1"/>
    <col min="19" max="19" width="20.5703125" bestFit="1" customWidth="1"/>
    <col min="20" max="20" width="18.85546875" bestFit="1" customWidth="1"/>
    <col min="21" max="21" width="9.28515625" customWidth="1"/>
  </cols>
  <sheetData>
    <row r="4" spans="1:21" x14ac:dyDescent="0.25">
      <c r="A4" t="s">
        <v>9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57</v>
      </c>
      <c r="M4" t="s">
        <v>18</v>
      </c>
      <c r="N4" t="s">
        <v>54</v>
      </c>
      <c r="O4" t="s">
        <v>20</v>
      </c>
      <c r="P4" t="s">
        <v>55</v>
      </c>
      <c r="Q4" t="s">
        <v>58</v>
      </c>
      <c r="R4" t="s">
        <v>56</v>
      </c>
      <c r="S4" t="s">
        <v>60</v>
      </c>
      <c r="T4" t="s">
        <v>61</v>
      </c>
      <c r="U4" t="s">
        <v>59</v>
      </c>
    </row>
    <row r="5" spans="1:21" x14ac:dyDescent="0.25">
      <c r="A5" s="10"/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24"/>
      <c r="M5">
        <v>0</v>
      </c>
      <c r="N5">
        <v>0</v>
      </c>
      <c r="O5">
        <v>0</v>
      </c>
      <c r="P5">
        <v>0</v>
      </c>
      <c r="Q5" s="24">
        <v>0</v>
      </c>
      <c r="R5" s="24">
        <v>1</v>
      </c>
      <c r="S5">
        <v>0</v>
      </c>
      <c r="U5" t="s">
        <v>62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4222-C35F-485D-BCFE-60E331D02167}">
  <dimension ref="A5:V6"/>
  <sheetViews>
    <sheetView zoomScale="85" zoomScaleNormal="85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1.7109375" bestFit="1" customWidth="1"/>
    <col min="4" max="4" width="13.28515625" bestFit="1" customWidth="1"/>
    <col min="5" max="5" width="8" bestFit="1" customWidth="1"/>
    <col min="6" max="6" width="7.7109375" bestFit="1" customWidth="1"/>
    <col min="7" max="7" width="16" bestFit="1" customWidth="1"/>
    <col min="8" max="8" width="15.7109375" bestFit="1" customWidth="1"/>
    <col min="9" max="9" width="15.5703125" bestFit="1" customWidth="1"/>
    <col min="10" max="10" width="15.42578125" bestFit="1" customWidth="1"/>
    <col min="11" max="11" width="12.7109375" bestFit="1" customWidth="1"/>
    <col min="12" max="12" width="13" bestFit="1" customWidth="1"/>
    <col min="13" max="13" width="16.28515625" bestFit="1" customWidth="1"/>
    <col min="14" max="14" width="9.5703125" bestFit="1" customWidth="1"/>
    <col min="15" max="15" width="12.42578125" bestFit="1" customWidth="1"/>
    <col min="16" max="16" width="12" bestFit="1" customWidth="1"/>
    <col min="17" max="17" width="14.42578125" bestFit="1" customWidth="1"/>
    <col min="18" max="18" width="20.140625" bestFit="1" customWidth="1"/>
    <col min="19" max="19" width="18.7109375" bestFit="1" customWidth="1"/>
    <col min="20" max="20" width="20.5703125" bestFit="1" customWidth="1"/>
    <col min="21" max="21" width="18.85546875" bestFit="1" customWidth="1"/>
    <col min="22" max="23" width="9.28515625" bestFit="1" customWidth="1"/>
  </cols>
  <sheetData>
    <row r="5" spans="1:22" x14ac:dyDescent="0.25">
      <c r="A5" t="s">
        <v>9</v>
      </c>
      <c r="B5" t="s">
        <v>16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57</v>
      </c>
      <c r="N5" t="s">
        <v>18</v>
      </c>
      <c r="O5" t="s">
        <v>54</v>
      </c>
      <c r="P5" t="s">
        <v>20</v>
      </c>
      <c r="Q5" t="s">
        <v>55</v>
      </c>
      <c r="R5" t="s">
        <v>58</v>
      </c>
      <c r="S5" t="s">
        <v>56</v>
      </c>
      <c r="T5" t="s">
        <v>60</v>
      </c>
      <c r="U5" t="s">
        <v>61</v>
      </c>
      <c r="V5" t="s">
        <v>59</v>
      </c>
    </row>
    <row r="6" spans="1:22" x14ac:dyDescent="0.25">
      <c r="A6" s="10"/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V6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a 5 f 1 1 0 d d - b 1 7 6 - 4 a c a - b 1 d e - 9 6 c d 2 f c e 0 f 1 d "   x m l n s = " h t t p : / / s c h e m a s . m i c r o s o f t . c o m / D a t a M a s h u p " > A A A A A J w H A A B Q S w M E F A A C A A g A F o T 1 V h 6 9 3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/ X 0 s 9 G H c W 3 0 o X 6 w A w B Q S w M E F A A C A A g A F o T 1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a E 9 V Y n p m M Q n A Q A A F E r A A A T A B w A R m 9 y b X V s Y X M v U 2 V j d G l v b j E u b S C i G A A o o B Q A A A A A A A A A A A A A A A A A A A A A A A A A A A D t W F u P 4 j Y Y f R 9 p / o O V v g T B o j K t + r L a B x Z o R T W F K c k K r R A a G T A D W u I g x + n O C P H f + + V G f E s C a i u 1 W 8 8 L o 9 j H 5 / i 7 2 f 4 i s u b 7 k C I v + + 2 9 v 7 + 7 v 4 t 2 m J E N 6 n N O 6 A b T N f H i I M D s D X 1 A B 8 L v 7 x D 8 e W H M 1 g S + j F 7 X 5 N A d x I w R y u c h + 7 I K w y 9 u 6 7 S Y 4 I B 8 c M p F h p h j Z 3 l e D E I K n / i y k y 3 0 n T P Y Y f o C f P 7 b k T i w o o 9 X B 9 L 1 G a b R N m T B I D z E A U 0 G I z d j 7 Z x O z n D 6 q 9 N B H L 6 i D e b k 3 E H J t 0 f 9 2 / O w 7 4 + k z + f W h b q / 2 Q D x d O 6 h j K W k h 5 H s k 6 s I 7 C A H 5 s M P w e s d 2 m / R Y v L 8 N P e W g H R 6 D u I 7 Q l E P k U N E 0 P c q k d d A p M k B M q + K 7 K G B b H g V m S e R D a v I f m g g m 2 6 3 + z U Z v R 4 h j s i m j n A o E S q 4 K q t i u k G L v u + P J s P + Z D B 6 n o 1 + / z S e j Y b p + G c S N d k d o p d f I 0 6 T 4 8 j Q K k f 8 R X 0 Z 7 R M j E S R G r b c U N Y 6 M F O T J O 0 l 0 9 D S V n t / 3 P 2 V 7 u H A 3 2 / E K m a o q R w I K K q X 9 / E 0 i p z G f b v 2 Y 0 W v t K e j U s I L W K v d O w s z / b p P q k C G f v P K u x 4 E 0 m u / 5 z g g R Z a A C 3 G r V b / r n k L 2 E f I B Z f X j r 2 3 M E Z L n Z V G d S q P G e R l U q M y R a J 9 A G e f 1 V k y c k G c 4 4 y h F X 2 D 9 N r z o H F O T X 2 / 9 x / t R o 8 U e C / y A + n E d 1 u 7 r s A n Z U A m 7 a 1 L W S k 9 X B D T c E G d 3 E / O 0 m S K q + y T D e / K l / P B 7 2 9 Z V W t I Y j Q G 6 x z R W q i 9 q D v s L N B P Z a L z 2 5 y x y T e 1 D 9 i S m I d U r I L c o r I l X g r x L 6 C w v j I 6 i Y h V + j U m X 6 1 d W 3 I d y A k t v Q C T z I 8 W E U H A u 1 G R w W G 4 Q x 5 e 5 z q 4 P G l P / 0 Y z e 5 6 2 Q X K H K M O R Z 3 + L i P w O x x 4 C 7 g L F + 2 8 q s V j Y M V Y S l E u B + V c 6 f m u Z 5 p r l e 5 r n o S C + v L B 5 4 J b j o r 1 Q X y 4 Q q p 1 f T y S W Z C G 4 5 A B V 7 D f a n c B t 1 K U T f B 9 S J f 4 s s x E 1 K u w y W q q N A m j F b p R N h l 0 I T U s q l E X o b M r l E L i B h M x Z i K 1 B 4 C h f / G F I L B X A O k / E v z X 4 B A / B T 8 i y L T l u 8 W Z Q o t V c Z 0 V v Z G q q + X s r S 0 F o v I g l U O 4 r Y c V + 0 y V u B / y e + y q g m 8 C K 8 R p W r I R A F a 0 5 U H S 3 t R u r 8 t u L Q t e 6 l Q M y M h 2 5 D k L Z o R C x U v H 8 q / u 0 b l H e H 5 J 1 Y + u a b l 5 S q v R E q R 0 Y q G U g X U t J Y S V U 6 7 M p W k B J F i X g 5 k k z l N A a f E g h D W Y x o R B p P R b 3 C X 2 5 l d q R s Z V s z m F 4 d E d h s M V n t K 3 B O 8 4 0 k 3 H U 9 e + H A I p C Z O c m u S p l X X D x O A i 9 K J n w l m 5 Z z W u e O 8 g x u E 8 e 3 f a 3 j 8 a 9 v p F A e a Y B + 9 o m j m U q c Y r F x b J W b k J T 5 g V n Y 2 m r s G v c S m O q 7 I D j V L l Z N I p h / E E Q + D u r Q 0 E T l T u F C Y u B t L g h Y f v c Y s z C X + T / O v w t U G D + R p d j b n w 0 N j P h h c k + S E i V 2 7 U G h i K m J e 4 3 i o c b 8 s / 1 / m f 8 1 L / 1 x A 3 O r / + 7 s 9 r T F 4 b V c 2 Y 7 W 9 W d u b t b 1 Z 2 5 u 1 v V n b m 7 W 9 W d u b t b 3 Z / 1 B v F r R + x B H J 7 4 + 2 U 2 s 7 t b Z T a z u 1 t l P 7 r X e K b K f W d m p t p 9 Z 2 a m 2 n 9 p v p 1 P 4 J U E s B A i 0 A F A A C A A g A F o T 1 V h 6 9 3 a i n A A A A 9 w A A A B I A A A A A A A A A A A A A A A A A A A A A A E N v b m Z p Z y 9 Q Y W N r Y W d l L n h t b F B L A Q I t A B Q A A g A I A B a E 9 V Z T c j g s m w A A A O E A A A A T A A A A A A A A A A A A A A A A A P M A A A B b Q 2 9 u d G V u d F 9 U e X B l c 1 0 u e G 1 s U E s B A i 0 A F A A C A A g A F o T 1 V i e m Y x C c B A A A U S s A A B M A A A A A A A A A A A A A A A A A 2 w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s A A A A A A A A c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0 d G V u Z G F u Y 2 V T d W 1 t Y X J 5 P C 9 J d G V t U G F 0 a D 4 8 L 0 l 0 Z W 1 M b 2 N h d G l v b j 4 8 U 3 R h Y m x l R W 5 0 c m l l c z 4 8 R W 5 0 c n k g V H l w Z T 0 i R m l s b E N v d W 5 0 I i B W Y W x 1 Z T 0 i b D E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c t M j F U M T E 6 M D I 6 N D M u N j M 4 M j Q y O F o i I C 8 + P E V u d H J 5 I F R 5 c G U 9 I k Z p b G x D b 2 x 1 b W 5 U e X B l c y I g V m F s d W U 9 I n N D U U 1 G Q l F V R k J R V U Z C U V V G Q l F V R k J R V U Z C U V V B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F 9 E Q V R F J n F 1 b 3 Q 7 L C Z x d W 9 0 O 1 R v d G F s R W 1 w J n F 1 b 3 Q 7 L C Z x d W 9 0 O 0 R l c H V 0 Y X R p b 2 4 m c X V v d D s s J n F 1 b 3 Q 7 T 1 d T J n F 1 b 3 Q 7 L C Z x d W 9 0 O 1 N X U y Z x d W 9 0 O y w m c X V v d D t P V 1 N F e H B l Y 3 R l Z C Z x d W 9 0 O y w m c X V v d D t P Z m Z p Y 2 V Q c m V z Z W 5 0 J n F 1 b 3 Q 7 L C Z x d W 9 0 O 1 N X U 0 V 4 c G V j d G V k J n F 1 b 3 Q 7 L C Z x d W 9 0 O 1 N t Y X J 0 U H J l c 2 V u d C Z x d W 9 0 O y w m c X V v d D t P d X R P Z l R 1 c m 4 m c X V v d D s s J n F 1 b 3 Q 7 R m 9 y Z 2 9 0 Q 2 F y Z C Z x d W 9 0 O y w m c X V v d D t U b 3 R h b E F 0 d G V u Z G V k J n F 1 b 3 Q 7 L C Z x d W 9 0 O 0 F i c 2 V u d C Z x d W 9 0 O y w m c X V v d D t M Z W F 2 Z V R v d X I m c X V v d D s s J n F 1 b 3 Q 7 R X h j Z X B 0 a W 9 u J n F 1 b 3 Q 7 L C Z x d W 9 0 O 1 N X U E F w c G x p Z W Q m c X V v d D s s J n F 1 b 3 Q 7 V G 9 0 Y W x O b 2 5 B d H R l b m R l Z C Z x d W 9 0 O y w m c X V v d D t F e H B l Y 3 R l Z E l u T 2 Z m a W N l J n F 1 b 3 Q 7 L C Z x d W 9 0 O 1 J l Z 3 V s Y X J B d H R l b m R h b m N l J n F 1 b 3 Q 7 L C Z x d W 9 0 O 0 9 0 a G V y Q X R 0 Z W 5 k Y W 5 j Z S Z x d W 9 0 O y w m c X V v d D t N b 2 5 0 a C Z x d W 9 0 O 1 0 i I C 8 + P E V u d H J 5 I F R 5 c G U 9 I k Z p b G x U Y X J n Z X R O Y W 1 l Q 3 V z d G 9 t a X p l Z C I g V m F s d W U 9 I m w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J m N j I 5 Z D I 1 L W R j Z D A t N D F j Y y 0 5 Z G I x L T l l Z W V i Z m Q 1 M T g w N y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Y 2 9 2 Z X J 5 V G F y Z 2 V 0 U m 9 3 I i B W Y W x 1 Z T 0 i b D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s m c X V v d D t E X 0 R B V E U m c X V v d D t d L C Z x d W 9 0 O 3 F 1 Z X J 5 U m V s Y X R p b 2 5 z a G l w c y Z x d W 9 0 O z p b X S w m c X V v d D t j b 2 x 1 b W 5 J Z G V u d G l 0 a W V z J n F 1 b 3 Q 7 O l s m c X V v d D t T Z W N 0 a W 9 u M S 9 B d H R l b m R h b m N l U 3 V t b W F y e S 9 H c m 9 1 c G V k I F J v d 3 M u e 0 R f R E F U R S w w f S Z x d W 9 0 O y w m c X V v d D t T Z W N 0 a W 9 u M S 9 B d H R l b m R h b m N l U 3 V t b W F y e S 9 H c m 9 1 c G V k I F J v d 3 M u e 1 R v d G F s R W 1 w L D F 9 J n F 1 b 3 Q 7 L C Z x d W 9 0 O 1 N l Y 3 R p b 2 4 x L 0 F 0 d G V u Z G F u Y 2 V T d W 1 t Y X J 5 L 0 d y b 3 V w Z W Q g U m 9 3 c y 5 7 R G V w d X R h d G l v b i w y f S Z x d W 9 0 O y w m c X V v d D t T Z W N 0 a W 9 u M S 9 B d H R l b m R h b m N l U 3 V t b W F y e S 9 H c m 9 1 c G V k I F J v d 3 M u e 0 9 X U y w z f S Z x d W 9 0 O y w m c X V v d D t T Z W N 0 a W 9 u M S 9 B d H R l b m R h b m N l U 3 V t b W F y e S 9 H c m 9 1 c G V k I F J v d 3 M u e 1 N X U y w 0 f S Z x d W 9 0 O y w m c X V v d D t T Z W N 0 a W 9 u M S 9 B d H R l b m R h b m N l U 3 V t b W F y e S 9 H c m 9 1 c G V k I F J v d 3 M u e 0 9 X U 0 V 4 c G V j d G V k L D V 9 J n F 1 b 3 Q 7 L C Z x d W 9 0 O 1 N l Y 3 R p b 2 4 x L 0 F 0 d G V u Z G F u Y 2 V T d W 1 t Y X J 5 L 0 d y b 3 V w Z W Q g U m 9 3 c y 5 7 T 2 Z m a W N l U H J l c 2 V u d C w 2 f S Z x d W 9 0 O y w m c X V v d D t T Z W N 0 a W 9 u M S 9 B d H R l b m R h b m N l U 3 V t b W F y e S 9 H c m 9 1 c G V k I F J v d 3 M u e 1 N X U 0 V 4 c G V j d G V k L D d 9 J n F 1 b 3 Q 7 L C Z x d W 9 0 O 1 N l Y 3 R p b 2 4 x L 0 F 0 d G V u Z G F u Y 2 V T d W 1 t Y X J 5 L 0 d y b 3 V w Z W Q g U m 9 3 c y 5 7 U 2 1 h c n R Q c m V z Z W 5 0 L D h 9 J n F 1 b 3 Q 7 L C Z x d W 9 0 O 1 N l Y 3 R p b 2 4 x L 0 F 0 d G V u Z G F u Y 2 V T d W 1 t Y X J 5 L 0 d y b 3 V w Z W Q g U m 9 3 c y 5 7 T 3 V 0 T 2 Z U d X J u L D l 9 J n F 1 b 3 Q 7 L C Z x d W 9 0 O 1 N l Y 3 R p b 2 4 x L 0 F 0 d G V u Z G F u Y 2 V T d W 1 t Y X J 5 L 0 d y b 3 V w Z W Q g U m 9 3 c y 5 7 R m 9 y Z 2 9 0 Q 2 F y Z C w x M H 0 m c X V v d D s s J n F 1 b 3 Q 7 U 2 V j d G l v b j E v Q X R 0 Z W 5 k Y W 5 j Z V N 1 b W 1 h c n k v Q 2 h h b m d l Z C B U e X B l M S 5 7 V G 9 0 Y W x B d H R l b m R l Z C w x N 3 0 m c X V v d D s s J n F 1 b 3 Q 7 U 2 V j d G l v b j E v Q X R 0 Z W 5 k Y W 5 j Z V N 1 b W 1 h c n k v R 3 J v d X B l Z C B S b 3 d z L n t B Y n N l b n Q s M T F 9 J n F 1 b 3 Q 7 L C Z x d W 9 0 O 1 N l Y 3 R p b 2 4 x L 0 F 0 d G V u Z G F u Y 2 V T d W 1 t Y X J 5 L 0 d y b 3 V w Z W Q g U m 9 3 c y 5 7 T G V h d m V U b 3 V y L D E y f S Z x d W 9 0 O y w m c X V v d D t T Z W N 0 a W 9 u M S 9 B d H R l b m R h b m N l U 3 V t b W F y e S 9 H c m 9 1 c G V k I F J v d 3 M u e 0 V 4 Y 2 V w d G l v b i w x M 3 0 m c X V v d D s s J n F 1 b 3 Q 7 U 2 V j d G l v b j E v Q X R 0 Z W 5 k Y W 5 j Z V N 1 b W 1 h c n k v R 3 J v d X B l Z C B S b 3 d z L n t T V 1 B B c H B s a W V k L D E 0 f S Z x d W 9 0 O y w m c X V v d D t T Z W N 0 a W 9 u M S 9 B d H R l b m R h b m N l U 3 V t b W F y e S 9 D a G F u Z 2 V k I F R 5 c G U x L n t U b 3 R h b E 5 v b k F 0 d G V u Z G V k L D E 1 f S Z x d W 9 0 O y w m c X V v d D t T Z W N 0 a W 9 u M S 9 B d H R l b m R h b m N l U 3 V t b W F y e S 9 D a G F u Z 2 V k I F R 5 c G U x L n t F e H B l Y 3 R l Z E l u T 2 Z m a W N l L D E 2 f S Z x d W 9 0 O y w m c X V v d D t T Z W N 0 a W 9 u M S 9 B d H R l b m R h b m N l U 3 V t b W F y e S 9 D a G F u Z 2 V k I F R 5 c G U y L n t S Z W d 1 b G F y Q X R 0 Z W 5 k Y W 5 j Z S w x O H 0 m c X V v d D s s J n F 1 b 3 Q 7 U 2 V j d G l v b j E v Q X R 0 Z W 5 k Y W 5 j Z V N 1 b W 1 h c n k v Q 2 h h b m d l Z C B U e X B l M i 5 7 T 3 R o Z X J B d H R l b m R h b m N l L D E 5 f S Z x d W 9 0 O y w m c X V v d D t T Z W N 0 a W 9 u M S 9 B d H R l b m R h b m N l U 3 V t b W F y e S 9 J b n N l c n R l Z C B N b 2 5 0 a C 5 7 T W 9 u d G g s M T h 9 J n F 1 b 3 Q 7 X S w m c X V v d D t D b 2 x 1 b W 5 D b 3 V u d C Z x d W 9 0 O z o y M S w m c X V v d D t L Z X l D b 2 x 1 b W 5 O Y W 1 l c y Z x d W 9 0 O z p b J n F 1 b 3 Q 7 R F 9 E Q V R F J n F 1 b 3 Q 7 X S w m c X V v d D t D b 2 x 1 b W 5 J Z G V u d G l 0 a W V z J n F 1 b 3 Q 7 O l s m c X V v d D t T Z W N 0 a W 9 u M S 9 B d H R l b m R h b m N l U 3 V t b W F y e S 9 H c m 9 1 c G V k I F J v d 3 M u e 0 R f R E F U R S w w f S Z x d W 9 0 O y w m c X V v d D t T Z W N 0 a W 9 u M S 9 B d H R l b m R h b m N l U 3 V t b W F y e S 9 H c m 9 1 c G V k I F J v d 3 M u e 1 R v d G F s R W 1 w L D F 9 J n F 1 b 3 Q 7 L C Z x d W 9 0 O 1 N l Y 3 R p b 2 4 x L 0 F 0 d G V u Z G F u Y 2 V T d W 1 t Y X J 5 L 0 d y b 3 V w Z W Q g U m 9 3 c y 5 7 R G V w d X R h d G l v b i w y f S Z x d W 9 0 O y w m c X V v d D t T Z W N 0 a W 9 u M S 9 B d H R l b m R h b m N l U 3 V t b W F y e S 9 H c m 9 1 c G V k I F J v d 3 M u e 0 9 X U y w z f S Z x d W 9 0 O y w m c X V v d D t T Z W N 0 a W 9 u M S 9 B d H R l b m R h b m N l U 3 V t b W F y e S 9 H c m 9 1 c G V k I F J v d 3 M u e 1 N X U y w 0 f S Z x d W 9 0 O y w m c X V v d D t T Z W N 0 a W 9 u M S 9 B d H R l b m R h b m N l U 3 V t b W F y e S 9 H c m 9 1 c G V k I F J v d 3 M u e 0 9 X U 0 V 4 c G V j d G V k L D V 9 J n F 1 b 3 Q 7 L C Z x d W 9 0 O 1 N l Y 3 R p b 2 4 x L 0 F 0 d G V u Z G F u Y 2 V T d W 1 t Y X J 5 L 0 d y b 3 V w Z W Q g U m 9 3 c y 5 7 T 2 Z m a W N l U H J l c 2 V u d C w 2 f S Z x d W 9 0 O y w m c X V v d D t T Z W N 0 a W 9 u M S 9 B d H R l b m R h b m N l U 3 V t b W F y e S 9 H c m 9 1 c G V k I F J v d 3 M u e 1 N X U 0 V 4 c G V j d G V k L D d 9 J n F 1 b 3 Q 7 L C Z x d W 9 0 O 1 N l Y 3 R p b 2 4 x L 0 F 0 d G V u Z G F u Y 2 V T d W 1 t Y X J 5 L 0 d y b 3 V w Z W Q g U m 9 3 c y 5 7 U 2 1 h c n R Q c m V z Z W 5 0 L D h 9 J n F 1 b 3 Q 7 L C Z x d W 9 0 O 1 N l Y 3 R p b 2 4 x L 0 F 0 d G V u Z G F u Y 2 V T d W 1 t Y X J 5 L 0 d y b 3 V w Z W Q g U m 9 3 c y 5 7 T 3 V 0 T 2 Z U d X J u L D l 9 J n F 1 b 3 Q 7 L C Z x d W 9 0 O 1 N l Y 3 R p b 2 4 x L 0 F 0 d G V u Z G F u Y 2 V T d W 1 t Y X J 5 L 0 d y b 3 V w Z W Q g U m 9 3 c y 5 7 R m 9 y Z 2 9 0 Q 2 F y Z C w x M H 0 m c X V v d D s s J n F 1 b 3 Q 7 U 2 V j d G l v b j E v Q X R 0 Z W 5 k Y W 5 j Z V N 1 b W 1 h c n k v Q 2 h h b m d l Z C B U e X B l M S 5 7 V G 9 0 Y W x B d H R l b m R l Z C w x N 3 0 m c X V v d D s s J n F 1 b 3 Q 7 U 2 V j d G l v b j E v Q X R 0 Z W 5 k Y W 5 j Z V N 1 b W 1 h c n k v R 3 J v d X B l Z C B S b 3 d z L n t B Y n N l b n Q s M T F 9 J n F 1 b 3 Q 7 L C Z x d W 9 0 O 1 N l Y 3 R p b 2 4 x L 0 F 0 d G V u Z G F u Y 2 V T d W 1 t Y X J 5 L 0 d y b 3 V w Z W Q g U m 9 3 c y 5 7 T G V h d m V U b 3 V y L D E y f S Z x d W 9 0 O y w m c X V v d D t T Z W N 0 a W 9 u M S 9 B d H R l b m R h b m N l U 3 V t b W F y e S 9 H c m 9 1 c G V k I F J v d 3 M u e 0 V 4 Y 2 V w d G l v b i w x M 3 0 m c X V v d D s s J n F 1 b 3 Q 7 U 2 V j d G l v b j E v Q X R 0 Z W 5 k Y W 5 j Z V N 1 b W 1 h c n k v R 3 J v d X B l Z C B S b 3 d z L n t T V 1 B B c H B s a W V k L D E 0 f S Z x d W 9 0 O y w m c X V v d D t T Z W N 0 a W 9 u M S 9 B d H R l b m R h b m N l U 3 V t b W F y e S 9 D a G F u Z 2 V k I F R 5 c G U x L n t U b 3 R h b E 5 v b k F 0 d G V u Z G V k L D E 1 f S Z x d W 9 0 O y w m c X V v d D t T Z W N 0 a W 9 u M S 9 B d H R l b m R h b m N l U 3 V t b W F y e S 9 D a G F u Z 2 V k I F R 5 c G U x L n t F e H B l Y 3 R l Z E l u T 2 Z m a W N l L D E 2 f S Z x d W 9 0 O y w m c X V v d D t T Z W N 0 a W 9 u M S 9 B d H R l b m R h b m N l U 3 V t b W F y e S 9 D a G F u Z 2 V k I F R 5 c G U y L n t S Z W d 1 b G F y Q X R 0 Z W 5 k Y W 5 j Z S w x O H 0 m c X V v d D s s J n F 1 b 3 Q 7 U 2 V j d G l v b j E v Q X R 0 Z W 5 k Y W 5 j Z V N 1 b W 1 h c n k v Q 2 h h b m d l Z C B U e X B l M i 5 7 T 3 R o Z X J B d H R l b m R h b m N l L D E 5 f S Z x d W 9 0 O y w m c X V v d D t T Z W N 0 a W 9 u M S 9 B d H R l b m R h b m N l U 3 V t b W F y e S 9 J b n N l c n R l Z C B N b 2 5 0 a C 5 7 T W 9 u d G g s M T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U Y X J n Z X Q i I F Z h b H V l P S J z Q X R 0 Z W 5 k Y W 5 j Z V N 1 b W 1 h c n l G c m 9 t U X V l c n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0 d G V u Z G F u Y 2 V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P V 1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N X U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R F d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P Z m Z p Y 2 V F e H B l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U 2 1 h c n R F e H B l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T 2 Z m a W N l U H J l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U 2 1 h c n R Q c m V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P d X R P Z l R 1 c m 5 Q c m V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G b 3 J n b 3 R D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B Y n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x l Y X Z l V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U 1 d Q Q X B w b G l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R X h j Z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V 4 c G V j d G V k S W 5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R v d G F s Q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5 v b i U y M E F 0 d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J l Z 3 V s Y X J B d H R l b m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8 L 0 l 0 Z W 1 Q Y X R o P j w v S X R l b U x v Y 2 F 0 a W 9 u P j x T d G F i b G V F b n R y a W V z P j x F b n R y e S B U e X B l P S J G a W x s Q 2 9 1 b n Q i I F Z h b H V l P S J s M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X 0 R B V E U m c X V v d D s s J n F 1 b 3 Q 7 Q m F z Z U 9 m Z m l j Z S Z x d W 9 0 O y w m c X V v d D t U b 3 R h b E V t c C Z x d W 9 0 O y w m c X V v d D t E Z X B 1 d G F 0 a W 9 u J n F 1 b 3 Q 7 L C Z x d W 9 0 O 0 9 X U y Z x d W 9 0 O y w m c X V v d D t T V 1 M m c X V v d D s s J n F 1 b 3 Q 7 T 1 d T R X h w Z W N 0 Z W Q m c X V v d D s s J n F 1 b 3 Q 7 T 2 Z m a W N l U H J l c 2 V u d C Z x d W 9 0 O y w m c X V v d D t T V 1 N F e H B l Y 3 R l Z C Z x d W 9 0 O y w m c X V v d D t T b W F y d F B y Z X N l b n Q m c X V v d D s s J n F 1 b 3 Q 7 T 3 V 0 T 2 Z U d X J u J n F 1 b 3 Q 7 L C Z x d W 9 0 O 0 Z v c m d v d E N h c m Q m c X V v d D s s J n F 1 b 3 Q 7 V G 9 0 Y W x B d H R l b m R l Z C Z x d W 9 0 O y w m c X V v d D t B Y n N l b n Q m c X V v d D s s J n F 1 b 3 Q 7 T G V h d m V U b 3 V y J n F 1 b 3 Q 7 L C Z x d W 9 0 O 0 V 4 Y 2 V w d G l v b i Z x d W 9 0 O y w m c X V v d D t T V 1 B B c H B s a W V k J n F 1 b 3 Q 7 L C Z x d W 9 0 O 1 R v d G F s T m 9 u Q X R 0 Z W 5 k Z W Q m c X V v d D s s J n F 1 b 3 Q 7 R X h w Z W N 0 Z W R J b k 9 m Z m l j Z S Z x d W 9 0 O y w m c X V v d D t S Z W d 1 b G F y Q X R 0 Z W 5 k Y W 5 j Z S Z x d W 9 0 O y w m c X V v d D t P d G h l c k F 0 d G V u Z G F u Y 2 U m c X V v d D s s J n F 1 b 3 Q 7 T W 9 u d G g m c X V v d D t d I i A v P j x F b n R y e S B U e X B l P S J G a W x s Q 2 9 s d W 1 u V H l w Z X M i I F Z h b H V l P S J z Q 1 F B R E J R V U Z C U V V G Q l F V R k J R V U Z C U V V G Q l F V R k F B P T 0 i I C 8 + P E V u d H J 5 I F R 5 c G U 9 I k Z p b G x M Y X N 0 V X B k Y X R l Z C I g V m F s d W U 9 I m Q y M D I z L T A 3 L T I x V D E x O j A y O j I 3 L j E 0 N D Y x M z l a I i A v P j x F b n R y e S B U e X B l P S J G a W x s Z W R D b 2 1 w b G V 0 Z V J l c 3 V s d F R v V 2 9 y a 3 N o Z W V 0 I i B W Y W x 1 Z T 0 i b D E i I C 8 + P E V u d H J 5 I F R 5 c G U 9 I k Z p b G x F c n J v c k N v d W 5 0 I i B W Y W x 1 Z T 0 i b D E i I C 8 + P E V u d H J 5 I F R 5 c G U 9 I k Z p b G x U Y X J n Z X R O Y W 1 l Q 3 V z d G 9 t a X p l Z C I g V m F s d W U 9 I m w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E x O T E y M j c 4 L W I 2 M D I t N D N i N C 0 5 O T l k L T Z l M G U 4 Z D Y 1 Y j Q y Y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y Z x d W 9 0 O 0 R f R E F U R S Z x d W 9 0 O y w m c X V v d D t C Y X N l T 2 Z m a W N l J n F 1 b 3 Q 7 X S w m c X V v d D t x d W V y e V J l b G F 0 a W 9 u c 2 h p c H M m c X V v d D s 6 W 1 0 s J n F 1 b 3 Q 7 Y 2 9 s d W 1 u S W R l b n R p d G l l c y Z x d W 9 0 O z p b J n F 1 b 3 Q 7 U 2 V j d G l v b j E v Q X R 0 Z W 5 k Y W 5 j Z V N 1 b W 1 h c n l P Z m Z p Y 2 U v R 3 J v d X B l Z C B S b 3 d z L n t E X 0 R B V E U s M H 0 m c X V v d D s s J n F 1 b 3 Q 7 U 2 V j d G l v b j E v Q X R 0 Z W 5 k Y W 5 j Z V N 1 b W 1 h c n l P Z m Z p Y 2 U v R 3 J v d X B l Z C B S b 3 d z L n t C Y X N l T 2 Z m a W N l L D F 9 J n F 1 b 3 Q 7 L C Z x d W 9 0 O 1 N l Y 3 R p b 2 4 x L 0 F 0 d G V u Z G F u Y 2 V T d W 1 t Y X J 5 T 2 Z m a W N l L 0 d y b 3 V w Z W Q g U m 9 3 c y 5 7 V G 9 0 Y W x F b X A s M n 0 m c X V v d D s s J n F 1 b 3 Q 7 U 2 V j d G l v b j E v Q X R 0 Z W 5 k Y W 5 j Z V N 1 b W 1 h c n l P Z m Z p Y 2 U v R 3 J v d X B l Z C B S b 3 d z L n t E Z X B 1 d G F 0 a W 9 u L D N 9 J n F 1 b 3 Q 7 L C Z x d W 9 0 O 1 N l Y 3 R p b 2 4 x L 0 F 0 d G V u Z G F u Y 2 V T d W 1 t Y X J 5 T 2 Z m a W N l L 0 d y b 3 V w Z W Q g U m 9 3 c y 5 7 T 1 d T L D R 9 J n F 1 b 3 Q 7 L C Z x d W 9 0 O 1 N l Y 3 R p b 2 4 x L 0 F 0 d G V u Z G F u Y 2 V T d W 1 t Y X J 5 T 2 Z m a W N l L 0 d y b 3 V w Z W Q g U m 9 3 c y 5 7 U 1 d T L D V 9 J n F 1 b 3 Q 7 L C Z x d W 9 0 O 1 N l Y 3 R p b 2 4 x L 0 F 0 d G V u Z G F u Y 2 V T d W 1 t Y X J 5 T 2 Z m a W N l L 0 d y b 3 V w Z W Q g U m 9 3 c y 5 7 T 1 d T R X h w Z W N 0 Z W Q s N n 0 m c X V v d D s s J n F 1 b 3 Q 7 U 2 V j d G l v b j E v Q X R 0 Z W 5 k Y W 5 j Z V N 1 b W 1 h c n l P Z m Z p Y 2 U v R 3 J v d X B l Z C B S b 3 d z L n t P Z m Z p Y 2 V Q c m V z Z W 5 0 L D d 9 J n F 1 b 3 Q 7 L C Z x d W 9 0 O 1 N l Y 3 R p b 2 4 x L 0 F 0 d G V u Z G F u Y 2 V T d W 1 t Y X J 5 T 2 Z m a W N l L 0 d y b 3 V w Z W Q g U m 9 3 c y 5 7 U 1 d T R X h w Z W N 0 Z W Q s O H 0 m c X V v d D s s J n F 1 b 3 Q 7 U 2 V j d G l v b j E v Q X R 0 Z W 5 k Y W 5 j Z V N 1 b W 1 h c n l P Z m Z p Y 2 U v R 3 J v d X B l Z C B S b 3 d z L n t T b W F y d F B y Z X N l b n Q s O X 0 m c X V v d D s s J n F 1 b 3 Q 7 U 2 V j d G l v b j E v Q X R 0 Z W 5 k Y W 5 j Z V N 1 b W 1 h c n l P Z m Z p Y 2 U v R 3 J v d X B l Z C B S b 3 d z L n t P d X R P Z l R 1 c m 4 s M T B 9 J n F 1 b 3 Q 7 L C Z x d W 9 0 O 1 N l Y 3 R p b 2 4 x L 0 F 0 d G V u Z G F u Y 2 V T d W 1 t Y X J 5 T 2 Z m a W N l L 0 d y b 3 V w Z W Q g U m 9 3 c y 5 7 R m 9 y Z 2 9 0 Q 2 F y Z C w x M X 0 m c X V v d D s s J n F 1 b 3 Q 7 U 2 V j d G l v b j E v Q X R 0 Z W 5 k Y W 5 j Z V N 1 b W 1 h c n l P Z m Z p Y 2 U v Q 2 h h b m d l Z C B U e X B l M S 5 7 V G 9 0 Y W x B d H R l b m R l Z C w x O H 0 m c X V v d D s s J n F 1 b 3 Q 7 U 2 V j d G l v b j E v Q X R 0 Z W 5 k Y W 5 j Z V N 1 b W 1 h c n l P Z m Z p Y 2 U v R 3 J v d X B l Z C B S b 3 d z L n t B Y n N l b n Q s M T J 9 J n F 1 b 3 Q 7 L C Z x d W 9 0 O 1 N l Y 3 R p b 2 4 x L 0 F 0 d G V u Z G F u Y 2 V T d W 1 t Y X J 5 T 2 Z m a W N l L 0 d y b 3 V w Z W Q g U m 9 3 c y 5 7 T G V h d m V U b 3 V y L D E z f S Z x d W 9 0 O y w m c X V v d D t T Z W N 0 a W 9 u M S 9 B d H R l b m R h b m N l U 3 V t b W F y e U 9 m Z m l j Z S 9 H c m 9 1 c G V k I F J v d 3 M u e 0 V 4 Y 2 V w d G l v b i w x N H 0 m c X V v d D s s J n F 1 b 3 Q 7 U 2 V j d G l v b j E v Q X R 0 Z W 5 k Y W 5 j Z V N 1 b W 1 h c n l P Z m Z p Y 2 U v R 3 J v d X B l Z C B S b 3 d z L n t T V 1 B B c H B s a W V k L D E 1 f S Z x d W 9 0 O y w m c X V v d D t T Z W N 0 a W 9 u M S 9 B d H R l b m R h b m N l U 3 V t b W F y e U 9 m Z m l j Z S 9 D a G F u Z 2 V k I F R 5 c G U x L n t U b 3 R h b E 5 v b k F 0 d G V u Z G V k L D E 2 f S Z x d W 9 0 O y w m c X V v d D t T Z W N 0 a W 9 u M S 9 B d H R l b m R h b m N l U 3 V t b W F y e U 9 m Z m l j Z S 9 D a G F u Z 2 V k I F R 5 c G U x L n t F e H B l Y 3 R l Z E l u T 2 Z m a W N l L D E 3 f S Z x d W 9 0 O y w m c X V v d D t T Z W N 0 a W 9 u M S 9 B d H R l b m R h b m N l U 3 V t b W F y e U 9 m Z m l j Z S 9 D a G F u Z 2 V k I F R 5 c G U y L n t S Z W d 1 b G F y Q X R 0 Z W 5 k Y W 5 j Z S w x O X 0 m c X V v d D s s J n F 1 b 3 Q 7 U 2 V j d G l v b j E v Q X R 0 Z W 5 k Y W 5 j Z V N 1 b W 1 h c n l P Z m Z p Y 2 U v Q 2 h h b m d l Z C B U e X B l M i 5 7 T 3 R o Z X J B d H R l b m R h b m N l L D I w f S Z x d W 9 0 O y w m c X V v d D t T Z W N 0 a W 9 u M S 9 B d H R l b m R h b m N l U 3 V t b W F y e U 9 m Z m l j Z S 9 J b n N l c n R l Z C B N b 2 5 0 a C 5 7 T W 9 u d G g s M T l 9 J n F 1 b 3 Q 7 X S w m c X V v d D t D b 2 x 1 b W 5 D b 3 V u d C Z x d W 9 0 O z o y M i w m c X V v d D t L Z X l D b 2 x 1 b W 5 O Y W 1 l c y Z x d W 9 0 O z p b J n F 1 b 3 Q 7 R F 9 E Q V R F J n F 1 b 3 Q 7 L C Z x d W 9 0 O 0 J h c 2 V P Z m Z p Y 2 U m c X V v d D t d L C Z x d W 9 0 O 0 N v b H V t b k l k Z W 5 0 a X R p Z X M m c X V v d D s 6 W y Z x d W 9 0 O 1 N l Y 3 R p b 2 4 x L 0 F 0 d G V u Z G F u Y 2 V T d W 1 t Y X J 5 T 2 Z m a W N l L 0 d y b 3 V w Z W Q g U m 9 3 c y 5 7 R F 9 E Q V R F L D B 9 J n F 1 b 3 Q 7 L C Z x d W 9 0 O 1 N l Y 3 R p b 2 4 x L 0 F 0 d G V u Z G F u Y 2 V T d W 1 t Y X J 5 T 2 Z m a W N l L 0 d y b 3 V w Z W Q g U m 9 3 c y 5 7 Q m F z Z U 9 m Z m l j Z S w x f S Z x d W 9 0 O y w m c X V v d D t T Z W N 0 a W 9 u M S 9 B d H R l b m R h b m N l U 3 V t b W F y e U 9 m Z m l j Z S 9 H c m 9 1 c G V k I F J v d 3 M u e 1 R v d G F s R W 1 w L D J 9 J n F 1 b 3 Q 7 L C Z x d W 9 0 O 1 N l Y 3 R p b 2 4 x L 0 F 0 d G V u Z G F u Y 2 V T d W 1 t Y X J 5 T 2 Z m a W N l L 0 d y b 3 V w Z W Q g U m 9 3 c y 5 7 R G V w d X R h d G l v b i w z f S Z x d W 9 0 O y w m c X V v d D t T Z W N 0 a W 9 u M S 9 B d H R l b m R h b m N l U 3 V t b W F y e U 9 m Z m l j Z S 9 H c m 9 1 c G V k I F J v d 3 M u e 0 9 X U y w 0 f S Z x d W 9 0 O y w m c X V v d D t T Z W N 0 a W 9 u M S 9 B d H R l b m R h b m N l U 3 V t b W F y e U 9 m Z m l j Z S 9 H c m 9 1 c G V k I F J v d 3 M u e 1 N X U y w 1 f S Z x d W 9 0 O y w m c X V v d D t T Z W N 0 a W 9 u M S 9 B d H R l b m R h b m N l U 3 V t b W F y e U 9 m Z m l j Z S 9 H c m 9 1 c G V k I F J v d 3 M u e 0 9 X U 0 V 4 c G V j d G V k L D Z 9 J n F 1 b 3 Q 7 L C Z x d W 9 0 O 1 N l Y 3 R p b 2 4 x L 0 F 0 d G V u Z G F u Y 2 V T d W 1 t Y X J 5 T 2 Z m a W N l L 0 d y b 3 V w Z W Q g U m 9 3 c y 5 7 T 2 Z m a W N l U H J l c 2 V u d C w 3 f S Z x d W 9 0 O y w m c X V v d D t T Z W N 0 a W 9 u M S 9 B d H R l b m R h b m N l U 3 V t b W F y e U 9 m Z m l j Z S 9 H c m 9 1 c G V k I F J v d 3 M u e 1 N X U 0 V 4 c G V j d G V k L D h 9 J n F 1 b 3 Q 7 L C Z x d W 9 0 O 1 N l Y 3 R p b 2 4 x L 0 F 0 d G V u Z G F u Y 2 V T d W 1 t Y X J 5 T 2 Z m a W N l L 0 d y b 3 V w Z W Q g U m 9 3 c y 5 7 U 2 1 h c n R Q c m V z Z W 5 0 L D l 9 J n F 1 b 3 Q 7 L C Z x d W 9 0 O 1 N l Y 3 R p b 2 4 x L 0 F 0 d G V u Z G F u Y 2 V T d W 1 t Y X J 5 T 2 Z m a W N l L 0 d y b 3 V w Z W Q g U m 9 3 c y 5 7 T 3 V 0 T 2 Z U d X J u L D E w f S Z x d W 9 0 O y w m c X V v d D t T Z W N 0 a W 9 u M S 9 B d H R l b m R h b m N l U 3 V t b W F y e U 9 m Z m l j Z S 9 H c m 9 1 c G V k I F J v d 3 M u e 0 Z v c m d v d E N h c m Q s M T F 9 J n F 1 b 3 Q 7 L C Z x d W 9 0 O 1 N l Y 3 R p b 2 4 x L 0 F 0 d G V u Z G F u Y 2 V T d W 1 t Y X J 5 T 2 Z m a W N l L 0 N o Y W 5 n Z W Q g V H l w Z T E u e 1 R v d G F s Q X R 0 Z W 5 k Z W Q s M T h 9 J n F 1 b 3 Q 7 L C Z x d W 9 0 O 1 N l Y 3 R p b 2 4 x L 0 F 0 d G V u Z G F u Y 2 V T d W 1 t Y X J 5 T 2 Z m a W N l L 0 d y b 3 V w Z W Q g U m 9 3 c y 5 7 Q W J z Z W 5 0 L D E y f S Z x d W 9 0 O y w m c X V v d D t T Z W N 0 a W 9 u M S 9 B d H R l b m R h b m N l U 3 V t b W F y e U 9 m Z m l j Z S 9 H c m 9 1 c G V k I F J v d 3 M u e 0 x l Y X Z l V G 9 1 c i w x M 3 0 m c X V v d D s s J n F 1 b 3 Q 7 U 2 V j d G l v b j E v Q X R 0 Z W 5 k Y W 5 j Z V N 1 b W 1 h c n l P Z m Z p Y 2 U v R 3 J v d X B l Z C B S b 3 d z L n t F e G N l c H R p b 2 4 s M T R 9 J n F 1 b 3 Q 7 L C Z x d W 9 0 O 1 N l Y 3 R p b 2 4 x L 0 F 0 d G V u Z G F u Y 2 V T d W 1 t Y X J 5 T 2 Z m a W N l L 0 d y b 3 V w Z W Q g U m 9 3 c y 5 7 U 1 d Q Q X B w b G l l Z C w x N X 0 m c X V v d D s s J n F 1 b 3 Q 7 U 2 V j d G l v b j E v Q X R 0 Z W 5 k Y W 5 j Z V N 1 b W 1 h c n l P Z m Z p Y 2 U v Q 2 h h b m d l Z C B U e X B l M S 5 7 V G 9 0 Y W x O b 2 5 B d H R l b m R l Z C w x N n 0 m c X V v d D s s J n F 1 b 3 Q 7 U 2 V j d G l v b j E v Q X R 0 Z W 5 k Y W 5 j Z V N 1 b W 1 h c n l P Z m Z p Y 2 U v Q 2 h h b m d l Z C B U e X B l M S 5 7 R X h w Z W N 0 Z W R J b k 9 m Z m l j Z S w x N 3 0 m c X V v d D s s J n F 1 b 3 Q 7 U 2 V j d G l v b j E v Q X R 0 Z W 5 k Y W 5 j Z V N 1 b W 1 h c n l P Z m Z p Y 2 U v Q 2 h h b m d l Z C B U e X B l M i 5 7 U m V n d W x h c k F 0 d G V u Z G F u Y 2 U s M T l 9 J n F 1 b 3 Q 7 L C Z x d W 9 0 O 1 N l Y 3 R p b 2 4 x L 0 F 0 d G V u Z G F u Y 2 V T d W 1 t Y X J 5 T 2 Z m a W N l L 0 N o Y W 5 n Z W Q g V H l w Z T I u e 0 9 0 a G V y Q X R 0 Z W 5 k Y W 5 j Z S w y M H 0 m c X V v d D s s J n F 1 b 3 Q 7 U 2 V j d G l v b j E v Q X R 0 Z W 5 k Y W 5 j Z V N 1 b W 1 h c n l P Z m Z p Y 2 U v S W 5 z Z X J 0 Z W Q g T W 9 u d G g u e 0 1 v b n R o L D E 5 f S Z x d W 9 0 O 1 0 s J n F 1 b 3 Q 7 U m V s Y X R p b 2 5 z a G l w S W 5 m b y Z x d W 9 0 O z p b X X 0 i I C 8 + P E V u d H J 5 I F R 5 c G U 9 I k Z p b G x U Y X J n Z X Q i I F Z h b H V l P S J z Q X R 0 Z W 5 k Y W 5 j Z V N 1 b W 1 h c n l P Z m Z p Y 2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0 d G V u Z G F u Y 2 V T d W 1 t Y X J 5 T 2 Z m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P V 1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F N X U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R F d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P Z m Z p Y 2 V F e H B l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U 2 1 h c n R F e H B l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T 2 Z m a W N l U H J l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U 2 1 h c n R Q c m V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P d X R P Z l R 1 c m 5 Q c m V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G b 3 J n b 3 R D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B Y n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x l Y X Z l V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U 1 d Q Q X B w b G l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R X h j Z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V 4 c G V j d G V k S W 5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F R v d G F s Q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5 v b i U y M E F 0 d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F J l Z 3 V s Y X J B d H R l b m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1 J l b 3 J k Z X J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e X B u o 3 J f B F n I O j P B 2 u V j M A A A A A A g A A A A A A A 2 Y A A M A A A A A Q A A A A R z u h P e U R Q 8 e z O 2 8 A I S + 4 w A A A A A A E g A A A o A A A A B A A A A C L q G 4 u 5 H U n M R B x 7 o L 1 r x F k U A A A A A 8 a i P V V x k m C D A c s m Z b X Y K r Y U D P Q 1 M y b K z v N O / T F W V 8 O J g u G S D m 7 Y O Y O k k p H m U E 1 7 A M V y 7 K J H i U s 6 + 1 2 c 1 p d N 6 T m 0 O m K q 9 D s x g O X S w J 1 p v a R F A A A A J M L I o h T m d Y + T 9 W p 3 Y 1 T G g A R 7 q j 3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 2 0 2 3 - 0 7 - 2 1 T 1 6 : 3 4 : 4 5 . 4 2 7 7 1 3 9 + 0 5 : 3 0 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42333E3-8832-4624-827B-054AD5335E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6A0E40E-1000-4581-9601-7FE588CDD2D1}">
  <ds:schemaRefs/>
</ds:datastoreItem>
</file>

<file path=customXml/itemProps3.xml><?xml version="1.0" encoding="utf-8"?>
<ds:datastoreItem xmlns:ds="http://schemas.openxmlformats.org/officeDocument/2006/customXml" ds:itemID="{8AA456DD-6BD3-41DB-A8E4-F3C2131EF370}">
  <ds:schemaRefs/>
</ds:datastoreItem>
</file>

<file path=customXml/itemProps4.xml><?xml version="1.0" encoding="utf-8"?>
<ds:datastoreItem xmlns:ds="http://schemas.openxmlformats.org/officeDocument/2006/customXml" ds:itemID="{AA2D2AC2-FAF2-459E-A34D-8DFD9D6FE989}">
  <ds:schemaRefs/>
</ds:datastoreItem>
</file>

<file path=customXml/itemProps5.xml><?xml version="1.0" encoding="utf-8"?>
<ds:datastoreItem xmlns:ds="http://schemas.openxmlformats.org/officeDocument/2006/customXml" ds:itemID="{23F6EF0D-7D30-4824-BCC0-B43CC9071D24}">
  <ds:schemaRefs/>
</ds:datastoreItem>
</file>

<file path=customXml/itemProps6.xml><?xml version="1.0" encoding="utf-8"?>
<ds:datastoreItem xmlns:ds="http://schemas.openxmlformats.org/officeDocument/2006/customXml" ds:itemID="{F28DC753-5BA4-4B74-87E3-E6181F3978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SummaryByQuery</vt:lpstr>
      <vt:lpstr>AttendanceSummaryOfficeEmptype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dcterms:created xsi:type="dcterms:W3CDTF">2022-05-10T17:26:51Z</dcterms:created>
  <dcterms:modified xsi:type="dcterms:W3CDTF">2023-07-21T11:04:46Z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2022-05-10T17:27:26Z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1fd0e677-e821-4e3b-9a1f-deadbec0f544</vt:lpwstr>
  </property>
  <property fmtid="{D5CDD505-2E9C-101B-9397-08002B2CF9AE}" pid="8" name="MSIP_Label_e18d9558-26a3-4f93-8788-04a494c05692_ContentBits">
    <vt:r8>0</vt:r8>
  </property>
</Properties>
</file>