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CMPLAppRepository\ExcelTemplate\TemplateForSWP\"/>
    </mc:Choice>
  </mc:AlternateContent>
  <xr:revisionPtr revIDLastSave="0" documentId="13_ncr:1_{2545F762-B4C8-443C-97F0-2FBC8A08FE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2" l="1"/>
  <c r="O5" i="2"/>
  <c r="N5" i="2" a="1"/>
  <c r="N5" i="2" s="1"/>
  <c r="M5" i="2"/>
  <c r="L5" i="2" a="1"/>
  <c r="L5" i="2" s="1"/>
  <c r="K5" i="2"/>
  <c r="J5" i="2"/>
  <c r="I5" i="2"/>
  <c r="H5" i="2"/>
  <c r="G5" i="2"/>
  <c r="F5" i="2"/>
  <c r="D5" i="2"/>
  <c r="C5" i="2"/>
  <c r="E5" i="2" s="1"/>
  <c r="Q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<sst xmlns="http://schemas.openxmlformats.org/spreadsheetml/2006/main" count="38" uniqueCount="38">
  <si>
    <t>EMPNO</t>
  </si>
  <si>
    <t>NAME</t>
  </si>
  <si>
    <t>Email</t>
  </si>
  <si>
    <t>PARENT</t>
  </si>
  <si>
    <t>ASSIGN</t>
  </si>
  <si>
    <t>EMPTYPE</t>
  </si>
  <si>
    <t>GRADE</t>
  </si>
  <si>
    <t>DOJ</t>
  </si>
  <si>
    <t>DOL</t>
  </si>
  <si>
    <t>D_DATE</t>
  </si>
  <si>
    <t>STATUS</t>
  </si>
  <si>
    <t>N_PWS</t>
  </si>
  <si>
    <t>C_PWS</t>
  </si>
  <si>
    <t>ATTENDANCE_STATUS</t>
  </si>
  <si>
    <t>ATTENDANCE_REQUIRED</t>
  </si>
  <si>
    <t>Attendance status report</t>
  </si>
  <si>
    <t>A</t>
  </si>
  <si>
    <t>B</t>
  </si>
  <si>
    <t>C = A-B</t>
  </si>
  <si>
    <t>Workspace Breakup</t>
  </si>
  <si>
    <t>Attendance Breakup</t>
  </si>
  <si>
    <t>NonAttendance Breakup</t>
  </si>
  <si>
    <t>Date</t>
  </si>
  <si>
    <t>Total Employee</t>
  </si>
  <si>
    <t>OnDeputation</t>
  </si>
  <si>
    <t>Expected in HO</t>
  </si>
  <si>
    <t>Smart</t>
  </si>
  <si>
    <t>Office</t>
  </si>
  <si>
    <t>Office Expected</t>
  </si>
  <si>
    <t>Office Attended</t>
  </si>
  <si>
    <t>Smart Expected</t>
  </si>
  <si>
    <t>Smart attended</t>
  </si>
  <si>
    <t>OutofTurnAttended</t>
  </si>
  <si>
    <t>Absentism</t>
  </si>
  <si>
    <t>Leave + Tours</t>
  </si>
  <si>
    <t>Exceptions</t>
  </si>
  <si>
    <t>SWP applied</t>
  </si>
  <si>
    <t>Total non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</si>
</sst>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6" fillId="6" borderId="0" applyNumberFormat="0" applyBorder="0" applyAlignment="0" applyProtection="0"/>
  </cellStyleXfs>
  <cellXfs count="19">
    <xf numFmtId="0" fontId="0" fillId="0" borderId="0" xfId="0"/>
    <xf numFmtId="0" fontId="2" fillId="2" borderId="0" xfId="0" applyFont="1" applyFill="1" applyBorder="1"/>
    <xf numFmtId="0" fontId="2" fillId="2" borderId="1" xfId="0" applyFont="1" applyFill="1" applyBorder="1"/>
    <xf numFmtId="0" fontId="7" fillId="0" borderId="0" xfId="0" applyFont="1"/>
    <xf numFmtId="0" fontId="0" fillId="0" borderId="3" xfId="0" applyBorder="1"/>
    <xf numFmtId="0" fontId="4" fillId="4" borderId="3" xfId="3" applyBorder="1"/>
    <xf numFmtId="0" fontId="2" fillId="6" borderId="4" xfId="5" applyFont="1" applyBorder="1" applyAlignment="1">
      <alignment horizontal="left"/>
    </xf>
    <xf numFmtId="0" fontId="4" fillId="4" borderId="5" xfId="3" applyBorder="1"/>
    <xf numFmtId="0" fontId="5" fillId="5" borderId="5" xfId="4" applyBorder="1"/>
    <xf numFmtId="0" fontId="3" fillId="3" borderId="5" xfId="2" applyBorder="1"/>
    <xf numFmtId="0" fontId="3" fillId="7" borderId="5" xfId="2" applyFill="1" applyBorder="1"/>
    <xf numFmtId="0" fontId="8" fillId="8" borderId="5" xfId="0" applyFont="1" applyFill="1" applyBorder="1" applyAlignment="1">
      <alignment horizontal="left"/>
    </xf>
    <xf numFmtId="0" fontId="9" fillId="4" borderId="5" xfId="3" applyFont="1" applyBorder="1" applyAlignment="1">
      <alignment horizontal="left"/>
    </xf>
    <xf numFmtId="0" fontId="9" fillId="4" borderId="6" xfId="3" applyFont="1" applyBorder="1" applyAlignment="1">
      <alignment horizontal="left"/>
    </xf>
    <xf numFmtId="14" fontId="0" fillId="0" borderId="3" xfId="0" applyNumberFormat="1" applyBorder="1"/>
    <xf numFmtId="0" fontId="0" fillId="0" borderId="7" xfId="0" applyBorder="1"/>
    <xf numFmtId="0" fontId="5" fillId="5" borderId="3" xfId="4" applyBorder="1" applyAlignment="1">
      <alignment horizontal="center"/>
    </xf>
    <xf numFmtId="0" fontId="3" fillId="3" borderId="3" xfId="2" applyBorder="1" applyAlignment="1">
      <alignment horizontal="center"/>
    </xf>
    <xf numFmtId="0" fontId="4" fillId="4" borderId="3" xfId="3" applyBorder="1" applyAlignment="1">
      <alignment horizontal="center"/>
    </xf>
  </cellXfs>
  <cellStyles count="6">
    <cellStyle name="Accent5" xfId="5" builtinId="45"/>
    <cellStyle name="Calculation" xfId="4" builtinId="22"/>
    <cellStyle name="Good" xfId="2" builtinId="26"/>
    <cellStyle name="Neutral" xfId="3" builtinId="28"/>
    <cellStyle name="Normal" xfId="0" builtinId="0"/>
    <cellStyle name="Normal 2" xfId="1" xr:uid="{211797EA-5272-4BB7-A12B-7F3FFD4B4AC1}"/>
  </cellStyles>
  <dxfs count="2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5B0B17-06ED-45AD-8D15-6CE014827105}" name="AttendanceData" displayName="AttendanceData" ref="A1:O2" totalsRowShown="0" headerRowDxfId="20">
  <tableColumns count="15">
    <tableColumn id="1" xr3:uid="{F6E30EDD-6EF8-40B3-A544-821F08995DE4}" name="EMPNO"/>
    <tableColumn id="2" xr3:uid="{3282C124-0DF6-4BE2-9B8F-05B908C1CAA4}" name="NAME"/>
    <tableColumn id="3" xr3:uid="{E8FD85F1-55B6-4510-83A0-DBD85EFC9B16}" name="Email"/>
    <tableColumn id="4" xr3:uid="{687D3B92-8BD6-4B5D-A863-22D555D8DEBF}" name="PARENT"/>
    <tableColumn id="5" xr3:uid="{4FA0EB83-78D5-4E32-9B34-36AFB68899CA}" name="ASSIGN"/>
    <tableColumn id="6" xr3:uid="{C59FACD3-5A69-42CB-96BA-D5A29DDE7096}" name="EMPTYPE"/>
    <tableColumn id="7" xr3:uid="{E2DA5C21-2AEB-421C-AD01-0CD33E454347}" name="GRADE"/>
    <tableColumn id="8" xr3:uid="{DA1F9ED9-A97C-498B-AC49-A5C3DC65DE00}" name="DOJ"/>
    <tableColumn id="9" xr3:uid="{142E229F-A1FD-4A68-9FA7-AB46140B16CB}" name="DOL"/>
    <tableColumn id="10" xr3:uid="{D2D43925-5F94-4528-9C1A-FC53035F9F6B}" name="D_DATE"/>
    <tableColumn id="11" xr3:uid="{B497C009-2EF0-48D8-ACC7-A8647FF15128}" name="STATUS"/>
    <tableColumn id="12" xr3:uid="{D7D688E8-0F1B-42D2-8FE4-EA74F8206656}" name="N_PWS"/>
    <tableColumn id="13" xr3:uid="{AC9C9367-D466-49BB-BF45-C68CAB9F5B41}" name="C_PWS"/>
    <tableColumn id="14" xr3:uid="{2D381AEC-B394-4BD6-A7FA-1D908EE93B7D}" name="ATTENDANCE_STATUS"/>
    <tableColumn id="15" xr3:uid="{7D16C6F9-6E8D-463E-81BA-BD9AD88FACA8}" name="ATTENDANCE_REQUIR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773235-B39B-4B88-A8D8-3A2E85E676B1}" name="AttendanceSummary" displayName="AttendanceSummary" ref="B4:Q5" totalsRowShown="0" headerRowDxfId="19" headerRowBorderDxfId="18" tableBorderDxfId="17" totalsRowBorderDxfId="16">
  <sortState xmlns:xlrd2="http://schemas.microsoft.com/office/spreadsheetml/2017/richdata2" ref="B5:Q5">
    <sortCondition ref="B5"/>
  </sortState>
  <tableColumns count="16">
    <tableColumn id="1" xr3:uid="{B4DE79F1-66DD-45B6-AD1F-5F9C2FE1FE05}" name="Date" dataDxfId="15"/>
    <tableColumn id="2" xr3:uid="{282E58EF-E8EE-4D2F-8244-27A6CFADEE53}" name="Total Employee" dataDxfId="14">
      <calculatedColumnFormula>COUNTIF(AttendanceData[[#All],[D_DATE]],B5)</calculatedColumnFormula>
    </tableColumn>
    <tableColumn id="3" xr3:uid="{03BE0B5E-9286-454D-82D8-1324E71E2F10}" name="OnDeputation" dataDxfId="13">
      <calculatedColumnFormula>COUNTIFS(AttendanceData[[#All],[C_PWS]],"OnDeputation",AttendanceData[[#All],[D_DATE]],B5)</calculatedColumnFormula>
    </tableColumn>
    <tableColumn id="4" xr3:uid="{87580959-A0F5-46EE-B80C-F9BAAC957C22}" name="Expected in HO" dataDxfId="12">
      <calculatedColumnFormula>C5-D5</calculatedColumnFormula>
    </tableColumn>
    <tableColumn id="5" xr3:uid="{5F788BF3-AD41-4BC4-A64C-9DBF98E9E19C}" name="Smart" dataDxfId="11">
      <calculatedColumnFormula>COUNTIFS(AttendanceData[[#All],[C_PWS]],"Smart Workspace",AttendanceData[[#All],[D_DATE]],$B5)</calculatedColumnFormula>
    </tableColumn>
    <tableColumn id="6" xr3:uid="{63E540D0-A573-4BB0-91BE-DE5059D686C4}" name="Office" dataDxfId="10">
      <calculatedColumnFormula>COUNTIFS(AttendanceData[[#All],[C_PWS]],"Office Workspace",AttendanceData[[#All],[D_DATE]],$B5)</calculatedColumnFormula>
    </tableColumn>
    <tableColumn id="7" xr3:uid="{CF20CD67-C22D-4C56-85B0-0B5D8ED50F5B}" name="Office Expected" dataDxfId="9">
      <calculatedColumnFormula>COUNTIFS(AttendanceData[[#All],[C_PWS]],"Office Workspace",AttendanceData[[#All],[D_DATE]],$B5,AttendanceData[[#All],[ATTENDANCE_REQUIRED]],"Yes")</calculatedColumnFormula>
    </tableColumn>
    <tableColumn id="8" xr3:uid="{718348FE-4D8C-41A5-8635-46C240469ED4}" name="Office Attended" dataDxfId="8">
      <calculatedColumnFormula>COUNTIFS(AttendanceData[[#All],[C_PWS]],"Office Workspace",AttendanceData[[#All],[D_DATE]],$B5,AttendanceData[[#All],[ATTENDANCE_REQUIRED]],"Yes",AttendanceData[[#All],[ATTENDANCE_STATUS]],"Punch exists")</calculatedColumnFormula>
    </tableColumn>
    <tableColumn id="9" xr3:uid="{5C7AB177-9826-4CAC-9048-D40705470FAE}" name="Smart Expected" dataDxfId="7">
      <calculatedColumnFormula>COUNTIFS(AttendanceData[[#All],[C_PWS]],"Smart Workspace",AttendanceData[[#All],[D_DATE]],$B5,AttendanceData[[#All],[ATTENDANCE_REQUIRED]],"Yes")</calculatedColumnFormula>
    </tableColumn>
    <tableColumn id="10" xr3:uid="{1D97A07D-969D-4B01-A456-B11EC0DD9F44}" name="Smart attended" dataDxfId="6">
      <calculatedColumnFormula>COUNTIFS(AttendanceData[[#All],[C_PWS]],"Smart Workspace",AttendanceData[[#All],[D_DATE]],$B5,AttendanceData[[#All],[ATTENDANCE_REQUIRED]],"Yes",AttendanceData[[#All],[ATTENDANCE_STATUS]],"Punch exists")</calculatedColumnFormula>
    </tableColumn>
    <tableColumn id="11" xr3:uid="{9F5F998B-14C9-442C-BE9C-D72E14C61FE3}" name="OutofTurnAttended" dataDxfId="5">
      <calculatedColumnFormula array="1">SUM(COUNTIFS(AttendanceData[[#All],[D_DATE]],$B5,AttendanceData[[#All],[ATTENDANCE_REQUIRED]],"No",AttendanceData[[#All],[ATTENDANCE_STATUS]],{"Punch exists","OutOfTurn*"}))</calculatedColumnFormula>
    </tableColumn>
    <tableColumn id="12" xr3:uid="{1BA01956-4F21-4392-8CE7-5D66FE9B386F}" name="Absentism" dataDxfId="4">
      <calculatedColumnFormula>COUNTIFS(AttendanceData[[#All],[D_DATE]],$B5,AttendanceData[[#All],[ATTENDANCE_REQUIRED]],"Yes",AttendanceData[[#All],[ATTENDANCE_STATUS]],"Punch not exists")</calculatedColumnFormula>
    </tableColumn>
    <tableColumn id="13" xr3:uid="{BBFBBFF6-0BDB-4304-BE13-0B18AC503150}" name="Leave + Tours" dataDxfId="3">
      <calculatedColumnFormula array="1">SUM(COUNTIFS(AttendanceData[[#All],[D_DATE]],$B5,AttendanceData[[#All],[ATTENDANCE_REQUIRED]],"Yes",AttendanceData[[#All],[ATTENDANCE_STATUS]],{"Onduty*","Leave*","Tour*"}))</calculatedColumnFormula>
    </tableColumn>
    <tableColumn id="14" xr3:uid="{C3437180-5F5E-4BFC-9AA5-4CEB74BEE5FC}" name="Exceptions" dataDxfId="2">
      <calculatedColumnFormula>COUNTIFS(AttendanceData[[#All],[D_DATE]],$B5,AttendanceData[[#All],[ATTENDANCE_REQUIRED]],"Yes",AttendanceData[[#All],[ATTENDANCE_STATUS]],"Exception")</calculatedColumnFormula>
    </tableColumn>
    <tableColumn id="15" xr3:uid="{80354723-B4BB-4651-8D27-0A842A1BC6BA}" name="SWP applied" dataDxfId="1">
      <calculatedColumnFormula>COUNTIFS(AttendanceData[[#All],[D_DATE]],$B5,AttendanceData[[#All],[ATTENDANCE_REQUIRED]],"Yes",AttendanceData[[#All],[ATTENDANCE_STATUS]],"Smart work*")</calculatedColumnFormula>
    </tableColumn>
    <tableColumn id="16" xr3:uid="{FEECF328-AC7D-42E9-8FBF-82D0704D4D1A}" name="Total non attendance" dataDxfId="0">
      <calculatedColumnFormula>SUM(M4:P5)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1"/>
  <sheetViews>
    <sheetView tabSelected="1" workbookViewId="0">
      <pane ySplit="1" topLeftCell="A2" activePane="bottomLeft" state="frozenSplit"/>
      <selection activeCell="E2" sqref="E2"/>
      <selection pane="bottomLeft" activeCell="A3" sqref="A3"/>
    </sheetView>
  </sheetViews>
  <sheetFormatPr defaultRowHeight="14.4" x14ac:dyDescent="0.3"/>
  <cols>
    <col min="1" max="1" width="10.109375" bestFit="1" customWidth="1"/>
    <col min="2" max="3" width="39" customWidth="1"/>
    <col min="4" max="4" width="10.33203125" bestFit="1" customWidth="1"/>
    <col min="5" max="5" width="10" bestFit="1" customWidth="1"/>
    <col min="6" max="6" width="11.5546875" bestFit="1" customWidth="1"/>
    <col min="7" max="7" width="9.44140625" bestFit="1" customWidth="1"/>
    <col min="8" max="8" width="18" bestFit="1" customWidth="1"/>
    <col min="9" max="10" width="12.109375" bestFit="1" customWidth="1"/>
    <col min="11" max="11" width="10" bestFit="1" customWidth="1"/>
    <col min="12" max="12" width="9.88671875" bestFit="1" customWidth="1"/>
    <col min="13" max="13" width="16.6640625" bestFit="1" customWidth="1"/>
    <col min="14" max="14" width="23.33203125" bestFit="1" customWidth="1"/>
    <col min="15" max="15" width="25.5546875" bestFit="1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8A74-3DFB-4FE4-9E5F-14ABA795D30B}">
  <dimension ref="B1:Q5"/>
  <sheetViews>
    <sheetView workbookViewId="0">
      <selection activeCell="B6" sqref="B6"/>
    </sheetView>
  </sheetViews>
  <sheetFormatPr defaultRowHeight="14.4" x14ac:dyDescent="0.3"/>
  <cols>
    <col min="2" max="2" width="12.109375" bestFit="1" customWidth="1"/>
    <col min="3" max="3" width="16.88671875" customWidth="1"/>
    <col min="4" max="4" width="15.6640625" customWidth="1"/>
    <col min="5" max="5" width="16.33203125" customWidth="1"/>
    <col min="6" max="6" width="9.88671875" customWidth="1"/>
    <col min="7" max="7" width="10.109375" customWidth="1"/>
    <col min="8" max="8" width="17.109375" customWidth="1"/>
    <col min="9" max="9" width="17.44140625" customWidth="1"/>
    <col min="10" max="11" width="16.88671875" customWidth="1"/>
    <col min="12" max="12" width="20.6640625" customWidth="1"/>
    <col min="13" max="13" width="12.5546875" customWidth="1"/>
    <col min="14" max="14" width="15" customWidth="1"/>
    <col min="15" max="15" width="12.6640625" customWidth="1"/>
    <col min="16" max="16" width="14.33203125" customWidth="1"/>
    <col min="17" max="17" width="21.88671875" customWidth="1"/>
  </cols>
  <sheetData>
    <row r="1" spans="2:17" ht="18" x14ac:dyDescent="0.35">
      <c r="B1" s="3" t="s">
        <v>15</v>
      </c>
    </row>
    <row r="3" spans="2:17" x14ac:dyDescent="0.3">
      <c r="B3" s="4"/>
      <c r="C3" s="5" t="s">
        <v>16</v>
      </c>
      <c r="D3" s="5" t="s">
        <v>17</v>
      </c>
      <c r="E3" s="5" t="s">
        <v>18</v>
      </c>
      <c r="F3" s="16" t="s">
        <v>19</v>
      </c>
      <c r="G3" s="16"/>
      <c r="H3" s="17" t="s">
        <v>20</v>
      </c>
      <c r="I3" s="17"/>
      <c r="J3" s="17"/>
      <c r="K3" s="17"/>
      <c r="L3" s="17"/>
      <c r="M3" s="18" t="s">
        <v>21</v>
      </c>
      <c r="N3" s="18"/>
      <c r="O3" s="18"/>
      <c r="P3" s="18"/>
      <c r="Q3" s="18"/>
    </row>
    <row r="4" spans="2:17" x14ac:dyDescent="0.3">
      <c r="B4" s="6" t="s">
        <v>22</v>
      </c>
      <c r="C4" s="7" t="s">
        <v>23</v>
      </c>
      <c r="D4" s="7" t="s">
        <v>24</v>
      </c>
      <c r="E4" s="7" t="s">
        <v>25</v>
      </c>
      <c r="F4" s="8" t="s">
        <v>26</v>
      </c>
      <c r="G4" s="8" t="s">
        <v>27</v>
      </c>
      <c r="H4" s="9" t="s">
        <v>28</v>
      </c>
      <c r="I4" s="10" t="s">
        <v>29</v>
      </c>
      <c r="J4" s="9" t="s">
        <v>30</v>
      </c>
      <c r="K4" s="10" t="s">
        <v>31</v>
      </c>
      <c r="L4" s="10" t="s">
        <v>32</v>
      </c>
      <c r="M4" s="11" t="s">
        <v>33</v>
      </c>
      <c r="N4" s="12" t="s">
        <v>34</v>
      </c>
      <c r="O4" s="12" t="s">
        <v>35</v>
      </c>
      <c r="P4" s="12" t="s">
        <v>36</v>
      </c>
      <c r="Q4" s="13" t="s">
        <v>37</v>
      </c>
    </row>
    <row r="5" spans="2:17" x14ac:dyDescent="0.3">
      <c r="B5" s="14">
        <v>36161</v>
      </c>
      <c r="C5" s="4">
        <f>COUNTIF(AttendanceData[[#All],[D_DATE]],B5)</f>
        <v>0</v>
      </c>
      <c r="D5" s="4">
        <f>COUNTIFS(AttendanceData[[#All],[C_PWS]],"OnDeputation",AttendanceData[[#All],[D_DATE]],B5)</f>
        <v>0</v>
      </c>
      <c r="E5" s="4">
        <f>C5-D5</f>
        <v>0</v>
      </c>
      <c r="F5" s="4">
        <f>COUNTIFS(AttendanceData[[#All],[C_PWS]],"Smart Workspace",AttendanceData[[#All],[D_DATE]],$B5)</f>
        <v>0</v>
      </c>
      <c r="G5" s="4">
        <f>COUNTIFS(AttendanceData[[#All],[C_PWS]],"Office Workspace",AttendanceData[[#All],[D_DATE]],$B5)</f>
        <v>0</v>
      </c>
      <c r="H5" s="4">
        <f>COUNTIFS(AttendanceData[[#All],[C_PWS]],"Office Workspace",AttendanceData[[#All],[D_DATE]],$B5,AttendanceData[[#All],[ATTENDANCE_REQUIRED]],"Yes")</f>
        <v>0</v>
      </c>
      <c r="I5" s="4">
        <f>COUNTIFS(AttendanceData[[#All],[C_PWS]],"Office Workspace",AttendanceData[[#All],[D_DATE]],$B5,AttendanceData[[#All],[ATTENDANCE_REQUIRED]],"Yes",AttendanceData[[#All],[ATTENDANCE_STATUS]],"Punch exists")</f>
        <v>0</v>
      </c>
      <c r="J5" s="4">
        <f>COUNTIFS(AttendanceData[[#All],[C_PWS]],"Smart Workspace",AttendanceData[[#All],[D_DATE]],$B5,AttendanceData[[#All],[ATTENDANCE_REQUIRED]],"Yes")</f>
        <v>0</v>
      </c>
      <c r="K5" s="4">
        <f>COUNTIFS(AttendanceData[[#All],[C_PWS]],"Smart Workspace",AttendanceData[[#All],[D_DATE]],$B5,AttendanceData[[#All],[ATTENDANCE_REQUIRED]],"Yes",AttendanceData[[#All],[ATTENDANCE_STATUS]],"Punch exists")</f>
        <v>0</v>
      </c>
      <c r="L5" s="4" cm="1">
        <f t="array" ref="L5">SUM(COUNTIFS(AttendanceData[[#All],[D_DATE]],$B5,AttendanceData[[#All],[ATTENDANCE_REQUIRED]],"No",AttendanceData[[#All],[ATTENDANCE_STATUS]],{"Punch exists","OutOfTurn*"}))</f>
        <v>0</v>
      </c>
      <c r="M5" s="4">
        <f>COUNTIFS(AttendanceData[[#All],[D_DATE]],$B5,AttendanceData[[#All],[ATTENDANCE_REQUIRED]],"Yes",AttendanceData[[#All],[ATTENDANCE_STATUS]],"Punch not exists")</f>
        <v>0</v>
      </c>
      <c r="N5" s="4" cm="1">
        <f t="array" ref="N5">SUM(COUNTIFS(AttendanceData[[#All],[D_DATE]],$B5,AttendanceData[[#All],[ATTENDANCE_REQUIRED]],"Yes",AttendanceData[[#All],[ATTENDANCE_STATUS]],{"Onduty*","Leave*","Tour*"}))</f>
        <v>0</v>
      </c>
      <c r="O5" s="4">
        <f>COUNTIFS(AttendanceData[[#All],[D_DATE]],$B5,AttendanceData[[#All],[ATTENDANCE_REQUIRED]],"Yes",AttendanceData[[#All],[ATTENDANCE_STATUS]],"Exception")</f>
        <v>0</v>
      </c>
      <c r="P5" s="4">
        <f>COUNTIFS(AttendanceData[[#All],[D_DATE]],$B5,AttendanceData[[#All],[ATTENDANCE_REQUIRED]],"Yes",AttendanceData[[#All],[ATTENDANCE_STATUS]],"Smart work*")</f>
        <v>0</v>
      </c>
      <c r="Q5" s="15">
        <f>SUM(M4:P5)</f>
        <v>0</v>
      </c>
    </row>
  </sheetData>
  <mergeCells count="3">
    <mergeCell ref="F3:G3"/>
    <mergeCell ref="H3:L3"/>
    <mergeCell ref="M3:Q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Bhavsar Devendra (Mumbai - IT)</cp:lastModifiedBy>
  <dcterms:created xsi:type="dcterms:W3CDTF">2022-05-10T17:26:51Z</dcterms:created>
  <dcterms:modified xsi:type="dcterms:W3CDTF">2022-05-21T13:01:14Z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2022-05-10T17:27:26Z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1fd0e677-e821-4e3b-9a1f-deadbec0f544</vt:lpwstr>
  </property>
  <property fmtid="{D5CDD505-2E9C-101B-9397-08002B2CF9AE}" pid="8" name="MSIP_Label_e18d9558-26a3-4f93-8788-04a494c05692_ContentBits">
    <vt:r8>0</vt:r8>
  </property>
</Properties>
</file>