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CMPLAppRepository\ExcelTemplate\TemplateForSWP\"/>
    </mc:Choice>
  </mc:AlternateContent>
  <xr:revisionPtr revIDLastSave="0" documentId="13_ncr:1_{AEAB39F0-8FB4-499E-932A-21427D32B9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2" l="1"/>
  <c r="M5" i="2" a="1"/>
  <c r="M5" i="2" s="1"/>
  <c r="L5" i="2"/>
  <c r="K5" i="2" a="1"/>
  <c r="K5" i="2" s="1"/>
  <c r="J5" i="2"/>
  <c r="H5" i="2"/>
  <c r="O5" i="2"/>
  <c r="N5" i="2"/>
  <c r="I5" i="2"/>
  <c r="G5" i="2"/>
  <c r="F5" i="2"/>
  <c r="E5" i="2"/>
  <c r="C5" i="2"/>
  <c r="B5" i="2"/>
  <c r="D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<sst xmlns="http://schemas.openxmlformats.org/spreadsheetml/2006/main" count="40" uniqueCount="40">
  <si>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EMPNO</t>
  </si>
  <si>
    <t>NAME</t>
  </si>
  <si>
    <t>Email</t>
  </si>
  <si>
    <t>PARENT</t>
  </si>
  <si>
    <t>ASSIGN</t>
  </si>
  <si>
    <t>EMPTYPE</t>
  </si>
  <si>
    <t>GRADE</t>
  </si>
  <si>
    <t>DOJ</t>
  </si>
  <si>
    <t>DOL</t>
  </si>
  <si>
    <t>D_DATE</t>
  </si>
  <si>
    <t>STATUS</t>
  </si>
  <si>
    <t>N_PWS</t>
  </si>
  <si>
    <t>C_PWS</t>
  </si>
  <si>
    <t>ATTENDANCE_STATUS</t>
  </si>
  <si>
    <t>ATTENDANCE_REQUIRED</t>
  </si>
  <si>
    <t>A</t>
  </si>
  <si>
    <t>B</t>
  </si>
  <si>
    <t>C = A-B</t>
  </si>
  <si>
    <t>Workspace Breakup</t>
  </si>
  <si>
    <t>Attendance Breakup</t>
  </si>
  <si>
    <t>NonAttendance Breakup</t>
  </si>
  <si>
    <t>Date</t>
  </si>
  <si>
    <t>Total Employee</t>
  </si>
  <si>
    <t>OnDeputation</t>
  </si>
  <si>
    <t>Expected in HO</t>
  </si>
  <si>
    <t>Smart</t>
  </si>
  <si>
    <t>Office</t>
  </si>
  <si>
    <t>Office Expected</t>
  </si>
  <si>
    <t>Office Attended</t>
  </si>
  <si>
    <t>Smart Expected</t>
  </si>
  <si>
    <t>Smart attended</t>
  </si>
  <si>
    <t>OutofTurnAttended</t>
  </si>
  <si>
    <t>Absentism</t>
  </si>
  <si>
    <t>Leave + Tours</t>
  </si>
  <si>
    <t>Exceptions</t>
  </si>
  <si>
    <t>SWP applied</t>
  </si>
  <si>
    <t>Total non attendance</t>
  </si>
  <si>
    <t>Attendance status for the period date1 - date2 as on datetime</t>
  </si>
  <si>
    <t>Attendance status summary for the period Date1 to Date2 as on DateTime</t>
  </si>
  <si>
    <t>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</si>
</sst>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0" applyNumberFormat="0" applyBorder="0" applyAlignment="0" applyProtection="0"/>
  </cellStyleXfs>
  <cellXfs count="20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0" fillId="0" borderId="3" xfId="0" applyBorder="1"/>
    <xf numFmtId="0" fontId="5" fillId="4" borderId="3" xfId="3" applyBorder="1"/>
    <xf numFmtId="0" fontId="3" fillId="6" borderId="5" xfId="5" applyFont="1" applyBorder="1" applyAlignment="1">
      <alignment horizontal="left"/>
    </xf>
    <xf numFmtId="0" fontId="8" fillId="4" borderId="5" xfId="3" applyFont="1" applyBorder="1"/>
    <xf numFmtId="0" fontId="6" fillId="5" borderId="5" xfId="4" applyBorder="1"/>
    <xf numFmtId="0" fontId="9" fillId="3" borderId="5" xfId="2" applyFont="1" applyBorder="1"/>
    <xf numFmtId="0" fontId="9" fillId="7" borderId="5" xfId="2" applyFont="1" applyFill="1" applyBorder="1"/>
    <xf numFmtId="0" fontId="10" fillId="8" borderId="5" xfId="0" applyFont="1" applyFill="1" applyBorder="1" applyAlignment="1">
      <alignment horizontal="left"/>
    </xf>
    <xf numFmtId="0" fontId="8" fillId="4" borderId="5" xfId="3" applyFont="1" applyBorder="1" applyAlignment="1">
      <alignment horizontal="left"/>
    </xf>
    <xf numFmtId="0" fontId="8" fillId="4" borderId="6" xfId="3" applyFont="1" applyBorder="1" applyAlignment="1">
      <alignment horizontal="left"/>
    </xf>
    <xf numFmtId="14" fontId="1" fillId="0" borderId="4" xfId="0" applyNumberFormat="1" applyFont="1" applyBorder="1"/>
    <xf numFmtId="0" fontId="1" fillId="0" borderId="4" xfId="0" applyFont="1" applyBorder="1"/>
    <xf numFmtId="0" fontId="1" fillId="0" borderId="3" xfId="0" applyFont="1" applyBorder="1"/>
    <xf numFmtId="0" fontId="11" fillId="0" borderId="0" xfId="0" applyFont="1"/>
    <xf numFmtId="0" fontId="6" fillId="5" borderId="3" xfId="4" applyBorder="1" applyAlignment="1">
      <alignment horizontal="center"/>
    </xf>
    <xf numFmtId="0" fontId="4" fillId="3" borderId="3" xfId="2" applyBorder="1" applyAlignment="1">
      <alignment horizontal="center"/>
    </xf>
    <xf numFmtId="0" fontId="5" fillId="4" borderId="3" xfId="3" applyBorder="1" applyAlignment="1">
      <alignment horizontal="center"/>
    </xf>
  </cellXfs>
  <cellStyles count="6">
    <cellStyle name="Accent5" xfId="5" builtinId="45"/>
    <cellStyle name="Calculation" xfId="4" builtinId="22"/>
    <cellStyle name="Good" xfId="2" builtinId="26"/>
    <cellStyle name="Neutral" xfId="3" builtinId="28"/>
    <cellStyle name="Normal" xfId="0" builtinId="0"/>
    <cellStyle name="Normal 2" xfId="1" xr:uid="{211797EA-5272-4BB7-A12B-7F3FFD4B4AC1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B0B17-06ED-45AD-8D15-6CE014827105}" name="AttendanceData" displayName="AttendanceData" ref="A3:P4" insertRow="1" totalsRowShown="0" headerRowDxfId="0">
  <tableColumns count="16">
    <tableColumn id="1" xr3:uid="{F6E30EDD-6EF8-40B3-A544-821F08995DE4}" name="EMPNO"/>
    <tableColumn id="2" xr3:uid="{3282C124-0DF6-4BE2-9B8F-05B908C1CAA4}" name="NAME"/>
    <tableColumn id="3" xr3:uid="{E8FD85F1-55B6-4510-83A0-DBD85EFC9B16}" name="Email"/>
    <tableColumn id="4" xr3:uid="{687D3B92-8BD6-4B5D-A863-22D555D8DEBF}" name="PARENT"/>
    <tableColumn id="5" xr3:uid="{4FA0EB83-78D5-4E32-9B34-36AFB68899CA}" name="ASSIGN"/>
    <tableColumn id="6" xr3:uid="{C59FACD3-5A69-42CB-96BA-D5A29DDE7096}" name="EMPTYPE"/>
    <tableColumn id="7" xr3:uid="{E2DA5C21-2AEB-421C-AD01-0CD33E454347}" name="GRADE"/>
    <tableColumn id="8" xr3:uid="{DA1F9ED9-A97C-498B-AC49-A5C3DC65DE00}" name="DOJ"/>
    <tableColumn id="9" xr3:uid="{142E229F-A1FD-4A68-9FA7-AB46140B16CB}" name="DOL"/>
    <tableColumn id="10" xr3:uid="{D2D43925-5F94-4528-9C1A-FC53035F9F6B}" name="D_DATE"/>
    <tableColumn id="11" xr3:uid="{B497C009-2EF0-48D8-ACC7-A8647FF15128}" name="STATUS"/>
    <tableColumn id="12" xr3:uid="{D7D688E8-0F1B-42D2-8FE4-EA74F8206656}" name="N_PWS"/>
    <tableColumn id="13" xr3:uid="{AC9C9367-D466-49BB-BF45-C68CAB9F5B41}" name="C_PWS"/>
    <tableColumn id="14" xr3:uid="{2D381AEC-B394-4BD6-A7FA-1D908EE93B7D}" name="ATTENDANCE_STATUS"/>
    <tableColumn id="15" xr3:uid="{7D16C6F9-6E8D-463E-81BA-BD9AD88FACA8}" name="ATTENDANCE_REQUIRED"/>
    <tableColumn id="16" xr3:uid="{6E0320A4-54B0-40C4-A40F-700E62CD7E65}" name="Person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3"/>
  <sheetViews>
    <sheetView workbookViewId="0">
      <selection activeCell="P4" sqref="P4"/>
    </sheetView>
  </sheetViews>
  <sheetFormatPr defaultRowHeight="15" x14ac:dyDescent="0.25"/>
  <cols>
    <col min="1" max="1" width="10.140625" bestFit="1" customWidth="1"/>
    <col min="2" max="3" width="39" customWidth="1"/>
    <col min="4" max="4" width="10.28515625" bestFit="1" customWidth="1"/>
    <col min="5" max="5" width="10" bestFit="1" customWidth="1"/>
    <col min="6" max="6" width="11.5703125" bestFit="1" customWidth="1"/>
    <col min="7" max="7" width="9.42578125" bestFit="1" customWidth="1"/>
    <col min="8" max="8" width="18" bestFit="1" customWidth="1"/>
    <col min="9" max="10" width="12.140625" bestFit="1" customWidth="1"/>
    <col min="11" max="11" width="10" bestFit="1" customWidth="1"/>
    <col min="12" max="12" width="9.85546875" bestFit="1" customWidth="1"/>
    <col min="13" max="13" width="16.7109375" bestFit="1" customWidth="1"/>
    <col min="14" max="14" width="23.28515625" bestFit="1" customWidth="1"/>
    <col min="15" max="15" width="25.5703125" bestFit="1" customWidth="1"/>
  </cols>
  <sheetData>
    <row r="1" spans="1:16" ht="21" x14ac:dyDescent="0.35">
      <c r="A1" s="16" t="s">
        <v>37</v>
      </c>
    </row>
    <row r="3" spans="1:16" x14ac:dyDescent="0.25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1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28A74-3DFB-4FE4-9E5F-14ABA795D30B}">
  <dimension ref="A1:P5"/>
  <sheetViews>
    <sheetView tabSelected="1" workbookViewId="0">
      <selection activeCell="P6" sqref="P6"/>
    </sheetView>
  </sheetViews>
  <sheetFormatPr defaultRowHeight="15" x14ac:dyDescent="0.25"/>
  <cols>
    <col min="1" max="1" width="12.140625" bestFit="1" customWidth="1"/>
    <col min="2" max="2" width="16.85546875" customWidth="1"/>
    <col min="3" max="3" width="15.7109375" customWidth="1"/>
    <col min="4" max="4" width="16.28515625" customWidth="1"/>
    <col min="5" max="5" width="9.85546875" customWidth="1"/>
    <col min="6" max="6" width="10.140625" customWidth="1"/>
    <col min="7" max="7" width="17.140625" customWidth="1"/>
    <col min="8" max="8" width="17.42578125" customWidth="1"/>
    <col min="9" max="10" width="16.85546875" customWidth="1"/>
    <col min="11" max="11" width="20.7109375" customWidth="1"/>
    <col min="12" max="12" width="12.5703125" customWidth="1"/>
    <col min="13" max="13" width="15" customWidth="1"/>
    <col min="14" max="14" width="12.7109375" customWidth="1"/>
    <col min="15" max="15" width="14.28515625" customWidth="1"/>
    <col min="16" max="16" width="21.85546875" customWidth="1"/>
  </cols>
  <sheetData>
    <row r="1" spans="1:16" ht="21" x14ac:dyDescent="0.35">
      <c r="A1" s="16" t="s">
        <v>38</v>
      </c>
    </row>
    <row r="3" spans="1:16" x14ac:dyDescent="0.25">
      <c r="A3" s="3"/>
      <c r="B3" s="4" t="s">
        <v>15</v>
      </c>
      <c r="C3" s="4" t="s">
        <v>16</v>
      </c>
      <c r="D3" s="4" t="s">
        <v>17</v>
      </c>
      <c r="E3" s="17" t="s">
        <v>18</v>
      </c>
      <c r="F3" s="17"/>
      <c r="G3" s="18" t="s">
        <v>19</v>
      </c>
      <c r="H3" s="18"/>
      <c r="I3" s="18"/>
      <c r="J3" s="18"/>
      <c r="K3" s="18"/>
      <c r="L3" s="19" t="s">
        <v>20</v>
      </c>
      <c r="M3" s="19"/>
      <c r="N3" s="19"/>
      <c r="O3" s="19"/>
      <c r="P3" s="19"/>
    </row>
    <row r="4" spans="1:16" x14ac:dyDescent="0.25">
      <c r="A4" s="5" t="s">
        <v>21</v>
      </c>
      <c r="B4" s="6" t="s">
        <v>22</v>
      </c>
      <c r="C4" s="6" t="s">
        <v>23</v>
      </c>
      <c r="D4" s="6" t="s">
        <v>24</v>
      </c>
      <c r="E4" s="7" t="s">
        <v>25</v>
      </c>
      <c r="F4" s="7" t="s">
        <v>26</v>
      </c>
      <c r="G4" s="8" t="s">
        <v>27</v>
      </c>
      <c r="H4" s="9" t="s">
        <v>28</v>
      </c>
      <c r="I4" s="8" t="s">
        <v>29</v>
      </c>
      <c r="J4" s="9" t="s">
        <v>30</v>
      </c>
      <c r="K4" s="9" t="s">
        <v>31</v>
      </c>
      <c r="L4" s="10" t="s">
        <v>32</v>
      </c>
      <c r="M4" s="11" t="s">
        <v>33</v>
      </c>
      <c r="N4" s="11" t="s">
        <v>34</v>
      </c>
      <c r="O4" s="11" t="s">
        <v>35</v>
      </c>
      <c r="P4" s="12" t="s">
        <v>36</v>
      </c>
    </row>
    <row r="5" spans="1:16" x14ac:dyDescent="0.25">
      <c r="A5" s="13">
        <v>36161</v>
      </c>
      <c r="B5" s="14">
        <f>COUNTIF(AttendanceData[[#All],[D_DATE]],A5)</f>
        <v>0</v>
      </c>
      <c r="C5" s="14">
        <f>COUNTIFS(AttendanceData[[#All],[C_PWS]],"OnDeputation",AttendanceData[[#All],[D_DATE]],A5)</f>
        <v>0</v>
      </c>
      <c r="D5" s="14">
        <f>B5-C5</f>
        <v>0</v>
      </c>
      <c r="E5" s="14">
        <f>COUNTIFS(AttendanceData[[#All],[C_PWS]],"Smart Workspace",AttendanceData[[#All],[D_DATE]],$A5)</f>
        <v>0</v>
      </c>
      <c r="F5" s="14">
        <f>COUNTIFS(AttendanceData[[#All],[C_PWS]],"Office Workspace",AttendanceData[[#All],[D_DATE]],$A5)</f>
        <v>0</v>
      </c>
      <c r="G5" s="14">
        <f>COUNTIFS(AttendanceData[[#All],[C_PWS]],"Office Workspace",AttendanceData[[#All],[D_DATE]],$A5,AttendanceData[[#All],[ATTENDANCE_REQUIRED]],"Yes")</f>
        <v>0</v>
      </c>
      <c r="H5" s="14">
        <f>COUNTIFS(AttendanceData[[#All],[C_PWS]],"Office Workspace",AttendanceData[[#All],[D_DATE]],$A5,AttendanceData[[#All],[ATTENDANCE_REQUIRED]],"Yes",AttendanceData[[#All],[ATTENDANCE_STATUS]],"Present")</f>
        <v>0</v>
      </c>
      <c r="I5" s="14">
        <f>COUNTIFS(AttendanceData[[#All],[C_PWS]],"Smart Workspace",AttendanceData[[#All],[D_DATE]],$A5,AttendanceData[[#All],[ATTENDANCE_REQUIRED]],"Yes")</f>
        <v>0</v>
      </c>
      <c r="J5" s="14">
        <f>COUNTIFS(AttendanceData[[#All],[C_PWS]],"Smart Workspace",AttendanceData[[#All],[D_DATE]],$A5,AttendanceData[[#All],[ATTENDANCE_REQUIRED]],"Yes",AttendanceData[[#All],[ATTENDANCE_STATUS]],"Present")</f>
        <v>0</v>
      </c>
      <c r="K5" s="14" cm="1">
        <f t="array" ref="K5">SUM(COUNTIFS(AttendanceData[[#All],[D_DATE]],$A5,AttendanceData[[#All],[ATTENDANCE_REQUIRED]],"No",AttendanceData[[#All],[ATTENDANCE_STATUS]],{"Present","OutOfTurn*"}))</f>
        <v>0</v>
      </c>
      <c r="L5" s="14">
        <f>COUNTIFS(AttendanceData[[#All],[D_DATE]],$A5,AttendanceData[[#All],[ATTENDANCE_REQUIRED]],"Yes",AttendanceData[[#All],[ATTENDANCE_STATUS]],"Absent")</f>
        <v>0</v>
      </c>
      <c r="M5" s="14" cm="1">
        <f t="array" ref="M5">SUM(COUNTIFS(AttendanceData[[#All],[D_DATE]],$A5,AttendanceData[[#All],[ATTENDANCE_REQUIRED]],"Yes",AttendanceData[[#All],[ATTENDANCE_STATUS]],{"Onduty*","*Leave*","Tour*"}))</f>
        <v>0</v>
      </c>
      <c r="N5" s="14">
        <f>COUNTIFS(AttendanceData[[#All],[D_DATE]],$A5,AttendanceData[[#All],[ATTENDANCE_REQUIRED]],"Yes",AttendanceData[[#All],[ATTENDANCE_STATUS]],"Exception")</f>
        <v>0</v>
      </c>
      <c r="O5" s="14">
        <f>COUNTIFS(AttendanceData[[#All],[D_DATE]],$A5,AttendanceData[[#All],[ATTENDANCE_REQUIRED]],"Yes",AttendanceData[[#All],[ATTENDANCE_STATUS]],"Smart work*")</f>
        <v>0</v>
      </c>
      <c r="P5" s="15">
        <f>SUM(L5:O5)</f>
        <v>0</v>
      </c>
    </row>
  </sheetData>
  <mergeCells count="3">
    <mergeCell ref="E3:F3"/>
    <mergeCell ref="G3:K3"/>
    <mergeCell ref="L3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Bhavsar Devendra (Mumbai - IT)</cp:lastModifiedBy>
  <dcterms:created xsi:type="dcterms:W3CDTF">2022-05-10T17:26:51Z</dcterms:created>
  <dcterms:modified xsi:type="dcterms:W3CDTF">2023-05-01T05:51:50Z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8d9558-26a3-4f93-8788-04a494c05692_Enabled">
    <vt:lpwstr>true</vt:lpwstr>
  </property>
  <property fmtid="{D5CDD505-2E9C-101B-9397-08002B2CF9AE}" pid="3" name="MSIP_Label_e18d9558-26a3-4f93-8788-04a494c05692_SetDate">
    <vt:lpwstr>2022-05-10T17:27:26Z</vt:lpwstr>
  </property>
  <property fmtid="{D5CDD505-2E9C-101B-9397-08002B2CF9AE}" pid="4" name="MSIP_Label_e18d9558-26a3-4f93-8788-04a494c05692_Method">
    <vt:lpwstr>Standard</vt:lpwstr>
  </property>
  <property fmtid="{D5CDD505-2E9C-101B-9397-08002B2CF9AE}" pid="5" name="MSIP_Label_e18d9558-26a3-4f93-8788-04a494c05692_Name">
    <vt:lpwstr>e18d9558-26a3-4f93-8788-04a494c05692</vt:lpwstr>
  </property>
  <property fmtid="{D5CDD505-2E9C-101B-9397-08002B2CF9AE}" pid="6" name="MSIP_Label_e18d9558-26a3-4f93-8788-04a494c05692_SiteId">
    <vt:lpwstr>7cc91888-5aa0-49e5-a836-22cda2eae0fc</vt:lpwstr>
  </property>
  <property fmtid="{D5CDD505-2E9C-101B-9397-08002B2CF9AE}" pid="7" name="MSIP_Label_e18d9558-26a3-4f93-8788-04a494c05692_ActionId">
    <vt:lpwstr>1fd0e677-e821-4e3b-9a1f-deadbec0f544</vt:lpwstr>
  </property>
  <property fmtid="{D5CDD505-2E9C-101B-9397-08002B2CF9AE}" pid="8" name="MSIP_Label_e18d9558-26a3-4f93-8788-04a494c05692_ContentBits">
    <vt:r8>0</vt:r8>
  </property>
</Properties>
</file>