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040"/>
  </bookViews>
  <sheets>
    <sheet name="Sheet1" sheetId="1" r:id="rId1"/>
  </sheets>
  <calcPr calcId="144525"/>
</workbook>
</file>

<file path=xl/sharedStrings.xml><?xml version="1.0" encoding="utf-8"?>
<sst xmlns="http://schemas.openxmlformats.org/spreadsheetml/2006/main" count="110">
  <si>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</si>
  <si>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</si>
  <si>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</si>
  <si>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</si>
  <si>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</si>
  <si>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</si>
  <si>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</si>
  <si>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</si>
  <si>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</si>
  <si>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</si>
  <si>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</si>
  <si>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</si>
  <si>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</si>
  <si>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</si>
  <si>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</si>
  <si>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</si>
  <si>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</si>
  <si>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</si>
  <si>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</si>
  <si>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</si>
  <si>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</si>
  <si>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</si>
  <si>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</si>
  <si>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</si>
  <si>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</si>
  <si>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</si>
  <si>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</si>
  <si>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</si>
  <si>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</si>
  <si>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</si>
  <si>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</si>
  <si>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</si>
  <si>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</si>
  <si>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</si>
  <si>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</si>
  <si>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</si>
  <si>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</si>
  <si>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</si>
  <si>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</si>
  <si>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</si>
  <si>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</si>
  <si>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</si>
  <si>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</si>
  <si>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</si>
  <si>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</si>
  <si>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</si>
  <si>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</si>
  <si>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</si>
  <si>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</si>
  <si>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</si>
  <si>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</si>
  <si>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</si>
  <si>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</si>
  <si>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</si>
  <si>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</si>
  <si>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</si>
  <si>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</si>
  <si>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</si>
  <si>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</si>
  <si>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</si>
  <si>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</si>
  <si>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</si>
  <si>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</si>
  <si>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</si>
  <si>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</si>
  <si>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</si>
  <si>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</si>
  <si>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</si>
  <si>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User repository</t>
  </si>
  <si>
    <t>Created User repository and added user authentication feature. Updated UserLogin, UserRegistration, App.java files.</t>
  </si>
  <si>
    <t>Group Discussion</t>
  </si>
  <si>
    <t>Discussion on Class Diagram and task break down</t>
  </si>
  <si>
    <t>Discussion on the tasks</t>
  </si>
  <si>
    <t>Final review of the code and finishing off the object diagrams</t>
  </si>
  <si>
    <t>User login and register add and remove user</t>
  </si>
  <si>
    <t>Functionality implementation</t>
  </si>
  <si>
    <t>Block and unBlock user update for admin</t>
  </si>
  <si>
    <t>Functionality implementation for admin</t>
  </si>
  <si>
    <t>Update without togglecase</t>
  </si>
  <si>
    <t>Rework on functional case without togglecase</t>
  </si>
  <si>
    <t>Test cases for User, blocking and userRepository</t>
  </si>
  <si>
    <t>writing Junit testcases for the mentioned classes</t>
  </si>
  <si>
    <t>Coding and debugging</t>
  </si>
  <si>
    <t>Line edits, UI Changes, to string(), updateNews implementation</t>
  </si>
  <si>
    <t>UI editing, implementation of toString() method and implementation of updateNews functionality</t>
  </si>
  <si>
    <t>Implementing Admin services, view news toString()</t>
  </si>
  <si>
    <t>Functionality implementation of adminServices and to string on viewNews</t>
  </si>
  <si>
    <t>Debugging</t>
  </si>
  <si>
    <t>UI changes and Junit 4 to 5 conversions and rewriting testcases</t>
  </si>
  <si>
    <t>rewrk on testcases</t>
  </si>
  <si>
    <t>Test cases for AdminServices, updatenews and viewnews edit on cases printing</t>
  </si>
  <si>
    <t>Test cases written</t>
  </si>
  <si>
    <t>Student Browse assets implemented along with advanced search</t>
  </si>
  <si>
    <t>Browsing history Implemented</t>
  </si>
  <si>
    <t>Code Refactoring and correcting the attributes in the classes</t>
  </si>
  <si>
    <t>Review</t>
  </si>
  <si>
    <t>Code Review</t>
  </si>
  <si>
    <t>Reviewing peers code</t>
  </si>
  <si>
    <t>Testing</t>
  </si>
  <si>
    <t>Unit Test Cases</t>
  </si>
  <si>
    <t>Unit Test cases for Search Implemented</t>
  </si>
  <si>
    <t>worked on some JUnit test cases for browse history</t>
  </si>
  <si>
    <t>Completed all the test cases</t>
  </si>
  <si>
    <t>Milestone 3</t>
  </si>
  <si>
    <t>Milestone 4</t>
  </si>
  <si>
    <t>Total Team hours</t>
  </si>
  <si>
    <t>Milestone 5</t>
  </si>
  <si>
    <t>total team hours</t>
  </si>
  <si>
    <t>Total hour over project</t>
  </si>
  <si>
    <t>Total team hours over project</t>
  </si>
</sst>
</file>

<file path=xl/styles.xml><?xml version="1.0" encoding="utf-8"?>
<styleSheet xmlns="http://schemas.openxmlformats.org/spreadsheetml/2006/main">
  <numFmts count="5">
    <numFmt numFmtId="176" formatCode="dd\-mmm\-yy"/>
    <numFmt numFmtId="42" formatCode="_-&quot;£&quot;* #,##0_-;\-&quot;£&quot;* #,##0_-;_-&quot;£&quot;* &quot;-&quot;_-;_-@_-"/>
    <numFmt numFmtId="41" formatCode="_-* #,##0_-;\-* #,##0_-;_-* &quot;-&quot;_-;_-@_-"/>
    <numFmt numFmtId="44" formatCode="_-&quot;£&quot;* #,##0.00_-;\-&quot;£&quot;* #,##0.00_-;_-&quot;£&quot;* &quot;-&quot;??_-;_-@_-"/>
    <numFmt numFmtId="43" formatCode="_-* #,##0.00_-;\-* #,##0.00_-;_-* &quot;-&quot;??_-;_-@_-"/>
  </numFmts>
  <fonts count="20">
    <font>
      <sz val="11"/>
      <color theme="1"/>
      <name val="Calibri"/>
      <charset val="134"/>
      <scheme val="minor"/>
    </font>
    <font>
      <sz val="11"/>
      <color rgb="FF006100"/>
      <name val="Calibri"/>
      <charset val="134"/>
      <scheme val="minor"/>
    </font>
    <font>
      <b/>
      <sz val="11"/>
      <color rgb="FFFFFFFF"/>
      <name val="Calibri"/>
      <charset val="0"/>
      <scheme val="minor"/>
    </font>
    <font>
      <b/>
      <sz val="13"/>
      <color theme="3"/>
      <name val="Calibri"/>
      <charset val="134"/>
      <scheme val="minor"/>
    </font>
    <font>
      <sz val="11"/>
      <color theme="1"/>
      <name val="Calibri"/>
      <charset val="0"/>
      <scheme val="minor"/>
    </font>
    <font>
      <sz val="11"/>
      <color theme="0"/>
      <name val="Calibri"/>
      <charset val="0"/>
      <scheme val="minor"/>
    </font>
    <font>
      <u/>
      <sz val="11"/>
      <color rgb="FF800080"/>
      <name val="Calibri"/>
      <charset val="0"/>
      <scheme val="minor"/>
    </font>
    <font>
      <b/>
      <sz val="15"/>
      <color theme="3"/>
      <name val="Calibri"/>
      <charset val="134"/>
      <scheme val="minor"/>
    </font>
    <font>
      <i/>
      <sz val="11"/>
      <color rgb="FF7F7F7F"/>
      <name val="Calibri"/>
      <charset val="0"/>
      <scheme val="minor"/>
    </font>
    <font>
      <b/>
      <sz val="11"/>
      <color theme="3"/>
      <name val="Calibri"/>
      <charset val="134"/>
      <scheme val="minor"/>
    </font>
    <font>
      <b/>
      <sz val="11"/>
      <color rgb="FFFA7D00"/>
      <name val="Calibri"/>
      <charset val="0"/>
      <scheme val="minor"/>
    </font>
    <font>
      <b/>
      <sz val="11"/>
      <color theme="1"/>
      <name val="Calibri"/>
      <charset val="0"/>
      <scheme val="minor"/>
    </font>
    <font>
      <b/>
      <sz val="11"/>
      <color rgb="FF3F3F3F"/>
      <name val="Calibri"/>
      <charset val="0"/>
      <scheme val="minor"/>
    </font>
    <font>
      <sz val="11"/>
      <color rgb="FF9C6500"/>
      <name val="Calibri"/>
      <charset val="0"/>
      <scheme val="minor"/>
    </font>
    <font>
      <sz val="11"/>
      <color rgb="FF9C0006"/>
      <name val="Calibri"/>
      <charset val="0"/>
      <scheme val="minor"/>
    </font>
    <font>
      <sz val="11"/>
      <color rgb="FF3F3F76"/>
      <name val="Calibri"/>
      <charset val="0"/>
      <scheme val="minor"/>
    </font>
    <font>
      <sz val="11"/>
      <color rgb="FFFF0000"/>
      <name val="Calibri"/>
      <charset val="0"/>
      <scheme val="minor"/>
    </font>
    <font>
      <sz val="11"/>
      <color rgb="FFFA7D00"/>
      <name val="Calibri"/>
      <charset val="0"/>
      <scheme val="minor"/>
    </font>
    <font>
      <b/>
      <sz val="18"/>
      <color theme="3"/>
      <name val="Calibri"/>
      <charset val="134"/>
      <scheme val="minor"/>
    </font>
    <font>
      <u/>
      <sz val="11"/>
      <color rgb="FF0000FF"/>
      <name val="Calibri"/>
      <charset val="0"/>
      <scheme val="minor"/>
    </font>
  </fonts>
  <fills count="33">
    <fill>
      <patternFill patternType="none"/>
    </fill>
    <fill>
      <patternFill patternType="gray125"/>
    </fill>
    <fill>
      <patternFill patternType="solid">
        <fgColor rgb="FFC6EFCE"/>
        <bgColor indexed="64"/>
      </patternFill>
    </fill>
    <fill>
      <patternFill patternType="solid">
        <fgColor rgb="FFA5A5A5"/>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theme="4" tint="0.399975585192419"/>
        <bgColor indexed="64"/>
      </patternFill>
    </fill>
    <fill>
      <patternFill patternType="solid">
        <fgColor rgb="FFFFFFCC"/>
        <bgColor indexed="64"/>
      </patternFill>
    </fill>
    <fill>
      <patternFill patternType="solid">
        <fgColor theme="6"/>
        <bgColor indexed="64"/>
      </patternFill>
    </fill>
    <fill>
      <patternFill patternType="solid">
        <fgColor theme="6" tint="0.799981688894314"/>
        <bgColor indexed="64"/>
      </patternFill>
    </fill>
    <fill>
      <patternFill patternType="solid">
        <fgColor rgb="FFFFEB9C"/>
        <bgColor indexed="64"/>
      </patternFill>
    </fill>
    <fill>
      <patternFill patternType="solid">
        <fgColor rgb="FFFFC7CE"/>
        <bgColor indexed="64"/>
      </patternFill>
    </fill>
    <fill>
      <patternFill patternType="solid">
        <fgColor theme="8"/>
        <bgColor indexed="64"/>
      </patternFill>
    </fill>
    <fill>
      <patternFill patternType="solid">
        <fgColor theme="9"/>
        <bgColor indexed="64"/>
      </patternFill>
    </fill>
    <fill>
      <patternFill patternType="solid">
        <fgColor theme="4"/>
        <bgColor indexed="64"/>
      </patternFill>
    </fill>
    <fill>
      <patternFill patternType="solid">
        <fgColor theme="9" tint="0.599993896298105"/>
        <bgColor indexed="64"/>
      </patternFill>
    </fill>
    <fill>
      <patternFill patternType="solid">
        <fgColor rgb="FFFFCC9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style="thick">
        <color auto="1"/>
      </right>
      <top style="thin">
        <color auto="1"/>
      </top>
      <bottom style="thick">
        <color auto="1"/>
      </bottom>
      <diagonal/>
    </border>
    <border>
      <left style="thin">
        <color auto="1"/>
      </left>
      <right style="thick">
        <color auto="1"/>
      </right>
      <top/>
      <bottom/>
      <diagonal/>
    </border>
    <border>
      <left style="thin">
        <color auto="1"/>
      </left>
      <right style="thick">
        <color auto="1"/>
      </right>
      <top style="thick">
        <color auto="1"/>
      </top>
      <bottom style="thin">
        <color auto="1"/>
      </bottom>
      <diagonal/>
    </border>
    <border>
      <left style="thin">
        <color auto="1"/>
      </left>
      <right/>
      <top/>
      <bottom style="thin">
        <color auto="1"/>
      </bottom>
      <diagonal/>
    </border>
    <border>
      <left style="thick">
        <color auto="1"/>
      </left>
      <right style="thick">
        <color auto="1"/>
      </right>
      <top style="thin">
        <color auto="1"/>
      </top>
      <bottom style="thick">
        <color auto="1"/>
      </bottom>
      <diagonal/>
    </border>
    <border>
      <left style="thick">
        <color auto="1"/>
      </left>
      <right/>
      <top style="thin">
        <color auto="1"/>
      </top>
      <bottom style="thick">
        <color auto="1"/>
      </bottom>
      <diagonal/>
    </border>
    <border>
      <left style="thin">
        <color auto="1"/>
      </left>
      <right style="thin">
        <color auto="1"/>
      </right>
      <top style="thin">
        <color auto="1"/>
      </top>
      <bottom/>
      <diagonal/>
    </border>
    <border>
      <left style="thick">
        <color auto="1"/>
      </left>
      <right style="thick">
        <color auto="1"/>
      </right>
      <top/>
      <bottom/>
      <diagonal/>
    </border>
    <border>
      <left style="thick">
        <color auto="1"/>
      </left>
      <right/>
      <top/>
      <bottom/>
      <diagonal/>
    </border>
    <border>
      <left style="thin">
        <color auto="1"/>
      </left>
      <right style="thin">
        <color auto="1"/>
      </right>
      <top/>
      <bottom/>
      <diagonal/>
    </border>
    <border>
      <left style="thick">
        <color auto="1"/>
      </left>
      <right style="thick">
        <color auto="1"/>
      </right>
      <top style="thick">
        <color auto="1"/>
      </top>
      <bottom style="thin">
        <color auto="1"/>
      </bottom>
      <diagonal/>
    </border>
    <border>
      <left style="thick">
        <color auto="1"/>
      </left>
      <right/>
      <top style="thick">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5" fillId="32" borderId="0" applyNumberFormat="0" applyBorder="0" applyAlignment="0" applyProtection="0">
      <alignment vertical="center"/>
    </xf>
    <xf numFmtId="0" fontId="4" fillId="17" borderId="0" applyNumberFormat="0" applyBorder="0" applyAlignment="0" applyProtection="0">
      <alignment vertical="center"/>
    </xf>
    <xf numFmtId="0" fontId="5" fillId="31" borderId="0" applyNumberFormat="0" applyBorder="0" applyAlignment="0" applyProtection="0">
      <alignment vertical="center"/>
    </xf>
    <xf numFmtId="0" fontId="5" fillId="15" borderId="0" applyNumberFormat="0" applyBorder="0" applyAlignment="0" applyProtection="0">
      <alignment vertical="center"/>
    </xf>
    <xf numFmtId="0" fontId="4" fillId="26" borderId="0" applyNumberFormat="0" applyBorder="0" applyAlignment="0" applyProtection="0">
      <alignment vertical="center"/>
    </xf>
    <xf numFmtId="0" fontId="4" fillId="24" borderId="0" applyNumberFormat="0" applyBorder="0" applyAlignment="0" applyProtection="0">
      <alignment vertical="center"/>
    </xf>
    <xf numFmtId="0" fontId="5" fillId="29" borderId="0" applyNumberFormat="0" applyBorder="0" applyAlignment="0" applyProtection="0">
      <alignment vertical="center"/>
    </xf>
    <xf numFmtId="0" fontId="5" fillId="14" borderId="0" applyNumberFormat="0" applyBorder="0" applyAlignment="0" applyProtection="0">
      <alignment vertical="center"/>
    </xf>
    <xf numFmtId="0" fontId="4" fillId="25" borderId="0" applyNumberFormat="0" applyBorder="0" applyAlignment="0" applyProtection="0">
      <alignment vertical="center"/>
    </xf>
    <xf numFmtId="0" fontId="5" fillId="27" borderId="0" applyNumberFormat="0" applyBorder="0" applyAlignment="0" applyProtection="0">
      <alignment vertical="center"/>
    </xf>
    <xf numFmtId="0" fontId="17" fillId="0" borderId="32" applyNumberFormat="0" applyFill="0" applyAlignment="0" applyProtection="0">
      <alignment vertical="center"/>
    </xf>
    <xf numFmtId="0" fontId="4" fillId="30" borderId="0" applyNumberFormat="0" applyBorder="0" applyAlignment="0" applyProtection="0">
      <alignment vertical="center"/>
    </xf>
    <xf numFmtId="0" fontId="5" fillId="19" borderId="0" applyNumberFormat="0" applyBorder="0" applyAlignment="0" applyProtection="0">
      <alignment vertical="center"/>
    </xf>
    <xf numFmtId="0" fontId="5" fillId="10" borderId="0" applyNumberFormat="0" applyBorder="0" applyAlignment="0" applyProtection="0">
      <alignment vertical="center"/>
    </xf>
    <xf numFmtId="0" fontId="4" fillId="22" borderId="0" applyNumberFormat="0" applyBorder="0" applyAlignment="0" applyProtection="0">
      <alignment vertical="center"/>
    </xf>
    <xf numFmtId="0" fontId="5" fillId="28" borderId="0" applyNumberFormat="0" applyBorder="0" applyAlignment="0" applyProtection="0">
      <alignment vertical="center"/>
    </xf>
    <xf numFmtId="0" fontId="4" fillId="21" borderId="0" applyNumberFormat="0" applyBorder="0" applyAlignment="0" applyProtection="0">
      <alignment vertical="center"/>
    </xf>
    <xf numFmtId="0" fontId="4" fillId="20" borderId="0" applyNumberFormat="0" applyBorder="0" applyAlignment="0" applyProtection="0">
      <alignment vertical="center"/>
    </xf>
    <xf numFmtId="0" fontId="5" fillId="16" borderId="0" applyNumberFormat="0" applyBorder="0" applyAlignment="0" applyProtection="0">
      <alignment vertical="center"/>
    </xf>
    <xf numFmtId="0" fontId="13" fillId="12" borderId="0" applyNumberFormat="0" applyBorder="0" applyAlignment="0" applyProtection="0">
      <alignment vertical="center"/>
    </xf>
    <xf numFmtId="0" fontId="5" fillId="8" borderId="0" applyNumberFormat="0" applyBorder="0" applyAlignment="0" applyProtection="0">
      <alignment vertical="center"/>
    </xf>
    <xf numFmtId="0" fontId="14" fillId="13" borderId="0" applyNumberFormat="0" applyBorder="0" applyAlignment="0" applyProtection="0">
      <alignment vertical="center"/>
    </xf>
    <xf numFmtId="0" fontId="4" fillId="23" borderId="0" applyNumberFormat="0" applyBorder="0" applyAlignment="0" applyProtection="0">
      <alignment vertical="center"/>
    </xf>
    <xf numFmtId="0" fontId="11" fillId="0" borderId="29" applyNumberFormat="0" applyFill="0" applyAlignment="0" applyProtection="0">
      <alignment vertical="center"/>
    </xf>
    <xf numFmtId="0" fontId="12" fillId="7" borderId="31" applyNumberFormat="0" applyAlignment="0" applyProtection="0">
      <alignment vertical="center"/>
    </xf>
    <xf numFmtId="44" fontId="0" fillId="0" borderId="0" applyFont="0" applyFill="0" applyBorder="0" applyAlignment="0" applyProtection="0">
      <alignment vertical="center"/>
    </xf>
    <xf numFmtId="0" fontId="4" fillId="11" borderId="0" applyNumberFormat="0" applyBorder="0" applyAlignment="0" applyProtection="0">
      <alignment vertical="center"/>
    </xf>
    <xf numFmtId="0" fontId="0" fillId="9" borderId="30" applyNumberFormat="0" applyFont="0" applyAlignment="0" applyProtection="0">
      <alignment vertical="center"/>
    </xf>
    <xf numFmtId="0" fontId="15" fillId="18" borderId="28" applyNumberFormat="0" applyAlignment="0" applyProtection="0">
      <alignment vertical="center"/>
    </xf>
    <xf numFmtId="0" fontId="9" fillId="0" borderId="0" applyNumberFormat="0" applyFill="0" applyBorder="0" applyAlignment="0" applyProtection="0">
      <alignment vertical="center"/>
    </xf>
    <xf numFmtId="0" fontId="10" fillId="7" borderId="28" applyNumberFormat="0" applyAlignment="0" applyProtection="0">
      <alignment vertical="center"/>
    </xf>
    <xf numFmtId="0" fontId="1" fillId="2" borderId="0" applyNumberFormat="0" applyBorder="0" applyAlignment="0" applyProtection="0"/>
    <xf numFmtId="0" fontId="9" fillId="0" borderId="27" applyNumberFormat="0" applyFill="0" applyAlignment="0" applyProtection="0">
      <alignment vertical="center"/>
    </xf>
    <xf numFmtId="0" fontId="8" fillId="0" borderId="0" applyNumberFormat="0" applyFill="0" applyBorder="0" applyAlignment="0" applyProtection="0">
      <alignment vertical="center"/>
    </xf>
    <xf numFmtId="0" fontId="7" fillId="0" borderId="26" applyNumberFormat="0" applyFill="0" applyAlignment="0" applyProtection="0">
      <alignment vertical="center"/>
    </xf>
    <xf numFmtId="41" fontId="0" fillId="0" borderId="0" applyFont="0" applyFill="0" applyBorder="0" applyAlignment="0" applyProtection="0">
      <alignment vertical="center"/>
    </xf>
    <xf numFmtId="0" fontId="4" fillId="6"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4" borderId="0" applyNumberFormat="0" applyBorder="0" applyAlignment="0" applyProtection="0">
      <alignment vertical="center"/>
    </xf>
    <xf numFmtId="0" fontId="19" fillId="0" borderId="0" applyNumberFormat="0" applyFill="0" applyBorder="0" applyAlignment="0" applyProtection="0">
      <alignment vertical="center"/>
    </xf>
    <xf numFmtId="0" fontId="3" fillId="0" borderId="26" applyNumberFormat="0" applyFill="0" applyAlignment="0" applyProtection="0">
      <alignment vertical="center"/>
    </xf>
    <xf numFmtId="43" fontId="0" fillId="0" borderId="0" applyFont="0" applyFill="0" applyBorder="0" applyAlignment="0" applyProtection="0">
      <alignment vertical="center"/>
    </xf>
    <xf numFmtId="0" fontId="2" fillId="3" borderId="25" applyNumberFormat="0" applyAlignment="0" applyProtection="0">
      <alignment vertical="center"/>
    </xf>
    <xf numFmtId="0" fontId="5" fillId="5" borderId="0" applyNumberFormat="0" applyBorder="0" applyAlignment="0" applyProtection="0">
      <alignment vertical="center"/>
    </xf>
    <xf numFmtId="9" fontId="0" fillId="0" borderId="0" applyFont="0" applyFill="0" applyBorder="0" applyAlignment="0" applyProtection="0">
      <alignment vertical="center"/>
    </xf>
  </cellStyleXfs>
  <cellXfs count="52">
    <xf numFmtId="0" fontId="0" fillId="0" borderId="0" xfId="0"/>
    <xf numFmtId="0" fontId="0" fillId="0" borderId="1" xfId="0" applyBorder="1" applyAlignment="1">
      <alignment horizontal="center" vertical="top"/>
    </xf>
    <xf numFmtId="0" fontId="0" fillId="0" borderId="1" xfId="0" applyBorder="1" applyAlignment="1">
      <alignment horizontal="center"/>
    </xf>
    <xf numFmtId="0" fontId="0" fillId="0" borderId="1" xfId="0" applyBorder="1" applyAlignment="1">
      <alignment vertical="top" wrapText="1"/>
    </xf>
    <xf numFmtId="0" fontId="0" fillId="0" borderId="2" xfId="0" applyBorder="1" applyAlignment="1">
      <alignment horizontal="center" vertical="top"/>
    </xf>
    <xf numFmtId="0" fontId="0" fillId="0" borderId="3" xfId="0" applyBorder="1" applyAlignment="1">
      <alignment vertical="top" wrapText="1"/>
    </xf>
    <xf numFmtId="176" fontId="1" fillId="2" borderId="1" xfId="32" applyNumberFormat="1" applyBorder="1" applyAlignment="1">
      <alignment vertical="top" wrapText="1"/>
    </xf>
    <xf numFmtId="0" fontId="1" fillId="2" borderId="1" xfId="32" applyBorder="1" applyAlignment="1">
      <alignment vertical="top" wrapText="1"/>
    </xf>
    <xf numFmtId="0" fontId="0" fillId="0" borderId="4" xfId="0" applyBorder="1"/>
    <xf numFmtId="0" fontId="0" fillId="0" borderId="5" xfId="0" applyBorder="1" applyAlignment="1">
      <alignment horizontal="center"/>
    </xf>
    <xf numFmtId="0" fontId="0" fillId="0" borderId="6" xfId="0" applyBorder="1" applyAlignment="1">
      <alignment horizontal="center"/>
    </xf>
    <xf numFmtId="0" fontId="0" fillId="0" borderId="7" xfId="0" applyBorder="1"/>
    <xf numFmtId="0" fontId="1" fillId="2" borderId="4" xfId="32" applyBorder="1"/>
    <xf numFmtId="0" fontId="1" fillId="2" borderId="8" xfId="32"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0" xfId="0" applyAlignment="1">
      <alignment vertical="top" wrapText="1"/>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vertical="center" wrapText="1"/>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vertical="center" wrapText="1"/>
    </xf>
    <xf numFmtId="0" fontId="0" fillId="0" borderId="15" xfId="0" applyBorder="1"/>
    <xf numFmtId="0" fontId="0" fillId="0" borderId="16" xfId="0" applyBorder="1" applyAlignment="1">
      <alignment wrapText="1"/>
    </xf>
    <xf numFmtId="0" fontId="1" fillId="2" borderId="0" xfId="32" applyBorder="1"/>
    <xf numFmtId="0" fontId="0" fillId="0" borderId="14" xfId="0" applyBorder="1"/>
    <xf numFmtId="0" fontId="1" fillId="2" borderId="17" xfId="32" applyBorder="1"/>
    <xf numFmtId="0" fontId="0" fillId="0" borderId="18" xfId="0" applyBorder="1"/>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19" xfId="0" applyBorder="1" applyAlignment="1">
      <alignment horizontal="center" vertical="center"/>
    </xf>
    <xf numFmtId="0" fontId="0" fillId="0" borderId="2" xfId="0" applyBorder="1" applyAlignment="1">
      <alignment vertical="top" wrapText="1"/>
    </xf>
    <xf numFmtId="0" fontId="1" fillId="2" borderId="1" xfId="32" applyBorder="1" applyAlignment="1">
      <alignment horizontal="center" vertical="center" wrapText="1"/>
    </xf>
    <xf numFmtId="0" fontId="0" fillId="0" borderId="20" xfId="0" applyBorder="1" applyAlignment="1">
      <alignment vertical="top" wrapText="1"/>
    </xf>
    <xf numFmtId="0" fontId="0" fillId="0" borderId="21" xfId="0" applyBorder="1" applyAlignment="1">
      <alignment vertical="top" wrapText="1"/>
    </xf>
    <xf numFmtId="0" fontId="0" fillId="0" borderId="20" xfId="0" applyBorder="1"/>
    <xf numFmtId="0" fontId="0" fillId="0" borderId="19"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0" xfId="0" applyAlignment="1">
      <alignment horizontal="left" vertical="top" wrapText="1"/>
    </xf>
    <xf numFmtId="0" fontId="0" fillId="0" borderId="19" xfId="0" applyBorder="1" applyAlignment="1">
      <alignment horizontal="center"/>
    </xf>
    <xf numFmtId="0" fontId="0" fillId="0" borderId="19" xfId="0" applyBorder="1"/>
    <xf numFmtId="0" fontId="0" fillId="0" borderId="24" xfId="0" applyBorder="1"/>
    <xf numFmtId="176" fontId="1" fillId="2" borderId="4" xfId="32" applyNumberFormat="1" applyBorder="1" applyAlignment="1">
      <alignment vertical="top" wrapText="1"/>
    </xf>
    <xf numFmtId="0" fontId="1" fillId="2" borderId="0" xfId="32" applyBorder="1" applyAlignment="1">
      <alignment vertical="top" wrapText="1"/>
    </xf>
    <xf numFmtId="0" fontId="0" fillId="0" borderId="8" xfId="0" applyBorder="1"/>
    <xf numFmtId="0" fontId="0" fillId="0" borderId="17" xfId="0" applyBorder="1"/>
    <xf numFmtId="0" fontId="1" fillId="2" borderId="0" xfId="32" applyBorder="1" applyAlignment="1">
      <alignment horizontal="center" vertical="center" wrapText="1"/>
    </xf>
    <xf numFmtId="0" fontId="1" fillId="2" borderId="20" xfId="32" applyBorder="1" applyAlignment="1">
      <alignment vertical="top" wrapText="1"/>
    </xf>
    <xf numFmtId="0" fontId="0" fillId="0" borderId="0" xfId="0" applyAlignment="1">
      <alignment wrapText="1"/>
    </xf>
    <xf numFmtId="0" fontId="0" fillId="0" borderId="17" xfId="0" applyBorder="1" applyAlignment="1">
      <alignment horizont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20% - Accent4" xfId="23" builtinId="42"/>
    <cellStyle name="Total" xfId="24" builtinId="25"/>
    <cellStyle name="Output" xfId="25" builtinId="21"/>
    <cellStyle name="Currency" xfId="26" builtinId="4"/>
    <cellStyle name="20% - Accent3" xfId="27" builtinId="38"/>
    <cellStyle name="Note" xfId="28" builtinId="10"/>
    <cellStyle name="Input" xfId="29" builtinId="20"/>
    <cellStyle name="Heading 4" xfId="30" builtinId="19"/>
    <cellStyle name="Calculation" xfId="31" builtinId="22"/>
    <cellStyle name="Good" xfId="32" builtinId="26"/>
    <cellStyle name="Heading 3" xfId="33" builtinId="18"/>
    <cellStyle name="CExplanatory Text" xfId="34" builtinId="53"/>
    <cellStyle name="Heading 1" xfId="35" builtinId="16"/>
    <cellStyle name="Comma [0]" xfId="36" builtinId="6"/>
    <cellStyle name="20% - Accent6" xfId="37" builtinId="50"/>
    <cellStyle name="Title" xfId="38" builtinId="15"/>
    <cellStyle name="Currency [0]" xfId="39" builtinId="7"/>
    <cellStyle name="Warning Text" xfId="40" builtinId="11"/>
    <cellStyle name="Followed Hyperlink" xfId="41" builtinId="9"/>
    <cellStyle name="20% - Accent2" xfId="42" builtinId="34"/>
    <cellStyle name="Link" xfId="43" builtinId="8"/>
    <cellStyle name="Heading 2" xfId="44" builtinId="17"/>
    <cellStyle name="Comma" xfId="45" builtinId="3"/>
    <cellStyle name="Check Cell" xfId="46" builtinId="23"/>
    <cellStyle name="60% - Accent3" xfId="47" builtinId="40"/>
    <cellStyle name="Percent" xfId="48" builtinId="5"/>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3:S82"/>
  <sheetViews>
    <sheetView tabSelected="1" zoomScale="78" zoomScaleNormal="78" topLeftCell="A38" workbookViewId="0">
      <selection activeCell="R74" sqref="R74"/>
    </sheetView>
  </sheetViews>
  <sheetFormatPr defaultColWidth="9" defaultRowHeight="14"/>
  <cols>
    <col min="1" max="1" width="11.890625" customWidth="1"/>
    <col min="2" max="2" width="3.3359375" customWidth="1"/>
    <col min="3" max="3" width="3.890625" customWidth="1"/>
    <col min="4" max="4" width="5.6640625" customWidth="1"/>
    <col min="5" max="5" width="2.6640625" customWidth="1"/>
    <col min="6" max="6" width="3.890625" customWidth="1"/>
    <col min="7" max="7" width="3" customWidth="1"/>
    <col min="8" max="8" width="15.4453125" customWidth="1"/>
    <col min="9" max="9" width="15.3359375" customWidth="1"/>
    <col min="10" max="10" width="21.890625" customWidth="1"/>
    <col min="11" max="11" width="25.4453125" customWidth="1"/>
    <col min="19" max="19" width="35.6640625" customWidth="1"/>
    <col min="23" max="23" width="11" customWidth="1"/>
    <col min="24" max="24" width="10.109375" customWidth="1"/>
    <col min="25" max="25" width="9.890625" customWidth="1"/>
  </cols>
  <sheetData>
    <row r="3" ht="16.5" customHeight="1" spans="8:19">
      <c r="H3" s="9" t="s">
        <v>0</v>
      </c>
      <c r="I3" s="17"/>
      <c r="J3" s="18"/>
      <c r="K3" s="19"/>
      <c r="S3" s="40" t="s">
        <v>1</v>
      </c>
    </row>
    <row r="4" ht="15.5" spans="8:19">
      <c r="H4" s="10"/>
      <c r="I4" s="20"/>
      <c r="J4" s="21"/>
      <c r="K4" s="22"/>
      <c r="S4" s="40"/>
    </row>
    <row r="5" ht="28.75" spans="8:19">
      <c r="H5" s="11" t="s">
        <v>2</v>
      </c>
      <c r="I5" s="23" t="s">
        <v>3</v>
      </c>
      <c r="J5" s="24" t="s">
        <v>4</v>
      </c>
      <c r="K5" s="22"/>
      <c r="S5" s="40"/>
    </row>
    <row r="6" spans="8:19">
      <c r="H6" s="12" t="s">
        <v>5</v>
      </c>
      <c r="I6" s="25" t="s">
        <v>6</v>
      </c>
      <c r="J6" s="25" t="s">
        <v>7</v>
      </c>
      <c r="K6" s="26"/>
      <c r="S6" s="40"/>
    </row>
    <row r="7" spans="8:19">
      <c r="H7" s="12" t="s">
        <v>8</v>
      </c>
      <c r="I7" s="25" t="s">
        <v>9</v>
      </c>
      <c r="J7" s="25" t="s">
        <v>10</v>
      </c>
      <c r="K7" s="26"/>
      <c r="S7" s="40"/>
    </row>
    <row r="8" spans="8:19">
      <c r="H8" s="12" t="s">
        <v>11</v>
      </c>
      <c r="I8" s="25" t="s">
        <v>12</v>
      </c>
      <c r="J8" s="25" t="s">
        <v>11</v>
      </c>
      <c r="K8" s="26"/>
      <c r="S8" s="40"/>
    </row>
    <row r="9" spans="8:19">
      <c r="H9" s="12" t="s">
        <v>13</v>
      </c>
      <c r="I9" s="25" t="s">
        <v>14</v>
      </c>
      <c r="J9" s="25" t="s">
        <v>15</v>
      </c>
      <c r="K9" s="26"/>
      <c r="S9" s="40"/>
    </row>
    <row r="10" spans="8:19">
      <c r="H10" s="12" t="s">
        <v>16</v>
      </c>
      <c r="I10" s="25" t="s">
        <v>17</v>
      </c>
      <c r="J10" s="25" t="s">
        <v>18</v>
      </c>
      <c r="K10" s="26"/>
      <c r="S10" s="40"/>
    </row>
    <row r="11" spans="8:19">
      <c r="H11" s="13" t="s">
        <v>19</v>
      </c>
      <c r="I11" s="27" t="s">
        <v>20</v>
      </c>
      <c r="J11" s="27" t="s">
        <v>21</v>
      </c>
      <c r="K11" s="28"/>
      <c r="S11" s="40"/>
    </row>
    <row r="12" spans="19:19">
      <c r="S12" t="s">
        <v>22</v>
      </c>
    </row>
    <row r="14" spans="1:1">
      <c r="A14" t="s">
        <v>23</v>
      </c>
    </row>
    <row r="15" spans="1:18">
      <c r="A15" s="1" t="s">
        <v>24</v>
      </c>
      <c r="B15" s="2" t="s">
        <v>25</v>
      </c>
      <c r="C15" s="2"/>
      <c r="D15" s="2"/>
      <c r="E15" s="2"/>
      <c r="F15" s="2"/>
      <c r="G15" s="2"/>
      <c r="H15" s="14" t="s">
        <v>26</v>
      </c>
      <c r="I15" s="29" t="s">
        <v>27</v>
      </c>
      <c r="J15" s="14" t="s">
        <v>28</v>
      </c>
      <c r="K15" s="14" t="s">
        <v>29</v>
      </c>
      <c r="L15" s="2" t="s">
        <v>30</v>
      </c>
      <c r="M15" s="2"/>
      <c r="N15" s="2"/>
      <c r="O15" s="2"/>
      <c r="P15" s="2"/>
      <c r="Q15" s="41"/>
      <c r="R15" s="42"/>
    </row>
    <row r="16" ht="28" spans="1:18">
      <c r="A16" s="1"/>
      <c r="B16" s="3" t="str">
        <f>$J$6</f>
        <v>Sai</v>
      </c>
      <c r="C16" s="3" t="str">
        <f>$J$7</f>
        <v>SV</v>
      </c>
      <c r="D16" s="3" t="str">
        <f>$J$8</f>
        <v>Kavya</v>
      </c>
      <c r="E16" s="3" t="str">
        <f>$J$9</f>
        <v>PS</v>
      </c>
      <c r="F16" s="3" t="str">
        <f>$J$10</f>
        <v>Het</v>
      </c>
      <c r="G16" s="3" t="str">
        <f>$J$11</f>
        <v>AS</v>
      </c>
      <c r="H16" s="14"/>
      <c r="I16" s="29"/>
      <c r="J16" s="14"/>
      <c r="K16" s="14"/>
      <c r="L16" s="3" t="str">
        <f>$J$6</f>
        <v>Sai</v>
      </c>
      <c r="M16" s="3" t="str">
        <f>$J$7</f>
        <v>SV</v>
      </c>
      <c r="N16" s="3" t="str">
        <f>$J$8</f>
        <v>Kavya</v>
      </c>
      <c r="O16" s="3" t="str">
        <f>$J$9</f>
        <v>PS</v>
      </c>
      <c r="P16" s="3" t="str">
        <f>$J$10</f>
        <v>Het</v>
      </c>
      <c r="Q16" s="3" t="str">
        <f>$J$11</f>
        <v>AS</v>
      </c>
      <c r="R16" s="36"/>
    </row>
    <row r="17" spans="1:18">
      <c r="A17" s="4" t="s">
        <v>31</v>
      </c>
      <c r="B17" s="5"/>
      <c r="C17" s="5"/>
      <c r="D17" s="5"/>
      <c r="E17" s="5"/>
      <c r="F17" s="5"/>
      <c r="G17" s="5"/>
      <c r="H17" s="15"/>
      <c r="I17" s="30"/>
      <c r="J17" s="15"/>
      <c r="K17" s="31"/>
      <c r="L17" s="32"/>
      <c r="M17" s="5"/>
      <c r="N17" s="5"/>
      <c r="O17" s="5"/>
      <c r="P17" s="37"/>
      <c r="Q17" s="34"/>
      <c r="R17" s="36"/>
    </row>
    <row r="18" ht="54" customHeight="1" spans="1:18">
      <c r="A18" s="6">
        <v>45321</v>
      </c>
      <c r="B18" s="7">
        <v>1</v>
      </c>
      <c r="C18" s="7">
        <v>1</v>
      </c>
      <c r="D18" s="7">
        <v>1</v>
      </c>
      <c r="E18" s="7">
        <v>1</v>
      </c>
      <c r="F18" s="7">
        <v>1</v>
      </c>
      <c r="G18" s="7">
        <v>1</v>
      </c>
      <c r="H18" s="7" t="s">
        <v>32</v>
      </c>
      <c r="I18" s="33">
        <v>2</v>
      </c>
      <c r="J18" s="7" t="s">
        <v>33</v>
      </c>
      <c r="K18" s="7" t="s">
        <v>34</v>
      </c>
      <c r="L18" s="3">
        <f t="shared" ref="L18:Q18" si="0">B18*$I18</f>
        <v>2</v>
      </c>
      <c r="M18" s="3">
        <f t="shared" si="0"/>
        <v>2</v>
      </c>
      <c r="N18" s="3">
        <f t="shared" si="0"/>
        <v>2</v>
      </c>
      <c r="O18" s="3">
        <f t="shared" si="0"/>
        <v>2</v>
      </c>
      <c r="P18" s="3">
        <f t="shared" si="0"/>
        <v>2</v>
      </c>
      <c r="Q18" s="3">
        <f t="shared" si="0"/>
        <v>2</v>
      </c>
      <c r="R18" s="36"/>
    </row>
    <row r="19" ht="54" customHeight="1" spans="1:18">
      <c r="A19" s="6">
        <v>45322</v>
      </c>
      <c r="B19" s="7"/>
      <c r="C19" s="7"/>
      <c r="D19" s="7">
        <v>1</v>
      </c>
      <c r="E19" s="7"/>
      <c r="F19" s="7"/>
      <c r="G19" s="7"/>
      <c r="H19" s="7"/>
      <c r="I19" s="33">
        <v>3</v>
      </c>
      <c r="J19" s="7" t="s">
        <v>35</v>
      </c>
      <c r="K19" s="7" t="s">
        <v>36</v>
      </c>
      <c r="L19" s="3">
        <f t="shared" ref="L19:L33" si="1">B19*$I19</f>
        <v>0</v>
      </c>
      <c r="M19" s="3">
        <f t="shared" ref="M19:M33" si="2">C19*$I19</f>
        <v>0</v>
      </c>
      <c r="N19" s="3">
        <f t="shared" ref="N19:N33" si="3">D19*$I19</f>
        <v>3</v>
      </c>
      <c r="O19" s="3">
        <f t="shared" ref="O19:O33" si="4">E19*$I19</f>
        <v>0</v>
      </c>
      <c r="P19" s="3">
        <f t="shared" ref="P19:P33" si="5">F19*$I19</f>
        <v>0</v>
      </c>
      <c r="Q19" s="3">
        <f t="shared" ref="Q19:Q33" si="6">G19*$I19</f>
        <v>0</v>
      </c>
      <c r="R19" s="36"/>
    </row>
    <row r="20" ht="54" customHeight="1" spans="1:18">
      <c r="A20" s="6">
        <v>45323</v>
      </c>
      <c r="B20" s="7"/>
      <c r="C20" s="7"/>
      <c r="D20" s="7"/>
      <c r="E20" s="7">
        <v>1</v>
      </c>
      <c r="F20" s="7"/>
      <c r="G20" s="7"/>
      <c r="H20" s="7"/>
      <c r="I20" s="33">
        <v>2</v>
      </c>
      <c r="J20" s="7" t="s">
        <v>35</v>
      </c>
      <c r="K20" s="7" t="s">
        <v>37</v>
      </c>
      <c r="L20" s="3">
        <f t="shared" si="1"/>
        <v>0</v>
      </c>
      <c r="M20" s="3">
        <f t="shared" si="2"/>
        <v>0</v>
      </c>
      <c r="N20" s="3">
        <f t="shared" si="3"/>
        <v>0</v>
      </c>
      <c r="O20" s="3">
        <f t="shared" si="4"/>
        <v>2</v>
      </c>
      <c r="P20" s="3">
        <f t="shared" si="5"/>
        <v>0</v>
      </c>
      <c r="Q20" s="3">
        <f t="shared" si="6"/>
        <v>0</v>
      </c>
      <c r="R20" s="36"/>
    </row>
    <row r="21" ht="54" customHeight="1" spans="1:18">
      <c r="A21" s="6">
        <v>45323</v>
      </c>
      <c r="B21" s="7"/>
      <c r="C21" s="7">
        <v>1</v>
      </c>
      <c r="D21" s="7"/>
      <c r="E21" s="7"/>
      <c r="F21" s="7"/>
      <c r="G21" s="7"/>
      <c r="H21" s="7"/>
      <c r="I21" s="33">
        <v>3</v>
      </c>
      <c r="J21" s="7" t="s">
        <v>35</v>
      </c>
      <c r="K21" s="7" t="s">
        <v>38</v>
      </c>
      <c r="L21" s="3">
        <f t="shared" si="1"/>
        <v>0</v>
      </c>
      <c r="M21" s="3">
        <f t="shared" si="2"/>
        <v>3</v>
      </c>
      <c r="N21" s="3">
        <f t="shared" si="3"/>
        <v>0</v>
      </c>
      <c r="O21" s="3">
        <f t="shared" si="4"/>
        <v>0</v>
      </c>
      <c r="P21" s="3">
        <f t="shared" si="5"/>
        <v>0</v>
      </c>
      <c r="Q21" s="3">
        <f t="shared" si="6"/>
        <v>0</v>
      </c>
      <c r="R21" s="36"/>
    </row>
    <row r="22" ht="54" customHeight="1" spans="1:18">
      <c r="A22" s="6">
        <v>45324</v>
      </c>
      <c r="B22" s="7"/>
      <c r="C22" s="7"/>
      <c r="D22" s="7"/>
      <c r="E22" s="7"/>
      <c r="F22" s="7">
        <v>1</v>
      </c>
      <c r="G22" s="7"/>
      <c r="H22" s="7"/>
      <c r="I22" s="33">
        <v>2</v>
      </c>
      <c r="J22" s="7" t="s">
        <v>35</v>
      </c>
      <c r="K22" s="7" t="s">
        <v>39</v>
      </c>
      <c r="L22" s="3">
        <f t="shared" si="1"/>
        <v>0</v>
      </c>
      <c r="M22" s="3">
        <f t="shared" si="2"/>
        <v>0</v>
      </c>
      <c r="N22" s="3">
        <f t="shared" si="3"/>
        <v>0</v>
      </c>
      <c r="O22" s="3">
        <f t="shared" si="4"/>
        <v>0</v>
      </c>
      <c r="P22" s="3">
        <f t="shared" si="5"/>
        <v>2</v>
      </c>
      <c r="Q22" s="3">
        <f t="shared" si="6"/>
        <v>0</v>
      </c>
      <c r="R22" s="36"/>
    </row>
    <row r="23" ht="54" customHeight="1" spans="1:18">
      <c r="A23" s="6">
        <v>45324</v>
      </c>
      <c r="B23" s="7"/>
      <c r="C23" s="7"/>
      <c r="D23" s="7"/>
      <c r="E23" s="7"/>
      <c r="F23" s="7"/>
      <c r="G23" s="7">
        <v>1</v>
      </c>
      <c r="H23" s="7"/>
      <c r="I23" s="33">
        <v>3</v>
      </c>
      <c r="J23" s="7" t="s">
        <v>35</v>
      </c>
      <c r="K23" s="7" t="s">
        <v>40</v>
      </c>
      <c r="L23" s="3">
        <f t="shared" si="1"/>
        <v>0</v>
      </c>
      <c r="M23" s="3">
        <f t="shared" si="2"/>
        <v>0</v>
      </c>
      <c r="N23" s="3">
        <f t="shared" si="3"/>
        <v>0</v>
      </c>
      <c r="O23" s="3">
        <f t="shared" si="4"/>
        <v>0</v>
      </c>
      <c r="P23" s="3">
        <f t="shared" si="5"/>
        <v>0</v>
      </c>
      <c r="Q23" s="3">
        <f t="shared" si="6"/>
        <v>3</v>
      </c>
      <c r="R23" s="36"/>
    </row>
    <row r="24" ht="54" customHeight="1" spans="1:18">
      <c r="A24" s="6">
        <v>45325</v>
      </c>
      <c r="B24" s="7">
        <v>1</v>
      </c>
      <c r="C24" s="7"/>
      <c r="D24" s="7"/>
      <c r="E24" s="7"/>
      <c r="F24" s="7"/>
      <c r="G24" s="7"/>
      <c r="H24" s="7"/>
      <c r="I24" s="33">
        <v>2</v>
      </c>
      <c r="J24" s="7" t="s">
        <v>35</v>
      </c>
      <c r="K24" s="7" t="s">
        <v>41</v>
      </c>
      <c r="L24" s="3">
        <f t="shared" si="1"/>
        <v>2</v>
      </c>
      <c r="M24" s="3">
        <f t="shared" si="2"/>
        <v>0</v>
      </c>
      <c r="N24" s="3">
        <f t="shared" si="3"/>
        <v>0</v>
      </c>
      <c r="O24" s="3">
        <f t="shared" si="4"/>
        <v>0</v>
      </c>
      <c r="P24" s="3">
        <f t="shared" si="5"/>
        <v>0</v>
      </c>
      <c r="Q24" s="3">
        <f t="shared" si="6"/>
        <v>0</v>
      </c>
      <c r="R24" s="36"/>
    </row>
    <row r="25" ht="42" spans="1:18">
      <c r="A25" s="6">
        <v>45326</v>
      </c>
      <c r="B25" s="7">
        <v>1</v>
      </c>
      <c r="C25" s="7">
        <v>1</v>
      </c>
      <c r="D25" s="7">
        <v>1</v>
      </c>
      <c r="E25" s="7">
        <v>1</v>
      </c>
      <c r="F25" s="7">
        <v>1</v>
      </c>
      <c r="G25" s="7">
        <v>1</v>
      </c>
      <c r="H25" s="7" t="s">
        <v>32</v>
      </c>
      <c r="I25" s="33">
        <v>3</v>
      </c>
      <c r="J25" s="7" t="s">
        <v>42</v>
      </c>
      <c r="K25" s="7" t="s">
        <v>43</v>
      </c>
      <c r="L25" s="3">
        <f t="shared" si="1"/>
        <v>3</v>
      </c>
      <c r="M25" s="3">
        <f t="shared" si="2"/>
        <v>3</v>
      </c>
      <c r="N25" s="3">
        <f t="shared" si="3"/>
        <v>3</v>
      </c>
      <c r="O25" s="3">
        <f t="shared" si="4"/>
        <v>3</v>
      </c>
      <c r="P25" s="3">
        <f t="shared" si="5"/>
        <v>3</v>
      </c>
      <c r="Q25" s="3">
        <f t="shared" si="6"/>
        <v>3</v>
      </c>
      <c r="R25" s="36"/>
    </row>
    <row r="26" ht="84" spans="1:18">
      <c r="A26" s="6">
        <v>45330</v>
      </c>
      <c r="B26" s="7"/>
      <c r="C26" s="7">
        <v>1</v>
      </c>
      <c r="D26" s="7">
        <v>1</v>
      </c>
      <c r="E26" s="7"/>
      <c r="F26" s="7"/>
      <c r="G26" s="7"/>
      <c r="H26" s="7"/>
      <c r="I26" s="33">
        <v>1.5</v>
      </c>
      <c r="J26" s="7"/>
      <c r="K26" s="7" t="s">
        <v>44</v>
      </c>
      <c r="L26" s="3">
        <f t="shared" si="1"/>
        <v>0</v>
      </c>
      <c r="M26" s="3">
        <f t="shared" si="2"/>
        <v>1.5</v>
      </c>
      <c r="N26" s="3">
        <f t="shared" si="3"/>
        <v>1.5</v>
      </c>
      <c r="O26" s="3">
        <f t="shared" si="4"/>
        <v>0</v>
      </c>
      <c r="P26" s="3">
        <f t="shared" si="5"/>
        <v>0</v>
      </c>
      <c r="Q26" s="3">
        <f t="shared" si="6"/>
        <v>0</v>
      </c>
      <c r="R26" s="36"/>
    </row>
    <row r="27" spans="1:18">
      <c r="A27" s="6">
        <v>45331</v>
      </c>
      <c r="B27" s="7"/>
      <c r="C27" s="7"/>
      <c r="D27" s="7"/>
      <c r="E27" s="7"/>
      <c r="F27" s="7"/>
      <c r="G27" s="7">
        <v>1</v>
      </c>
      <c r="H27" s="7"/>
      <c r="I27" s="33">
        <v>2</v>
      </c>
      <c r="J27" s="7" t="s">
        <v>45</v>
      </c>
      <c r="K27" s="7" t="s">
        <v>46</v>
      </c>
      <c r="L27" s="3">
        <f t="shared" si="1"/>
        <v>0</v>
      </c>
      <c r="M27" s="3">
        <f t="shared" si="2"/>
        <v>0</v>
      </c>
      <c r="N27" s="3">
        <f t="shared" si="3"/>
        <v>0</v>
      </c>
      <c r="O27" s="3">
        <f t="shared" si="4"/>
        <v>0</v>
      </c>
      <c r="P27" s="3">
        <f t="shared" si="5"/>
        <v>0</v>
      </c>
      <c r="Q27" s="3">
        <f t="shared" si="6"/>
        <v>2</v>
      </c>
      <c r="R27" s="36"/>
    </row>
    <row r="28" ht="28" spans="1:18">
      <c r="A28" s="6">
        <v>45333</v>
      </c>
      <c r="B28" s="7">
        <v>1</v>
      </c>
      <c r="C28" s="7">
        <v>1</v>
      </c>
      <c r="D28" s="7">
        <v>1</v>
      </c>
      <c r="E28" s="7">
        <v>1</v>
      </c>
      <c r="F28" s="7">
        <v>1</v>
      </c>
      <c r="G28" s="7">
        <v>1</v>
      </c>
      <c r="H28" s="7" t="s">
        <v>32</v>
      </c>
      <c r="I28" s="33">
        <v>3</v>
      </c>
      <c r="J28" s="7" t="s">
        <v>47</v>
      </c>
      <c r="K28" s="7" t="s">
        <v>48</v>
      </c>
      <c r="L28" s="3">
        <f t="shared" si="1"/>
        <v>3</v>
      </c>
      <c r="M28" s="3">
        <f t="shared" si="2"/>
        <v>3</v>
      </c>
      <c r="N28" s="3">
        <f t="shared" si="3"/>
        <v>3</v>
      </c>
      <c r="O28" s="3">
        <f t="shared" si="4"/>
        <v>3</v>
      </c>
      <c r="P28" s="3">
        <f t="shared" si="5"/>
        <v>3</v>
      </c>
      <c r="Q28" s="3">
        <f t="shared" si="6"/>
        <v>3</v>
      </c>
      <c r="R28" s="36"/>
    </row>
    <row r="29" ht="56" spans="1:18">
      <c r="A29" s="6">
        <v>45335</v>
      </c>
      <c r="B29" s="7">
        <v>1</v>
      </c>
      <c r="C29" s="7">
        <v>1</v>
      </c>
      <c r="D29" s="7">
        <v>1</v>
      </c>
      <c r="E29" s="7">
        <v>1</v>
      </c>
      <c r="F29" s="7">
        <v>1</v>
      </c>
      <c r="G29" s="7">
        <v>0</v>
      </c>
      <c r="H29" s="7" t="s">
        <v>32</v>
      </c>
      <c r="I29" s="33">
        <v>2</v>
      </c>
      <c r="J29" s="7" t="s">
        <v>49</v>
      </c>
      <c r="K29" s="7" t="s">
        <v>50</v>
      </c>
      <c r="L29" s="3">
        <f t="shared" si="1"/>
        <v>2</v>
      </c>
      <c r="M29" s="3">
        <f t="shared" si="2"/>
        <v>2</v>
      </c>
      <c r="N29" s="3">
        <f t="shared" si="3"/>
        <v>2</v>
      </c>
      <c r="O29" s="3">
        <f t="shared" si="4"/>
        <v>2</v>
      </c>
      <c r="P29" s="3">
        <f t="shared" si="5"/>
        <v>2</v>
      </c>
      <c r="Q29" s="3">
        <f t="shared" si="6"/>
        <v>0</v>
      </c>
      <c r="R29" s="36"/>
    </row>
    <row r="30" ht="28" spans="1:18">
      <c r="A30" s="6">
        <v>45338</v>
      </c>
      <c r="B30" s="7"/>
      <c r="C30" s="7"/>
      <c r="D30" s="7"/>
      <c r="E30" s="7"/>
      <c r="F30" s="7">
        <v>1</v>
      </c>
      <c r="G30" s="7"/>
      <c r="H30" s="7" t="s">
        <v>51</v>
      </c>
      <c r="I30" s="33">
        <v>1.5</v>
      </c>
      <c r="J30" s="7" t="s">
        <v>52</v>
      </c>
      <c r="K30" s="7" t="s">
        <v>53</v>
      </c>
      <c r="L30" s="3">
        <f t="shared" si="1"/>
        <v>0</v>
      </c>
      <c r="M30" s="3">
        <f t="shared" si="2"/>
        <v>0</v>
      </c>
      <c r="N30" s="3">
        <f t="shared" si="3"/>
        <v>0</v>
      </c>
      <c r="O30" s="3">
        <f t="shared" si="4"/>
        <v>0</v>
      </c>
      <c r="P30" s="3">
        <f t="shared" si="5"/>
        <v>1.5</v>
      </c>
      <c r="Q30" s="3">
        <f t="shared" si="6"/>
        <v>0</v>
      </c>
      <c r="R30" s="36"/>
    </row>
    <row r="31" ht="42" spans="1:18">
      <c r="A31" s="6">
        <v>45340</v>
      </c>
      <c r="B31" s="7"/>
      <c r="C31" s="7"/>
      <c r="D31" s="7"/>
      <c r="E31" s="7"/>
      <c r="F31" s="7">
        <v>1</v>
      </c>
      <c r="G31" s="7"/>
      <c r="H31" s="7" t="s">
        <v>54</v>
      </c>
      <c r="I31" s="33">
        <v>1</v>
      </c>
      <c r="J31" s="7" t="s">
        <v>55</v>
      </c>
      <c r="K31" s="7" t="s">
        <v>56</v>
      </c>
      <c r="L31" s="3">
        <f t="shared" si="1"/>
        <v>0</v>
      </c>
      <c r="M31" s="3">
        <f t="shared" si="2"/>
        <v>0</v>
      </c>
      <c r="N31" s="3">
        <f t="shared" si="3"/>
        <v>0</v>
      </c>
      <c r="O31" s="3">
        <f t="shared" si="4"/>
        <v>0</v>
      </c>
      <c r="P31" s="3">
        <f t="shared" si="5"/>
        <v>1</v>
      </c>
      <c r="Q31" s="3">
        <f t="shared" si="6"/>
        <v>0</v>
      </c>
      <c r="R31" s="36"/>
    </row>
    <row r="32" ht="42" spans="1:18">
      <c r="A32" s="6">
        <v>45340</v>
      </c>
      <c r="B32" s="7">
        <v>1</v>
      </c>
      <c r="C32" s="7">
        <v>1</v>
      </c>
      <c r="D32" s="7">
        <v>1</v>
      </c>
      <c r="E32" s="7">
        <v>1</v>
      </c>
      <c r="F32" s="7">
        <v>1</v>
      </c>
      <c r="G32" s="7">
        <v>1</v>
      </c>
      <c r="H32" s="7" t="s">
        <v>57</v>
      </c>
      <c r="I32" s="33">
        <v>2</v>
      </c>
      <c r="J32" s="7" t="s">
        <v>58</v>
      </c>
      <c r="K32" s="7" t="s">
        <v>59</v>
      </c>
      <c r="L32" s="3">
        <f t="shared" si="1"/>
        <v>2</v>
      </c>
      <c r="M32" s="3">
        <f t="shared" si="2"/>
        <v>2</v>
      </c>
      <c r="N32" s="3">
        <f t="shared" si="3"/>
        <v>2</v>
      </c>
      <c r="O32" s="3">
        <f t="shared" si="4"/>
        <v>2</v>
      </c>
      <c r="P32" s="3">
        <f t="shared" si="5"/>
        <v>2</v>
      </c>
      <c r="Q32" s="3">
        <f t="shared" si="6"/>
        <v>2</v>
      </c>
      <c r="R32" s="36"/>
    </row>
    <row r="33" spans="1:18">
      <c r="A33" s="6">
        <v>45340</v>
      </c>
      <c r="B33" s="7">
        <v>1</v>
      </c>
      <c r="C33" s="7"/>
      <c r="D33" s="7"/>
      <c r="E33" s="7">
        <v>1</v>
      </c>
      <c r="F33" s="7"/>
      <c r="G33" s="7">
        <v>1</v>
      </c>
      <c r="H33" s="7" t="s">
        <v>57</v>
      </c>
      <c r="I33" s="33">
        <v>2</v>
      </c>
      <c r="J33" s="7" t="s">
        <v>60</v>
      </c>
      <c r="K33" s="7" t="s">
        <v>61</v>
      </c>
      <c r="L33" s="3">
        <f t="shared" si="1"/>
        <v>2</v>
      </c>
      <c r="M33" s="3">
        <f t="shared" si="2"/>
        <v>0</v>
      </c>
      <c r="N33" s="3">
        <f t="shared" si="3"/>
        <v>0</v>
      </c>
      <c r="O33" s="3">
        <f t="shared" si="4"/>
        <v>2</v>
      </c>
      <c r="P33" s="3">
        <f t="shared" si="5"/>
        <v>0</v>
      </c>
      <c r="Q33" s="3">
        <f t="shared" si="6"/>
        <v>2</v>
      </c>
      <c r="R33" s="36"/>
    </row>
    <row r="34" ht="18" customHeight="1" spans="1:18">
      <c r="A34" s="8"/>
      <c r="K34" s="34" t="s">
        <v>62</v>
      </c>
      <c r="L34">
        <f t="shared" ref="L34:Q34" si="7">SUM(L18:L32)</f>
        <v>14</v>
      </c>
      <c r="M34">
        <f t="shared" si="7"/>
        <v>16.5</v>
      </c>
      <c r="N34">
        <f t="shared" si="7"/>
        <v>16.5</v>
      </c>
      <c r="O34">
        <f t="shared" si="7"/>
        <v>14</v>
      </c>
      <c r="P34">
        <f t="shared" si="7"/>
        <v>16.5</v>
      </c>
      <c r="Q34">
        <f t="shared" si="7"/>
        <v>15</v>
      </c>
      <c r="R34" s="36"/>
    </row>
    <row r="35" ht="16.5" customHeight="1" spans="1:18">
      <c r="A35" s="8"/>
      <c r="K35" s="16" t="s">
        <v>63</v>
      </c>
      <c r="P35" s="36"/>
      <c r="Q35" s="43"/>
      <c r="R35" s="36">
        <f>SUM(L34:Q34)</f>
        <v>92.5</v>
      </c>
    </row>
    <row r="36" ht="19.5" customHeight="1" spans="1:18">
      <c r="A36" s="8" t="s">
        <v>64</v>
      </c>
      <c r="L36" s="32"/>
      <c r="M36" s="5"/>
      <c r="N36" s="5"/>
      <c r="O36" s="5"/>
      <c r="P36" s="37"/>
      <c r="Q36" s="34"/>
      <c r="R36" s="36"/>
    </row>
    <row r="37" ht="51" customHeight="1" spans="1:18">
      <c r="A37" s="6">
        <v>45341</v>
      </c>
      <c r="B37" s="7"/>
      <c r="C37" s="7"/>
      <c r="D37" s="7"/>
      <c r="E37" s="7"/>
      <c r="F37" s="7"/>
      <c r="G37" s="7">
        <v>1</v>
      </c>
      <c r="H37" s="7" t="s">
        <v>65</v>
      </c>
      <c r="I37" s="33">
        <v>2.5</v>
      </c>
      <c r="J37" s="7" t="s">
        <v>66</v>
      </c>
      <c r="K37" s="7" t="s">
        <v>67</v>
      </c>
      <c r="L37" s="35">
        <f t="shared" ref="L37" si="8">B37*$I37</f>
        <v>0</v>
      </c>
      <c r="M37" s="3">
        <f t="shared" ref="M37:Q37" si="9">C37*$I37</f>
        <v>0</v>
      </c>
      <c r="N37" s="3">
        <f t="shared" si="9"/>
        <v>0</v>
      </c>
      <c r="O37" s="3">
        <f t="shared" si="9"/>
        <v>0</v>
      </c>
      <c r="P37" s="3">
        <f t="shared" si="9"/>
        <v>0</v>
      </c>
      <c r="Q37" s="3">
        <f t="shared" si="9"/>
        <v>2.5</v>
      </c>
      <c r="R37" s="36"/>
    </row>
    <row r="38" ht="51" customHeight="1" spans="1:18">
      <c r="A38" s="6">
        <v>45342</v>
      </c>
      <c r="B38" s="7"/>
      <c r="C38" s="7"/>
      <c r="D38" s="7"/>
      <c r="E38" s="7"/>
      <c r="F38" s="7"/>
      <c r="G38" s="7">
        <v>1</v>
      </c>
      <c r="H38" s="7" t="s">
        <v>65</v>
      </c>
      <c r="I38" s="33">
        <v>3.5</v>
      </c>
      <c r="J38" s="7" t="s">
        <v>68</v>
      </c>
      <c r="K38" s="7" t="s">
        <v>69</v>
      </c>
      <c r="L38" s="35">
        <f>B38*$I38</f>
        <v>0</v>
      </c>
      <c r="M38" s="3">
        <f>C38*$I38</f>
        <v>0</v>
      </c>
      <c r="N38" s="3">
        <f>D38*$I38</f>
        <v>0</v>
      </c>
      <c r="O38" s="3">
        <f>E38*$I38</f>
        <v>0</v>
      </c>
      <c r="P38" s="3">
        <f>F38*$I38</f>
        <v>0</v>
      </c>
      <c r="Q38" s="3">
        <f>G38*$I38</f>
        <v>3.5</v>
      </c>
      <c r="R38" s="36"/>
    </row>
    <row r="39" customFormat="1" ht="28" spans="1:18">
      <c r="A39" s="6">
        <v>45347</v>
      </c>
      <c r="B39" s="7">
        <v>1</v>
      </c>
      <c r="C39" s="7">
        <v>1</v>
      </c>
      <c r="D39" s="7">
        <v>1</v>
      </c>
      <c r="E39" s="7">
        <v>1</v>
      </c>
      <c r="F39" s="7">
        <v>1</v>
      </c>
      <c r="G39" s="7">
        <v>1</v>
      </c>
      <c r="H39" s="7" t="s">
        <v>70</v>
      </c>
      <c r="I39" s="33">
        <v>3</v>
      </c>
      <c r="J39" s="7" t="s">
        <v>70</v>
      </c>
      <c r="K39" s="7" t="s">
        <v>71</v>
      </c>
      <c r="L39" s="35">
        <f t="shared" ref="L39:Q39" si="10">B39*$I39</f>
        <v>3</v>
      </c>
      <c r="M39" s="3">
        <f t="shared" si="10"/>
        <v>3</v>
      </c>
      <c r="N39" s="3">
        <f t="shared" si="10"/>
        <v>3</v>
      </c>
      <c r="O39" s="3">
        <f t="shared" si="10"/>
        <v>3</v>
      </c>
      <c r="P39" s="3">
        <f t="shared" si="10"/>
        <v>3</v>
      </c>
      <c r="Q39" s="3">
        <f t="shared" si="10"/>
        <v>3</v>
      </c>
      <c r="R39" s="36"/>
    </row>
    <row r="40" customFormat="1" spans="1:18">
      <c r="A40" s="6">
        <v>45349</v>
      </c>
      <c r="B40" s="7">
        <v>1</v>
      </c>
      <c r="C40" s="7">
        <v>1</v>
      </c>
      <c r="D40" s="7">
        <v>1</v>
      </c>
      <c r="E40" s="7">
        <v>1</v>
      </c>
      <c r="F40" s="7">
        <v>1</v>
      </c>
      <c r="G40" s="7">
        <v>1</v>
      </c>
      <c r="H40" s="7" t="s">
        <v>70</v>
      </c>
      <c r="I40" s="33">
        <v>2</v>
      </c>
      <c r="J40" s="7" t="s">
        <v>70</v>
      </c>
      <c r="K40" s="7" t="s">
        <v>72</v>
      </c>
      <c r="L40" s="35">
        <f t="shared" ref="L40:Q40" si="11">B40*$I40</f>
        <v>2</v>
      </c>
      <c r="M40" s="3">
        <f t="shared" si="11"/>
        <v>2</v>
      </c>
      <c r="N40" s="3">
        <f t="shared" si="11"/>
        <v>2</v>
      </c>
      <c r="O40" s="3">
        <f t="shared" si="11"/>
        <v>2</v>
      </c>
      <c r="P40" s="3">
        <f t="shared" si="11"/>
        <v>2</v>
      </c>
      <c r="Q40" s="3">
        <f t="shared" si="11"/>
        <v>2</v>
      </c>
      <c r="R40" s="36"/>
    </row>
    <row r="41" customFormat="1" ht="42" spans="1:18">
      <c r="A41" s="6">
        <v>45354</v>
      </c>
      <c r="B41" s="7">
        <v>1</v>
      </c>
      <c r="C41" s="7">
        <v>1</v>
      </c>
      <c r="D41" s="7">
        <v>1</v>
      </c>
      <c r="E41" s="7">
        <v>1</v>
      </c>
      <c r="F41" s="7">
        <v>1</v>
      </c>
      <c r="G41" s="7">
        <v>1</v>
      </c>
      <c r="H41" s="7" t="s">
        <v>70</v>
      </c>
      <c r="I41" s="33">
        <v>3</v>
      </c>
      <c r="J41" s="7" t="s">
        <v>70</v>
      </c>
      <c r="K41" s="7" t="s">
        <v>73</v>
      </c>
      <c r="L41" s="35">
        <f t="shared" ref="L41:Q41" si="12">B41*$I41</f>
        <v>3</v>
      </c>
      <c r="M41" s="3">
        <f t="shared" si="12"/>
        <v>3</v>
      </c>
      <c r="N41" s="3">
        <f t="shared" si="12"/>
        <v>3</v>
      </c>
      <c r="O41" s="3">
        <f t="shared" si="12"/>
        <v>3</v>
      </c>
      <c r="P41" s="3">
        <f t="shared" si="12"/>
        <v>3</v>
      </c>
      <c r="Q41" s="3">
        <f t="shared" si="12"/>
        <v>3</v>
      </c>
      <c r="R41" s="36"/>
    </row>
    <row r="42" ht="28" spans="1:18">
      <c r="A42" s="6">
        <v>45344</v>
      </c>
      <c r="B42" s="7"/>
      <c r="C42" s="7"/>
      <c r="D42" s="7"/>
      <c r="E42" s="7">
        <v>1</v>
      </c>
      <c r="F42" s="7"/>
      <c r="G42" s="7"/>
      <c r="H42" s="7" t="s">
        <v>65</v>
      </c>
      <c r="I42" s="33">
        <v>3.5</v>
      </c>
      <c r="J42" s="7" t="s">
        <v>74</v>
      </c>
      <c r="K42" s="7" t="s">
        <v>75</v>
      </c>
      <c r="L42" s="35">
        <f t="shared" ref="L42:L57" si="13">B42*$I42</f>
        <v>0</v>
      </c>
      <c r="M42" s="3">
        <f t="shared" ref="M42:M57" si="14">C42*$I42</f>
        <v>0</v>
      </c>
      <c r="N42" s="3">
        <f t="shared" ref="N42:N57" si="15">D42*$I42</f>
        <v>0</v>
      </c>
      <c r="O42" s="3">
        <f t="shared" ref="O42:O57" si="16">E42*$I42</f>
        <v>3.5</v>
      </c>
      <c r="P42" s="3">
        <f t="shared" ref="P42:P57" si="17">F42*$I42</f>
        <v>0</v>
      </c>
      <c r="Q42" s="3">
        <f t="shared" ref="Q42:Q47" si="18">G42*$I42</f>
        <v>0</v>
      </c>
      <c r="R42" s="36"/>
    </row>
    <row r="43" ht="28" spans="1:18">
      <c r="A43" s="6">
        <v>45345</v>
      </c>
      <c r="B43" s="7"/>
      <c r="C43" s="7"/>
      <c r="D43" s="7"/>
      <c r="E43" s="7">
        <v>1</v>
      </c>
      <c r="F43" s="7"/>
      <c r="G43" s="7"/>
      <c r="H43" s="7" t="s">
        <v>65</v>
      </c>
      <c r="I43" s="33">
        <v>3</v>
      </c>
      <c r="J43" s="7" t="s">
        <v>76</v>
      </c>
      <c r="K43" s="7" t="s">
        <v>77</v>
      </c>
      <c r="L43" s="35">
        <f t="shared" si="13"/>
        <v>0</v>
      </c>
      <c r="M43" s="3">
        <f t="shared" si="14"/>
        <v>0</v>
      </c>
      <c r="N43" s="3">
        <f t="shared" si="15"/>
        <v>0</v>
      </c>
      <c r="O43" s="3">
        <f t="shared" si="16"/>
        <v>3</v>
      </c>
      <c r="P43" s="3">
        <f t="shared" si="17"/>
        <v>0</v>
      </c>
      <c r="Q43" s="3">
        <f t="shared" si="18"/>
        <v>0</v>
      </c>
      <c r="R43" s="36"/>
    </row>
    <row r="44" ht="28" spans="1:18">
      <c r="A44" s="6">
        <v>45346</v>
      </c>
      <c r="B44" s="7"/>
      <c r="C44" s="7"/>
      <c r="D44" s="7"/>
      <c r="E44" s="7">
        <v>1</v>
      </c>
      <c r="F44" s="7"/>
      <c r="G44" s="7"/>
      <c r="H44" s="7" t="s">
        <v>65</v>
      </c>
      <c r="I44" s="33">
        <v>1</v>
      </c>
      <c r="J44" s="7" t="s">
        <v>78</v>
      </c>
      <c r="K44" s="7" t="s">
        <v>79</v>
      </c>
      <c r="L44" s="35">
        <f t="shared" si="13"/>
        <v>0</v>
      </c>
      <c r="M44" s="3">
        <f t="shared" si="14"/>
        <v>0</v>
      </c>
      <c r="N44" s="3">
        <f t="shared" si="15"/>
        <v>0</v>
      </c>
      <c r="O44" s="3">
        <f t="shared" si="16"/>
        <v>1</v>
      </c>
      <c r="P44" s="3">
        <f t="shared" si="17"/>
        <v>0</v>
      </c>
      <c r="Q44" s="3">
        <f t="shared" si="18"/>
        <v>0</v>
      </c>
      <c r="R44" s="36"/>
    </row>
    <row r="45" ht="42" spans="1:18">
      <c r="A45" s="6">
        <v>45350</v>
      </c>
      <c r="B45" s="7"/>
      <c r="C45" s="7"/>
      <c r="D45" s="7"/>
      <c r="E45" s="7">
        <v>1</v>
      </c>
      <c r="F45" s="7"/>
      <c r="G45" s="7"/>
      <c r="H45" s="7" t="s">
        <v>65</v>
      </c>
      <c r="I45" s="33">
        <v>4</v>
      </c>
      <c r="J45" s="7" t="s">
        <v>80</v>
      </c>
      <c r="K45" s="7" t="s">
        <v>81</v>
      </c>
      <c r="L45" s="35">
        <f t="shared" si="13"/>
        <v>0</v>
      </c>
      <c r="M45" s="3">
        <f t="shared" si="14"/>
        <v>0</v>
      </c>
      <c r="N45" s="3">
        <f t="shared" si="15"/>
        <v>0</v>
      </c>
      <c r="O45" s="3">
        <f t="shared" si="16"/>
        <v>4</v>
      </c>
      <c r="P45" s="3">
        <f t="shared" si="17"/>
        <v>0</v>
      </c>
      <c r="Q45" s="3">
        <f t="shared" si="18"/>
        <v>0</v>
      </c>
      <c r="R45" s="36"/>
    </row>
    <row r="46" ht="56" spans="1:18">
      <c r="A46" s="6">
        <v>45351</v>
      </c>
      <c r="B46" s="7"/>
      <c r="C46" s="7"/>
      <c r="D46" s="7"/>
      <c r="E46" s="7">
        <v>1</v>
      </c>
      <c r="F46" s="7"/>
      <c r="G46" s="7"/>
      <c r="H46" s="7" t="s">
        <v>82</v>
      </c>
      <c r="I46" s="33">
        <v>6</v>
      </c>
      <c r="J46" s="7" t="s">
        <v>83</v>
      </c>
      <c r="K46" s="7" t="s">
        <v>84</v>
      </c>
      <c r="L46" s="35">
        <f t="shared" si="13"/>
        <v>0</v>
      </c>
      <c r="M46" s="3">
        <f t="shared" si="14"/>
        <v>0</v>
      </c>
      <c r="N46" s="3">
        <f t="shared" si="15"/>
        <v>0</v>
      </c>
      <c r="O46" s="3">
        <f t="shared" si="16"/>
        <v>6</v>
      </c>
      <c r="P46" s="3">
        <f t="shared" si="17"/>
        <v>0</v>
      </c>
      <c r="Q46" s="3">
        <f t="shared" si="18"/>
        <v>0</v>
      </c>
      <c r="R46" s="36"/>
    </row>
    <row r="47" ht="42" spans="1:18">
      <c r="A47" s="6">
        <v>45352</v>
      </c>
      <c r="B47" s="7"/>
      <c r="C47" s="7"/>
      <c r="D47" s="7"/>
      <c r="E47" s="7">
        <v>1</v>
      </c>
      <c r="F47" s="7"/>
      <c r="G47" s="7"/>
      <c r="H47" s="7" t="s">
        <v>65</v>
      </c>
      <c r="I47" s="33">
        <v>3</v>
      </c>
      <c r="J47" s="7" t="s">
        <v>85</v>
      </c>
      <c r="K47" s="7" t="s">
        <v>86</v>
      </c>
      <c r="L47" s="35">
        <f t="shared" si="13"/>
        <v>0</v>
      </c>
      <c r="M47" s="3">
        <f t="shared" si="14"/>
        <v>0</v>
      </c>
      <c r="N47" s="3">
        <f t="shared" si="15"/>
        <v>0</v>
      </c>
      <c r="O47" s="3">
        <f t="shared" si="16"/>
        <v>3</v>
      </c>
      <c r="P47" s="3">
        <f t="shared" si="17"/>
        <v>0</v>
      </c>
      <c r="Q47" s="3">
        <f t="shared" si="18"/>
        <v>0</v>
      </c>
      <c r="R47" s="36"/>
    </row>
    <row r="48" ht="42" spans="1:18">
      <c r="A48" s="6">
        <v>45353</v>
      </c>
      <c r="B48" s="7"/>
      <c r="C48" s="7"/>
      <c r="D48" s="7"/>
      <c r="E48" s="7">
        <v>1</v>
      </c>
      <c r="F48" s="7"/>
      <c r="G48" s="7"/>
      <c r="H48" s="7" t="s">
        <v>87</v>
      </c>
      <c r="I48" s="33">
        <v>2</v>
      </c>
      <c r="J48" s="7" t="s">
        <v>88</v>
      </c>
      <c r="K48" s="7" t="s">
        <v>89</v>
      </c>
      <c r="L48" s="35">
        <f t="shared" si="13"/>
        <v>0</v>
      </c>
      <c r="M48" s="3">
        <f t="shared" si="14"/>
        <v>0</v>
      </c>
      <c r="N48" s="3">
        <f t="shared" si="15"/>
        <v>0</v>
      </c>
      <c r="O48" s="3">
        <f t="shared" si="16"/>
        <v>2</v>
      </c>
      <c r="P48" s="3">
        <f t="shared" si="17"/>
        <v>0</v>
      </c>
      <c r="Q48" s="3">
        <f t="shared" ref="Q48:Q52" si="19">G48*$I48</f>
        <v>0</v>
      </c>
      <c r="R48" s="36"/>
    </row>
    <row r="49" ht="70" spans="1:18">
      <c r="A49" s="6">
        <v>45354</v>
      </c>
      <c r="B49" s="7"/>
      <c r="C49" s="7"/>
      <c r="D49" s="7"/>
      <c r="E49" s="7">
        <v>1</v>
      </c>
      <c r="F49" s="7"/>
      <c r="G49" s="7"/>
      <c r="H49" s="7" t="s">
        <v>65</v>
      </c>
      <c r="I49" s="33">
        <v>4</v>
      </c>
      <c r="J49" s="7" t="s">
        <v>90</v>
      </c>
      <c r="K49" s="7" t="s">
        <v>91</v>
      </c>
      <c r="L49" s="35">
        <f t="shared" si="13"/>
        <v>0</v>
      </c>
      <c r="M49" s="3">
        <f t="shared" si="14"/>
        <v>0</v>
      </c>
      <c r="N49" s="3">
        <f t="shared" si="15"/>
        <v>0</v>
      </c>
      <c r="O49" s="3">
        <f t="shared" si="16"/>
        <v>4</v>
      </c>
      <c r="P49" s="3">
        <f t="shared" si="17"/>
        <v>0</v>
      </c>
      <c r="Q49" s="3">
        <f t="shared" si="19"/>
        <v>0</v>
      </c>
      <c r="R49" s="36"/>
    </row>
    <row r="50" ht="42" spans="1:18">
      <c r="A50" s="6">
        <v>45344</v>
      </c>
      <c r="B50" s="7">
        <v>1</v>
      </c>
      <c r="C50" s="7"/>
      <c r="D50" s="7"/>
      <c r="E50" s="7"/>
      <c r="F50" s="7"/>
      <c r="G50" s="7"/>
      <c r="H50" s="7" t="s">
        <v>65</v>
      </c>
      <c r="I50" s="33">
        <v>3.5</v>
      </c>
      <c r="J50" s="7" t="s">
        <v>65</v>
      </c>
      <c r="K50" s="7" t="s">
        <v>92</v>
      </c>
      <c r="L50" s="35">
        <f t="shared" si="13"/>
        <v>3.5</v>
      </c>
      <c r="M50" s="3">
        <f t="shared" si="14"/>
        <v>0</v>
      </c>
      <c r="N50" s="3">
        <f t="shared" si="15"/>
        <v>0</v>
      </c>
      <c r="O50" s="3">
        <f t="shared" si="16"/>
        <v>0</v>
      </c>
      <c r="P50" s="3">
        <f t="shared" si="17"/>
        <v>0</v>
      </c>
      <c r="Q50" s="3">
        <f t="shared" si="19"/>
        <v>0</v>
      </c>
      <c r="R50" s="36"/>
    </row>
    <row r="51" spans="1:18">
      <c r="A51" s="6">
        <v>45345</v>
      </c>
      <c r="B51" s="7">
        <v>1</v>
      </c>
      <c r="C51" s="7"/>
      <c r="D51" s="7"/>
      <c r="E51" s="7"/>
      <c r="F51" s="7"/>
      <c r="G51" s="7"/>
      <c r="H51" s="7" t="s">
        <v>65</v>
      </c>
      <c r="I51" s="33">
        <v>3</v>
      </c>
      <c r="J51" s="7" t="s">
        <v>65</v>
      </c>
      <c r="K51" s="7" t="s">
        <v>93</v>
      </c>
      <c r="L51" s="35">
        <f t="shared" si="13"/>
        <v>3</v>
      </c>
      <c r="M51" s="3">
        <f t="shared" si="14"/>
        <v>0</v>
      </c>
      <c r="N51" s="3">
        <f t="shared" si="15"/>
        <v>0</v>
      </c>
      <c r="O51" s="3">
        <f t="shared" si="16"/>
        <v>0</v>
      </c>
      <c r="P51" s="3">
        <f t="shared" si="17"/>
        <v>0</v>
      </c>
      <c r="Q51" s="3">
        <f t="shared" si="19"/>
        <v>0</v>
      </c>
      <c r="R51" s="36"/>
    </row>
    <row r="52" ht="42" spans="1:18">
      <c r="A52" s="6">
        <v>45346</v>
      </c>
      <c r="B52" s="7">
        <v>1</v>
      </c>
      <c r="C52" s="7"/>
      <c r="D52" s="7"/>
      <c r="E52" s="7"/>
      <c r="F52" s="7"/>
      <c r="G52" s="7"/>
      <c r="H52" s="7" t="s">
        <v>65</v>
      </c>
      <c r="I52" s="33">
        <v>2</v>
      </c>
      <c r="J52" s="7" t="s">
        <v>65</v>
      </c>
      <c r="K52" s="7" t="s">
        <v>94</v>
      </c>
      <c r="L52" s="35">
        <f t="shared" si="13"/>
        <v>2</v>
      </c>
      <c r="M52" s="3">
        <f t="shared" si="14"/>
        <v>0</v>
      </c>
      <c r="N52" s="3">
        <f t="shared" si="15"/>
        <v>0</v>
      </c>
      <c r="O52" s="3">
        <f t="shared" si="16"/>
        <v>0</v>
      </c>
      <c r="P52" s="3">
        <f t="shared" si="17"/>
        <v>0</v>
      </c>
      <c r="Q52" s="3">
        <f t="shared" si="19"/>
        <v>0</v>
      </c>
      <c r="R52" s="36"/>
    </row>
    <row r="53" spans="1:18">
      <c r="A53" s="6">
        <v>45347</v>
      </c>
      <c r="B53" s="7">
        <v>1</v>
      </c>
      <c r="C53" s="7"/>
      <c r="D53" s="7"/>
      <c r="E53" s="7"/>
      <c r="F53" s="7"/>
      <c r="G53" s="7"/>
      <c r="H53" s="7" t="s">
        <v>95</v>
      </c>
      <c r="I53" s="33">
        <v>2</v>
      </c>
      <c r="J53" s="7" t="s">
        <v>96</v>
      </c>
      <c r="K53" s="7" t="s">
        <v>97</v>
      </c>
      <c r="L53" s="35">
        <f>B53*$I53</f>
        <v>2</v>
      </c>
      <c r="M53" s="3">
        <f>C53*$I53</f>
        <v>0</v>
      </c>
      <c r="N53" s="3">
        <f>D53*$I53</f>
        <v>0</v>
      </c>
      <c r="O53" s="3">
        <f>E53*$I53</f>
        <v>0</v>
      </c>
      <c r="P53" s="3">
        <f>F53*$I53</f>
        <v>0</v>
      </c>
      <c r="Q53" s="3">
        <f>G53*$I53</f>
        <v>0</v>
      </c>
      <c r="R53" s="36"/>
    </row>
    <row r="54" spans="1:17">
      <c r="A54" s="6">
        <v>45350</v>
      </c>
      <c r="B54" s="7">
        <v>1</v>
      </c>
      <c r="C54" s="7"/>
      <c r="D54" s="7"/>
      <c r="E54" s="7"/>
      <c r="F54" s="7"/>
      <c r="G54" s="7"/>
      <c r="H54" s="7" t="s">
        <v>95</v>
      </c>
      <c r="I54" s="33">
        <v>1</v>
      </c>
      <c r="J54" s="7" t="s">
        <v>96</v>
      </c>
      <c r="K54" s="7" t="s">
        <v>97</v>
      </c>
      <c r="L54" s="35">
        <f t="shared" ref="L54:L59" si="20">B54*$I54</f>
        <v>1</v>
      </c>
      <c r="M54" s="3">
        <f t="shared" ref="M54:M59" si="21">C54*$I54</f>
        <v>0</v>
      </c>
      <c r="N54" s="3">
        <f t="shared" ref="N54:N59" si="22">D54*$I54</f>
        <v>0</v>
      </c>
      <c r="O54" s="3">
        <f t="shared" ref="O54:O59" si="23">E54*$I54</f>
        <v>0</v>
      </c>
      <c r="P54" s="3">
        <f t="shared" ref="P54:P59" si="24">F54*$I54</f>
        <v>0</v>
      </c>
      <c r="Q54" s="3">
        <f t="shared" ref="Q54:Q59" si="25">G54*$I54</f>
        <v>0</v>
      </c>
    </row>
    <row r="55" customFormat="1" spans="1:18">
      <c r="A55" s="6">
        <v>45351</v>
      </c>
      <c r="B55" s="7">
        <v>1</v>
      </c>
      <c r="C55" s="7"/>
      <c r="D55" s="7"/>
      <c r="E55" s="7"/>
      <c r="F55" s="7"/>
      <c r="G55" s="7"/>
      <c r="H55" s="7" t="s">
        <v>95</v>
      </c>
      <c r="I55" s="33">
        <v>1</v>
      </c>
      <c r="J55" s="7" t="s">
        <v>96</v>
      </c>
      <c r="K55" s="7" t="s">
        <v>97</v>
      </c>
      <c r="L55" s="35">
        <f t="shared" si="13"/>
        <v>1</v>
      </c>
      <c r="M55" s="3">
        <f t="shared" si="14"/>
        <v>0</v>
      </c>
      <c r="N55" s="3">
        <f t="shared" si="15"/>
        <v>0</v>
      </c>
      <c r="O55" s="3">
        <f t="shared" si="16"/>
        <v>0</v>
      </c>
      <c r="P55" s="3">
        <f t="shared" si="17"/>
        <v>0</v>
      </c>
      <c r="Q55" s="3">
        <f t="shared" si="25"/>
        <v>0</v>
      </c>
      <c r="R55" s="36"/>
    </row>
    <row r="56" spans="1:18">
      <c r="A56" s="6">
        <v>45352</v>
      </c>
      <c r="B56" s="7">
        <v>1</v>
      </c>
      <c r="C56" s="7"/>
      <c r="D56" s="7"/>
      <c r="E56" s="7"/>
      <c r="F56" s="7"/>
      <c r="G56" s="7"/>
      <c r="H56" s="7" t="s">
        <v>95</v>
      </c>
      <c r="I56" s="33">
        <v>1</v>
      </c>
      <c r="J56" s="7" t="s">
        <v>96</v>
      </c>
      <c r="K56" s="7" t="s">
        <v>97</v>
      </c>
      <c r="L56" s="35">
        <f t="shared" si="20"/>
        <v>1</v>
      </c>
      <c r="M56" s="3">
        <f t="shared" si="21"/>
        <v>0</v>
      </c>
      <c r="N56" s="3">
        <f t="shared" si="22"/>
        <v>0</v>
      </c>
      <c r="O56" s="3">
        <f t="shared" si="23"/>
        <v>0</v>
      </c>
      <c r="P56" s="3">
        <f t="shared" si="24"/>
        <v>0</v>
      </c>
      <c r="Q56" s="3">
        <f t="shared" si="25"/>
        <v>0</v>
      </c>
      <c r="R56" s="36"/>
    </row>
    <row r="57" ht="28" spans="1:18">
      <c r="A57" s="6">
        <v>45353</v>
      </c>
      <c r="B57" s="7">
        <v>1</v>
      </c>
      <c r="C57" s="7"/>
      <c r="D57" s="7"/>
      <c r="E57" s="7"/>
      <c r="F57" s="7"/>
      <c r="G57" s="7"/>
      <c r="H57" s="7" t="s">
        <v>98</v>
      </c>
      <c r="I57" s="33">
        <v>4</v>
      </c>
      <c r="J57" s="7" t="s">
        <v>99</v>
      </c>
      <c r="K57" s="7" t="s">
        <v>100</v>
      </c>
      <c r="L57" s="35">
        <f t="shared" si="20"/>
        <v>4</v>
      </c>
      <c r="M57" s="3">
        <f t="shared" si="21"/>
        <v>0</v>
      </c>
      <c r="N57" s="3">
        <f t="shared" si="22"/>
        <v>0</v>
      </c>
      <c r="O57" s="3">
        <f t="shared" si="23"/>
        <v>0</v>
      </c>
      <c r="P57" s="3">
        <f t="shared" si="24"/>
        <v>0</v>
      </c>
      <c r="Q57" s="3">
        <f t="shared" si="25"/>
        <v>0</v>
      </c>
      <c r="R57" s="36"/>
    </row>
    <row r="58" ht="28" spans="1:18">
      <c r="A58" s="6">
        <v>45354</v>
      </c>
      <c r="B58" s="7">
        <v>1</v>
      </c>
      <c r="C58" s="7"/>
      <c r="D58" s="7"/>
      <c r="E58" s="7"/>
      <c r="F58" s="7"/>
      <c r="G58" s="7"/>
      <c r="H58" s="7" t="s">
        <v>98</v>
      </c>
      <c r="I58" s="33">
        <v>4</v>
      </c>
      <c r="J58" s="7" t="s">
        <v>99</v>
      </c>
      <c r="K58" s="7" t="s">
        <v>101</v>
      </c>
      <c r="L58" s="35">
        <f t="shared" si="20"/>
        <v>4</v>
      </c>
      <c r="M58" s="3">
        <f t="shared" si="21"/>
        <v>0</v>
      </c>
      <c r="N58" s="3">
        <f t="shared" si="22"/>
        <v>0</v>
      </c>
      <c r="O58" s="3">
        <f t="shared" si="23"/>
        <v>0</v>
      </c>
      <c r="P58" s="3">
        <f t="shared" si="24"/>
        <v>0</v>
      </c>
      <c r="Q58" s="3">
        <f t="shared" si="25"/>
        <v>0</v>
      </c>
      <c r="R58" s="36"/>
    </row>
    <row r="59" customFormat="1" spans="1:18">
      <c r="A59" s="6">
        <v>45354</v>
      </c>
      <c r="B59" s="7">
        <v>1</v>
      </c>
      <c r="C59" s="7"/>
      <c r="D59" s="7"/>
      <c r="E59" s="7"/>
      <c r="F59" s="7"/>
      <c r="G59" s="7"/>
      <c r="H59" s="7" t="s">
        <v>98</v>
      </c>
      <c r="I59" s="33">
        <v>3</v>
      </c>
      <c r="J59" s="7" t="s">
        <v>99</v>
      </c>
      <c r="K59" s="7" t="s">
        <v>102</v>
      </c>
      <c r="L59" s="35">
        <f t="shared" si="20"/>
        <v>3</v>
      </c>
      <c r="M59" s="3">
        <f t="shared" si="21"/>
        <v>0</v>
      </c>
      <c r="N59" s="3">
        <f t="shared" si="22"/>
        <v>0</v>
      </c>
      <c r="O59" s="3">
        <f t="shared" si="23"/>
        <v>0</v>
      </c>
      <c r="P59" s="3">
        <f t="shared" si="24"/>
        <v>0</v>
      </c>
      <c r="Q59" s="3">
        <f t="shared" si="25"/>
        <v>0</v>
      </c>
      <c r="R59" s="36"/>
    </row>
    <row r="60" spans="1:18">
      <c r="A60" s="6"/>
      <c r="B60" s="7"/>
      <c r="C60" s="7"/>
      <c r="D60" s="7"/>
      <c r="E60" s="7"/>
      <c r="F60" s="7"/>
      <c r="G60" s="7"/>
      <c r="H60" s="7"/>
      <c r="I60" s="33"/>
      <c r="J60" s="7"/>
      <c r="K60" s="7"/>
      <c r="L60" s="35">
        <f>B60*$I60</f>
        <v>0</v>
      </c>
      <c r="M60" s="38">
        <f>C60*$I60</f>
        <v>0</v>
      </c>
      <c r="N60" s="38">
        <f>D60*$I60</f>
        <v>0</v>
      </c>
      <c r="O60" s="38">
        <f>E60*$I60</f>
        <v>0</v>
      </c>
      <c r="P60" s="39">
        <f>F60*$I60</f>
        <v>0</v>
      </c>
      <c r="Q60" s="39">
        <f>G60*$I60</f>
        <v>0</v>
      </c>
      <c r="R60" s="36">
        <f>SUM(L67:Q67)</f>
        <v>0</v>
      </c>
    </row>
    <row r="61" spans="1:18">
      <c r="A61" s="8"/>
      <c r="H61" s="16"/>
      <c r="K61" s="34" t="s">
        <v>62</v>
      </c>
      <c r="L61" s="36">
        <f>SUM(L37:L60)</f>
        <v>32.5</v>
      </c>
      <c r="M61" s="36">
        <f>SUM(M37:M60)</f>
        <v>8</v>
      </c>
      <c r="N61" s="36">
        <f>SUM(N37:N60)</f>
        <v>8</v>
      </c>
      <c r="O61" s="36">
        <f>SUM(O37:O60)</f>
        <v>34.5</v>
      </c>
      <c r="P61" s="36">
        <f>SUM(P37:P60)</f>
        <v>8</v>
      </c>
      <c r="Q61" s="36">
        <f>SUM(Q37:Q60)</f>
        <v>14</v>
      </c>
      <c r="R61" s="36"/>
    </row>
    <row r="62" spans="1:18">
      <c r="A62" s="8"/>
      <c r="K62" s="16" t="s">
        <v>63</v>
      </c>
      <c r="P62" s="36"/>
      <c r="Q62" s="36"/>
      <c r="R62" s="36">
        <f>SUM(L61:Q61)</f>
        <v>105</v>
      </c>
    </row>
    <row r="63" spans="1:18">
      <c r="A63" s="8"/>
      <c r="P63" s="36"/>
      <c r="Q63" s="43"/>
      <c r="R63" s="36"/>
    </row>
    <row r="64" spans="1:18">
      <c r="A64" s="8" t="s">
        <v>103</v>
      </c>
      <c r="L64" s="32"/>
      <c r="M64" s="5"/>
      <c r="N64" s="5"/>
      <c r="O64" s="5"/>
      <c r="P64" s="37"/>
      <c r="Q64" s="34"/>
      <c r="R64" s="36"/>
    </row>
    <row r="65" spans="1:18">
      <c r="A65" s="44"/>
      <c r="B65" s="45"/>
      <c r="C65" s="45"/>
      <c r="D65" s="45"/>
      <c r="E65" s="45"/>
      <c r="F65" s="45"/>
      <c r="G65" s="45"/>
      <c r="H65" s="45"/>
      <c r="I65" s="48"/>
      <c r="J65" s="45"/>
      <c r="K65" s="49"/>
      <c r="L65" s="35">
        <f t="shared" ref="L65" si="26">B65*$I65</f>
        <v>0</v>
      </c>
      <c r="M65" s="38">
        <f t="shared" ref="M65" si="27">C65*$I65</f>
        <v>0</v>
      </c>
      <c r="N65" s="38">
        <f t="shared" ref="N65" si="28">D65*$I65</f>
        <v>0</v>
      </c>
      <c r="O65" s="38">
        <f t="shared" ref="O65" si="29">E65*$I65</f>
        <v>0</v>
      </c>
      <c r="P65" s="39">
        <f t="shared" ref="P65:Q65" si="30">F65*$I65</f>
        <v>0</v>
      </c>
      <c r="Q65" s="39">
        <f t="shared" si="30"/>
        <v>0</v>
      </c>
      <c r="R65" s="36"/>
    </row>
    <row r="66" spans="1:18">
      <c r="A66" s="44"/>
      <c r="B66" s="45"/>
      <c r="C66" s="45"/>
      <c r="D66" s="45"/>
      <c r="E66" s="45"/>
      <c r="F66" s="45"/>
      <c r="G66" s="45"/>
      <c r="H66" s="45"/>
      <c r="I66" s="48"/>
      <c r="J66" s="45"/>
      <c r="K66" s="49"/>
      <c r="L66" s="16"/>
      <c r="M66" s="16"/>
      <c r="N66" s="16"/>
      <c r="O66" s="16"/>
      <c r="P66" s="34"/>
      <c r="Q66" s="34"/>
      <c r="R66" s="36">
        <f>SUM(L73:P73)</f>
        <v>0</v>
      </c>
    </row>
    <row r="67" spans="1:18">
      <c r="A67" s="8"/>
      <c r="H67" s="16"/>
      <c r="K67" s="34" t="s">
        <v>62</v>
      </c>
      <c r="L67">
        <f>SUM(L65:L66)</f>
        <v>0</v>
      </c>
      <c r="M67">
        <f t="shared" ref="M67" si="31">SUM(M65:M66)</f>
        <v>0</v>
      </c>
      <c r="N67">
        <f t="shared" ref="N67" si="32">SUM(N65:N66)</f>
        <v>0</v>
      </c>
      <c r="O67">
        <f t="shared" ref="O67" si="33">SUM(O65:O66)</f>
        <v>0</v>
      </c>
      <c r="P67" s="36">
        <f t="shared" ref="P67:Q67" si="34">SUM(P65:P66)</f>
        <v>0</v>
      </c>
      <c r="Q67" s="36">
        <f t="shared" si="34"/>
        <v>0</v>
      </c>
      <c r="R67" s="36"/>
    </row>
    <row r="68" spans="1:18">
      <c r="A68" s="8"/>
      <c r="K68" s="16" t="s">
        <v>63</v>
      </c>
      <c r="P68" s="36"/>
      <c r="Q68" s="36"/>
      <c r="R68" s="36"/>
    </row>
    <row r="69" spans="1:18">
      <c r="A69" s="8"/>
      <c r="K69" s="16"/>
      <c r="P69" s="36"/>
      <c r="Q69" s="43"/>
      <c r="R69" s="36"/>
    </row>
    <row r="70" spans="1:18">
      <c r="A70" s="8" t="s">
        <v>104</v>
      </c>
      <c r="L70" s="32"/>
      <c r="M70" s="5"/>
      <c r="N70" s="5"/>
      <c r="O70" s="5"/>
      <c r="P70" s="37"/>
      <c r="Q70" s="34"/>
      <c r="R70" s="36"/>
    </row>
    <row r="71" spans="1:18">
      <c r="A71" s="44"/>
      <c r="B71" s="45"/>
      <c r="C71" s="45"/>
      <c r="D71" s="45"/>
      <c r="E71" s="45"/>
      <c r="F71" s="45"/>
      <c r="G71" s="45"/>
      <c r="H71" s="45"/>
      <c r="I71" s="48"/>
      <c r="J71" s="45"/>
      <c r="K71" s="49"/>
      <c r="L71" s="35">
        <f t="shared" ref="L71" si="35">B71*$I71</f>
        <v>0</v>
      </c>
      <c r="M71" s="38">
        <f t="shared" ref="M71" si="36">C71*$I71</f>
        <v>0</v>
      </c>
      <c r="N71" s="38">
        <f t="shared" ref="N71" si="37">D71*$I71</f>
        <v>0</v>
      </c>
      <c r="O71" s="38">
        <f t="shared" ref="O71" si="38">E71*$I71</f>
        <v>0</v>
      </c>
      <c r="P71" s="39">
        <f t="shared" ref="P71:Q71" si="39">F71*$I71</f>
        <v>0</v>
      </c>
      <c r="Q71" s="39">
        <f t="shared" si="39"/>
        <v>0</v>
      </c>
      <c r="R71" s="36">
        <f>SUM(L78:P78)</f>
        <v>0</v>
      </c>
    </row>
    <row r="72" spans="1:18">
      <c r="A72" s="44"/>
      <c r="B72" s="45"/>
      <c r="C72" s="45"/>
      <c r="D72" s="45"/>
      <c r="E72" s="45"/>
      <c r="F72" s="45"/>
      <c r="G72" s="45"/>
      <c r="H72" s="45"/>
      <c r="I72" s="48"/>
      <c r="J72" s="45"/>
      <c r="K72" s="49"/>
      <c r="L72" s="16"/>
      <c r="M72" s="16"/>
      <c r="N72" s="16"/>
      <c r="O72" s="16"/>
      <c r="P72" s="34"/>
      <c r="Q72" s="34"/>
      <c r="R72" s="36"/>
    </row>
    <row r="73" spans="1:18">
      <c r="A73" s="8"/>
      <c r="H73" s="16"/>
      <c r="K73" s="34" t="s">
        <v>62</v>
      </c>
      <c r="L73">
        <f>SUM(L71:L72)</f>
        <v>0</v>
      </c>
      <c r="M73">
        <f t="shared" ref="M73" si="40">SUM(M71:M72)</f>
        <v>0</v>
      </c>
      <c r="N73">
        <f t="shared" ref="N73" si="41">SUM(N71:N72)</f>
        <v>0</v>
      </c>
      <c r="O73">
        <f t="shared" ref="O73" si="42">SUM(O71:O72)</f>
        <v>0</v>
      </c>
      <c r="P73" s="36">
        <f t="shared" ref="P73:Q73" si="43">SUM(P71:P72)</f>
        <v>0</v>
      </c>
      <c r="Q73" s="36">
        <f t="shared" si="43"/>
        <v>0</v>
      </c>
      <c r="R73" s="36"/>
    </row>
    <row r="74" spans="1:18">
      <c r="A74" s="8"/>
      <c r="K74" t="s">
        <v>105</v>
      </c>
      <c r="P74" s="36"/>
      <c r="Q74" s="43"/>
      <c r="R74" s="43">
        <f>SUM(L81:Q81)</f>
        <v>197.5</v>
      </c>
    </row>
    <row r="75" spans="1:17">
      <c r="A75" s="8" t="s">
        <v>106</v>
      </c>
      <c r="L75" s="32"/>
      <c r="M75" s="5"/>
      <c r="N75" s="5"/>
      <c r="O75" s="5"/>
      <c r="P75" s="37"/>
      <c r="Q75" s="34"/>
    </row>
    <row r="76" spans="1:17">
      <c r="A76" s="44"/>
      <c r="B76" s="45"/>
      <c r="C76" s="45"/>
      <c r="D76" s="45"/>
      <c r="E76" s="45"/>
      <c r="F76" s="45"/>
      <c r="G76" s="45"/>
      <c r="H76" s="45"/>
      <c r="I76" s="48"/>
      <c r="J76" s="45"/>
      <c r="K76" s="49"/>
      <c r="L76" s="35">
        <f t="shared" ref="L76" si="44">B76*$I76</f>
        <v>0</v>
      </c>
      <c r="M76" s="38">
        <f t="shared" ref="M76" si="45">C76*$I76</f>
        <v>0</v>
      </c>
      <c r="N76" s="38">
        <f t="shared" ref="N76" si="46">D76*$I76</f>
        <v>0</v>
      </c>
      <c r="O76" s="38">
        <f t="shared" ref="O76" si="47">E76*$I76</f>
        <v>0</v>
      </c>
      <c r="P76" s="39">
        <f t="shared" ref="P76:Q76" si="48">F76*$I76</f>
        <v>0</v>
      </c>
      <c r="Q76" s="39">
        <f t="shared" si="48"/>
        <v>0</v>
      </c>
    </row>
    <row r="77" spans="1:17">
      <c r="A77" s="44"/>
      <c r="B77" s="45"/>
      <c r="C77" s="45"/>
      <c r="D77" s="45"/>
      <c r="E77" s="45"/>
      <c r="F77" s="45"/>
      <c r="G77" s="45"/>
      <c r="H77" s="45"/>
      <c r="I77" s="48"/>
      <c r="J77" s="45"/>
      <c r="K77" s="49"/>
      <c r="L77" s="16"/>
      <c r="M77" s="16"/>
      <c r="N77" s="16"/>
      <c r="O77" s="16"/>
      <c r="P77" s="34"/>
      <c r="Q77" s="34"/>
    </row>
    <row r="78" spans="1:17">
      <c r="A78" s="8"/>
      <c r="H78" s="16"/>
      <c r="K78" s="34" t="s">
        <v>62</v>
      </c>
      <c r="L78">
        <f>SUM(L76:L77)</f>
        <v>0</v>
      </c>
      <c r="M78">
        <f t="shared" ref="M78" si="49">SUM(M76:M77)</f>
        <v>0</v>
      </c>
      <c r="N78">
        <f t="shared" ref="N78" si="50">SUM(N76:N77)</f>
        <v>0</v>
      </c>
      <c r="O78">
        <f t="shared" ref="O78" si="51">SUM(O76:O77)</f>
        <v>0</v>
      </c>
      <c r="P78" s="36">
        <f t="shared" ref="P78:Q78" si="52">SUM(P76:P77)</f>
        <v>0</v>
      </c>
      <c r="Q78" s="36">
        <f t="shared" si="52"/>
        <v>0</v>
      </c>
    </row>
    <row r="79" spans="1:17">
      <c r="A79" s="8"/>
      <c r="K79" t="s">
        <v>107</v>
      </c>
      <c r="P79" s="36"/>
      <c r="Q79" s="36"/>
    </row>
    <row r="80" spans="1:17">
      <c r="A80" s="8"/>
      <c r="P80" s="36"/>
      <c r="Q80" s="36"/>
    </row>
    <row r="81" spans="1:17">
      <c r="A81" s="8"/>
      <c r="K81" s="50" t="s">
        <v>108</v>
      </c>
      <c r="L81">
        <f>L34+L61+L67+L73+L78</f>
        <v>46.5</v>
      </c>
      <c r="M81">
        <f t="shared" ref="M81:Q81" si="53">M34+M61+M67+M73+M78</f>
        <v>24.5</v>
      </c>
      <c r="N81">
        <f t="shared" si="53"/>
        <v>24.5</v>
      </c>
      <c r="O81">
        <f t="shared" si="53"/>
        <v>48.5</v>
      </c>
      <c r="P81" s="36">
        <f t="shared" si="53"/>
        <v>24.5</v>
      </c>
      <c r="Q81" s="36">
        <f t="shared" si="53"/>
        <v>29</v>
      </c>
    </row>
    <row r="82" spans="1:17">
      <c r="A82" s="46"/>
      <c r="B82" s="47"/>
      <c r="C82" s="47"/>
      <c r="D82" s="47"/>
      <c r="E82" s="47"/>
      <c r="F82" s="47"/>
      <c r="G82" s="47"/>
      <c r="H82" s="47"/>
      <c r="I82" s="47"/>
      <c r="J82" s="47"/>
      <c r="K82" s="51" t="s">
        <v>109</v>
      </c>
      <c r="L82" s="47"/>
      <c r="M82" s="47"/>
      <c r="N82" s="47"/>
      <c r="O82" s="47"/>
      <c r="P82" s="43"/>
      <c r="Q82" s="43"/>
    </row>
  </sheetData>
  <mergeCells count="10">
    <mergeCell ref="H3:J3"/>
    <mergeCell ref="B15:F15"/>
    <mergeCell ref="L15:P15"/>
    <mergeCell ref="A15:A16"/>
    <mergeCell ref="H15:H16"/>
    <mergeCell ref="I15:I16"/>
    <mergeCell ref="J15:J16"/>
    <mergeCell ref="K3:K5"/>
    <mergeCell ref="K15:K16"/>
    <mergeCell ref="S3:S11"/>
  </mergeCells>
  <pageMargins left="0.699305555555556" right="0.699305555555556"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Pradheep Shankar</cp:lastModifiedBy>
  <dcterms:created xsi:type="dcterms:W3CDTF">2006-09-15T09:00:00Z</dcterms:created>
  <dcterms:modified xsi:type="dcterms:W3CDTF">2024-03-03T19:43:24Z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y fmtid="{D5CDD505-2E9C-101B-9397-08002B2CF9AE}" pid="3" name="ICV">
    <vt:lpwstr>92108884D1B9416BAD96CB33F8AC6A25_13</vt:lpwstr>
  </property>
</Properties>
</file>