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https://d.docs.live.net/5a442f4a1d5dd81a/Desktop/"/>
    </mc:Choice>
  </mc:AlternateContent>
  <xr:revisionPtr revIDLastSave="89" documentId="8_{6107A8E2-8FD8-4C4C-98D4-C64202D97918}" xr6:coauthVersionLast="47" xr6:coauthVersionMax="47" xr10:uidLastSave="{BA1CB36B-5FF6-4789-8C25-7BF4665E0C24}"/>
  <bookViews>
    <workbookView xWindow="-120" yWindow="-120" windowWidth="29040" windowHeight="15720" firstSheet="1" activeTab="6" xr2:uid="{00000000-000D-0000-FFFF-FFFF00000000}"/>
  </bookViews>
  <sheets>
    <sheet name="Data Tracking - Procurement" sheetId="1" r:id="rId1"/>
    <sheet name="Data Tracking - Lead Time" sheetId="2" r:id="rId2"/>
    <sheet name="Dashboards" sheetId="3" r:id="rId3"/>
    <sheet name="Cost-Benefit Analysis" sheetId="4" r:id="rId4"/>
    <sheet name="Implemention plan chart " sheetId="9" r:id="rId5"/>
    <sheet name="Implementation Plan" sheetId="5" r:id="rId6"/>
    <sheet name="Metric value status" sheetId="10" r:id="rId7"/>
  </sheets>
  <definedNames>
    <definedName name="_xlnm._FilterDatabase" localSheetId="6" hidden="1">'Metric value status'!$A$1:$D$40</definedName>
    <definedName name="_xlchart.v2.0" hidden="1">'Cost-Benefit Analysis'!$A$2:$B$5</definedName>
    <definedName name="_xlchart.v2.1" hidden="1">'Cost-Benefit Analysis'!$C$1</definedName>
    <definedName name="_xlchart.v2.2" hidden="1">'Cost-Benefit Analysis'!$C$2:$C$5</definedName>
    <definedName name="Slicer_Owner">#N/A</definedName>
    <definedName name="Slicer_Time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0" l="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alcChain>
</file>

<file path=xl/sharedStrings.xml><?xml version="1.0" encoding="utf-8"?>
<sst xmlns="http://schemas.openxmlformats.org/spreadsheetml/2006/main" count="131" uniqueCount="109">
  <si>
    <t>Vendor Name</t>
  </si>
  <si>
    <t>Component</t>
  </si>
  <si>
    <t>Expected Date</t>
  </si>
  <si>
    <t>Actual Date</t>
  </si>
  <si>
    <t>Delay (Days)</t>
  </si>
  <si>
    <t>Vendor A</t>
  </si>
  <si>
    <t>Vendor B</t>
  </si>
  <si>
    <t>Vendor C</t>
  </si>
  <si>
    <t>Motor</t>
  </si>
  <si>
    <t>Control Panel</t>
  </si>
  <si>
    <t>Gear Assembly</t>
  </si>
  <si>
    <t>2024-12-01</t>
  </si>
  <si>
    <t>2024-12-03</t>
  </si>
  <si>
    <t>2024-12-05</t>
  </si>
  <si>
    <t>2024-12-02</t>
  </si>
  <si>
    <t>2024-12-06</t>
  </si>
  <si>
    <t>Process Stage</t>
  </si>
  <si>
    <t>Standard Time (Days)</t>
  </si>
  <si>
    <t>Actual Time (Days)</t>
  </si>
  <si>
    <t>Variance (%)</t>
  </si>
  <si>
    <t>Design</t>
  </si>
  <si>
    <t>Procurement</t>
  </si>
  <si>
    <t>Assembly</t>
  </si>
  <si>
    <t>Testing</t>
  </si>
  <si>
    <t>Metric</t>
  </si>
  <si>
    <t>Lead Time Variance</t>
  </si>
  <si>
    <t>On-Time Orders</t>
  </si>
  <si>
    <t>Inventory Turnover</t>
  </si>
  <si>
    <t>Category</t>
  </si>
  <si>
    <t>Item</t>
  </si>
  <si>
    <t>Amount ($)</t>
  </si>
  <si>
    <t>Cost</t>
  </si>
  <si>
    <t>Savings</t>
  </si>
  <si>
    <t>Training</t>
  </si>
  <si>
    <t>Tool Implementation</t>
  </si>
  <si>
    <t>Inventory Reduction</t>
  </si>
  <si>
    <t>Lead Time Improvement</t>
  </si>
  <si>
    <t>Phase</t>
  </si>
  <si>
    <t>Action Item</t>
  </si>
  <si>
    <t>Owner</t>
  </si>
  <si>
    <t>Timeline</t>
  </si>
  <si>
    <t>Status</t>
  </si>
  <si>
    <t>Diagnostics</t>
  </si>
  <si>
    <t>Planning</t>
  </si>
  <si>
    <t>Pilot</t>
  </si>
  <si>
    <t>Implementation</t>
  </si>
  <si>
    <t>Monitoring</t>
  </si>
  <si>
    <t>Map current process</t>
  </si>
  <si>
    <t>Design solutions</t>
  </si>
  <si>
    <t>Test scheduling tool</t>
  </si>
  <si>
    <t>Rollout tools and training</t>
  </si>
  <si>
    <t>Track KPIs</t>
  </si>
  <si>
    <t>Team A</t>
  </si>
  <si>
    <t>Team B</t>
  </si>
  <si>
    <t>Team C</t>
  </si>
  <si>
    <t>Team D</t>
  </si>
  <si>
    <t>Team E</t>
  </si>
  <si>
    <t>Dec 2024</t>
  </si>
  <si>
    <t>Jan 2025</t>
  </si>
  <si>
    <t>Feb 2025</t>
  </si>
  <si>
    <t>Mar 2025</t>
  </si>
  <si>
    <t>Apr 2025</t>
  </si>
  <si>
    <t>Completed</t>
  </si>
  <si>
    <t>In Progress</t>
  </si>
  <si>
    <t>Pending</t>
  </si>
  <si>
    <t>Type</t>
  </si>
  <si>
    <t>Value</t>
  </si>
  <si>
    <t>Current</t>
  </si>
  <si>
    <t>Target</t>
  </si>
  <si>
    <t>Count of Phase</t>
  </si>
  <si>
    <t>Current Value</t>
  </si>
  <si>
    <t>Target Value</t>
  </si>
  <si>
    <t>Production Efficiency</t>
  </si>
  <si>
    <t>Delivery Performance</t>
  </si>
  <si>
    <t>Order Fulfillment</t>
  </si>
  <si>
    <t>Inventory Accuracy</t>
  </si>
  <si>
    <t>Supplier Performance</t>
  </si>
  <si>
    <t>Quality Control</t>
  </si>
  <si>
    <t>Scrap Rate</t>
  </si>
  <si>
    <t>Customer Satisfaction</t>
  </si>
  <si>
    <t>Machine Downtime</t>
  </si>
  <si>
    <t>Manufacturing Cost</t>
  </si>
  <si>
    <t>Energy Consumption</t>
  </si>
  <si>
    <t>Process Efficiency</t>
  </si>
  <si>
    <t>Safety Compliance</t>
  </si>
  <si>
    <t>Production Output</t>
  </si>
  <si>
    <t>Labor Productivity</t>
  </si>
  <si>
    <t>Waste Reduction</t>
  </si>
  <si>
    <t>Return Rate</t>
  </si>
  <si>
    <t>Order Accuracy</t>
  </si>
  <si>
    <t>Inventory Levels</t>
  </si>
  <si>
    <t>Customer Returns</t>
  </si>
  <si>
    <t>Packing Accuracy</t>
  </si>
  <si>
    <t>Production Delay</t>
  </si>
  <si>
    <t>Scrap Materials</t>
  </si>
  <si>
    <t>Customer Feedback</t>
  </si>
  <si>
    <t>Overproduction</t>
  </si>
  <si>
    <t>Customer Retention</t>
  </si>
  <si>
    <t>Inventory Shrinkage</t>
  </si>
  <si>
    <t>Productivity Rate</t>
  </si>
  <si>
    <t>Rejection Rate</t>
  </si>
  <si>
    <t>Return on Investment</t>
  </si>
  <si>
    <t>Stockouts</t>
  </si>
  <si>
    <t>Order Accuracy Rate</t>
  </si>
  <si>
    <t>Yield Rate</t>
  </si>
  <si>
    <t>Stock Turnover Rate</t>
  </si>
  <si>
    <t>Supplier Defects</t>
  </si>
  <si>
    <t>Workforce Productivity</t>
  </si>
  <si>
    <t>The Status can be "Above Target," "On Target," or "Below Target," depending on whether the Current Value is better, equal to, or worse than the Target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</si>
</sst>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0" fillId="0" borderId="0" xfId="0" applyAlignment="1">
      <alignment horizontal="center"/>
    </xf>
    <xf numFmtId="0" fontId="0" fillId="0" borderId="0" xfId="0" pivotButton="1"/>
    <xf numFmtId="0" fontId="0" fillId="0" borderId="0" xfId="0" applyAlignment="1">
      <alignment horizontal="center" vertical="center" wrapText="1"/>
    </xf>
    <xf numFmtId="9" fontId="0" fillId="0" borderId="0" xfId="0" applyNumberFormat="1" applyAlignment="1">
      <alignment horizontal="center" vertical="center" wrapText="1"/>
    </xf>
    <xf numFmtId="3"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39">
    <dxf>
      <alignment horizont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13"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numFmt numFmtId="13" formatCode="0%"/>
      <alignment horizontal="center" vertical="center" textRotation="0" wrapText="1" indent="0" justifyLastLine="0" shrinkToFit="0" readingOrder="0"/>
    </dxf>
    <dxf>
      <numFmt numFmtId="13"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border outline="0">
        <top style="thin">
          <color auto="1"/>
        </top>
      </border>
    </dxf>
    <dxf>
      <border outline="0">
        <bottom style="thin">
          <color auto="1"/>
        </bottom>
      </border>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'Data Tracking - Procurement'!$E$1</c:f>
              <c:strCache>
                <c:ptCount val="1"/>
                <c:pt idx="0">
                  <c:v>Delay (Days)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'Data Tracking - Procurement'!$A$2:$D$4</c15:sqref>
                  </c15:fullRef>
                  <c15:levelRef>
                    <c15:sqref>'Data Tracking - Procurement'!$A$2:$A$4</c15:sqref>
                  </c15:levelRef>
                </c:ext>
              </c:extLst>
              <c:f>'Data Tracking - Procurement'!$A$2:$A$4</c:f>
              <c:strCache>
                <c:ptCount val="3"/>
                <c:pt idx="0">
                  <c:v>Vendor A</c:v>
                </c:pt>
                <c:pt idx="1">
                  <c:v>Vendor B</c:v>
                </c:pt>
                <c:pt idx="2">
                  <c:v>Vendor C</c:v>
                </c:pt>
              </c:strCache>
            </c:strRef>
          </c:cat>
          <c:val>
            <c:numRef>
              <c:f>'Data Tracking - Procurement'!$E$2:$E$4</c:f>
              <c:numCache>
                <c:formatCode>General</c:formatCode>
                <c:ptCount val="3"/>
                <c:pt idx="0">
                  <c:v>1</c:v>
                </c:pt>
                <c:pt idx="1">
                  <c:v>2</c:v>
                </c:pt>
                <c:pt idx="2">
                  <c:v>1</c:v>
                </c:pt>
              </c:numCache>
            </c:numRef>
          </c:val>
          <c:extLst>
            <c:ext xmlns:c16="http://schemas.microsoft.com/office/drawing/2014/chart" uri="{C3380CC4-5D6E-409C-BE32-E72D297353CC}">
              <c16:uniqueId val="{00000000-F386-42FC-B0D3-B060E7F6BFDD}"/>
            </c:ext>
          </c:extLst>
        </c:ser>
        <c:dLbls>
          <c:showLegendKey val="0"/>
          <c:showVal val="0"/>
          <c:showCatName val="0"/>
          <c:showSerName val="0"/>
          <c:showPercent val="0"/>
          <c:showBubbleSize val="0"/>
        </c:dLbls>
        <c:gapWidth val="115"/>
        <c:overlap val="-20"/>
        <c:axId val="552377120"/>
        <c:axId val="552375680"/>
      </c:barChart>
      <c:catAx>
        <c:axId val="5523771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375680"/>
        <c:crosses val="autoZero"/>
        <c:auto val="1"/>
        <c:lblAlgn val="ctr"/>
        <c:lblOffset val="100"/>
        <c:noMultiLvlLbl val="0"/>
      </c:catAx>
      <c:valAx>
        <c:axId val="55237568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377120"/>
        <c:crosses val="autoZero"/>
        <c:crossBetween val="between"/>
      </c:valAx>
      <c:spPr>
        <a:noFill/>
        <a:ln>
          <a:noFill/>
        </a:ln>
        <a:effectLst/>
      </c:spPr>
    </c:plotArea>
    <c:plotVisOnly val="1"/>
    <c:dispBlanksAs val="gap"/>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Data Tracking - Lead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'Data Tracking - Lead Time'!$B$1</c:f>
              <c:strCache>
                <c:ptCount val="1"/>
                <c:pt idx="0">
                  <c:v>Standard Time (Days)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'Data Tracking - Lead Time'!$A$2:$A$5</c:f>
              <c:strCache>
                <c:ptCount val="4"/>
                <c:pt idx="0">
                  <c:v>Design</c:v>
                </c:pt>
                <c:pt idx="1">
                  <c:v>Procurement</c:v>
                </c:pt>
                <c:pt idx="2">
                  <c:v>Assembly</c:v>
                </c:pt>
                <c:pt idx="3">
                  <c:v>Testing</c:v>
                </c:pt>
              </c:strCache>
            </c:strRef>
          </c:cat>
          <c:val>
            <c:numRef>
              <c:f>'Data Tracking - Lead Time'!$B$2:$B$5</c:f>
              <c:numCache>
                <c:formatCode>General</c:formatCode>
                <c:ptCount val="4"/>
                <c:pt idx="0">
                  <c:v>5</c:v>
                </c:pt>
                <c:pt idx="1">
                  <c:v>10</c:v>
                </c:pt>
                <c:pt idx="2">
                  <c:v>7</c:v>
                </c:pt>
                <c:pt idx="3">
                  <c:v>3</c:v>
                </c:pt>
              </c:numCache>
            </c:numRef>
          </c:val>
          <c:extLst>
            <c:ext xmlns:c16="http://schemas.microsoft.com/office/drawing/2014/chart" uri="{C3380CC4-5D6E-409C-BE32-E72D297353CC}">
              <c16:uniqueId val="{00000000-4475-47DE-94DC-A3AE942473AD}"/>
            </c:ext>
          </c:extLst>
        </c:ser>
        <c:ser>
          <c:idx val="1"/>
          <c:order val="1"/>
          <c:tx>
            <c:strRef>
              <c:f>'Data Tracking - Lead Time'!$C$1</c:f>
              <c:strCache>
                <c:ptCount val="1"/>
                <c:pt idx="0">
                  <c:v>Actual Time (Days)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'Data Tracking - Lead Time'!$A$2:$A$5</c:f>
              <c:strCache>
                <c:ptCount val="4"/>
                <c:pt idx="0">
                  <c:v>Design</c:v>
                </c:pt>
                <c:pt idx="1">
                  <c:v>Procurement</c:v>
                </c:pt>
                <c:pt idx="2">
                  <c:v>Assembly</c:v>
                </c:pt>
                <c:pt idx="3">
                  <c:v>Testing</c:v>
                </c:pt>
              </c:strCache>
            </c:strRef>
          </c:cat>
          <c:val>
            <c:numRef>
              <c:f>'Data Tracking - Lead Time'!$C$2:$C$5</c:f>
              <c:numCache>
                <c:formatCode>General</c:formatCode>
                <c:ptCount val="4"/>
                <c:pt idx="0">
                  <c:v>6</c:v>
                </c:pt>
                <c:pt idx="1">
                  <c:v>12</c:v>
                </c:pt>
                <c:pt idx="2">
                  <c:v>8</c:v>
                </c:pt>
                <c:pt idx="3">
                  <c:v>4</c:v>
                </c:pt>
              </c:numCache>
            </c:numRef>
          </c:val>
          <c:extLst>
            <c:ext xmlns:c16="http://schemas.microsoft.com/office/drawing/2014/chart" uri="{C3380CC4-5D6E-409C-BE32-E72D297353CC}">
              <c16:uniqueId val="{00000001-4475-47DE-94DC-A3AE942473AD}"/>
            </c:ext>
          </c:extLst>
        </c:ser>
        <c:ser>
          <c:idx val="2"/>
          <c:order val="2"/>
          <c:tx>
            <c:strRef>
              <c:f>'Data Tracking - Lead Time'!$D$1</c:f>
              <c:strCache>
                <c:ptCount val="1"/>
                <c:pt idx="0">
                  <c:v>Variance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'Data Tracking - Lead Time'!$A$2:$A$5</c:f>
              <c:strCache>
                <c:ptCount val="4"/>
                <c:pt idx="0">
                  <c:v>Design</c:v>
                </c:pt>
                <c:pt idx="1">
                  <c:v>Procurement</c:v>
                </c:pt>
                <c:pt idx="2">
                  <c:v>Assembly</c:v>
                </c:pt>
                <c:pt idx="3">
                  <c:v>Testing</c:v>
                </c:pt>
              </c:strCache>
            </c:strRef>
          </c:cat>
          <c:val>
            <c:numRef>
              <c:f>'Data Tracking - Lead Time'!$D$2:$D$5</c:f>
              <c:numCache>
                <c:formatCode>General</c:formatCode>
                <c:ptCount val="4"/>
                <c:pt idx="0">
                  <c:v>20</c:v>
                </c:pt>
                <c:pt idx="1">
                  <c:v>20</c:v>
                </c:pt>
                <c:pt idx="2">
                  <c:v>14.3</c:v>
                </c:pt>
                <c:pt idx="3">
                  <c:v>33.299999999999997</c:v>
                </c:pt>
              </c:numCache>
            </c:numRef>
          </c:val>
          <c:extLst>
            <c:ext xmlns:c16="http://schemas.microsoft.com/office/drawing/2014/chart" uri="{C3380CC4-5D6E-409C-BE32-E72D297353CC}">
              <c16:uniqueId val="{00000002-4475-47DE-94DC-A3AE942473AD}"/>
            </c:ext>
          </c:extLst>
        </c:ser>
        <c:dLbls>
          <c:showLegendKey val="0"/>
          <c:showVal val="0"/>
          <c:showCatName val="0"/>
          <c:showSerName val="0"/>
          <c:showPercent val="0"/>
          <c:showBubbleSize val="0"/>
        </c:dLbls>
        <c:gapWidth val="100"/>
        <c:overlap val="-24"/>
        <c:axId val="552430400"/>
        <c:axId val="552423200"/>
      </c:barChart>
      <c:catAx>
        <c:axId val="552430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423200"/>
        <c:crosses val="autoZero"/>
        <c:auto val="1"/>
        <c:lblAlgn val="ctr"/>
        <c:lblOffset val="100"/>
        <c:noMultiLvlLbl val="0"/>
      </c:catAx>
      <c:valAx>
        <c:axId val="552423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43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Metric</a:t>
            </a:r>
            <a:r>
              <a:rPr lang="en-US" baseline="0"/>
              <a:t> </a:t>
            </a:r>
            <a:r>
              <a:rPr lang="en-US"/>
              <a:t>Value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Dashboards!$C$1</c:f>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6B-4C24-897F-AE4D57F41D3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6B-4C24-897F-AE4D57F41D3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6B-4C24-897F-AE4D57F41D3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E6B-4C24-897F-AE4D57F41D3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E6B-4C24-897F-AE4D57F41D3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E6B-4C24-897F-AE4D57F41D3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Dashboards!$A$2:$B$7</c:f>
              <c:multiLvlStrCache>
                <c:ptCount val="6"/>
                <c:lvl>
                  <c:pt idx="0">
                    <c:v>Current</c:v>
                  </c:pt>
                  <c:pt idx="1">
                    <c:v>Target</c:v>
                  </c:pt>
                  <c:pt idx="2">
                    <c:v>Current</c:v>
                  </c:pt>
                  <c:pt idx="3">
                    <c:v>Target</c:v>
                  </c:pt>
                  <c:pt idx="4">
                    <c:v>Current</c:v>
                  </c:pt>
                  <c:pt idx="5">
                    <c:v>Target</c:v>
                  </c:pt>
                </c:lvl>
                <c:lvl>
                  <c:pt idx="0">
                    <c:v>Lead Time Variance</c:v>
                  </c:pt>
                  <c:pt idx="1">
                    <c:v>Lead Time Variance</c:v>
                  </c:pt>
                  <c:pt idx="2">
                    <c:v>On-Time Orders</c:v>
                  </c:pt>
                  <c:pt idx="3">
                    <c:v>On-Time Orders</c:v>
                  </c:pt>
                  <c:pt idx="4">
                    <c:v>Inventory Turnover</c:v>
                  </c:pt>
                  <c:pt idx="5">
                    <c:v>Inventory Turnover</c:v>
                  </c:pt>
                </c:lvl>
              </c:multiLvlStrCache>
            </c:multiLvlStrRef>
          </c:cat>
          <c:val>
            <c:numRef>
              <c:f>Dashboards!$C$2:$C$7</c:f>
              <c:numCache>
                <c:formatCode>0%</c:formatCode>
                <c:ptCount val="6"/>
                <c:pt idx="0">
                  <c:v>0.2</c:v>
                </c:pt>
                <c:pt idx="1">
                  <c:v>0.1</c:v>
                </c:pt>
                <c:pt idx="2">
                  <c:v>0.75</c:v>
                </c:pt>
                <c:pt idx="3">
                  <c:v>0.9</c:v>
                </c:pt>
                <c:pt idx="4" formatCode="General">
                  <c:v>1.5</c:v>
                </c:pt>
                <c:pt idx="5" formatCode="General">
                  <c:v>2</c:v>
                </c:pt>
              </c:numCache>
            </c:numRef>
          </c:val>
          <c:extLst>
            <c:ext xmlns:c16="http://schemas.microsoft.com/office/drawing/2014/chart" uri="{C3380CC4-5D6E-409C-BE32-E72D297353CC}">
              <c16:uniqueId val="{00000000-4766-4055-81B1-11EB281453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700704552819507"/>
          <c:y val="0.39412329799685064"/>
          <c:w val="0.25198882951346752"/>
          <c:h val="0.39548231439923903"/>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[ABC_Cranes_Case_Study.xlsx]Implemention plan chart !PivotTable44</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Count of Phase by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'Implemention plan chart '!$B$3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'Implemention plan chart '!$A$4:$A$6</c:f>
              <c:strCache>
                <c:ptCount val="3"/>
                <c:pt idx="0">
                  <c:v>Completed</c:v>
                </c:pt>
                <c:pt idx="1">
                  <c:v>In Progress</c:v>
                </c:pt>
                <c:pt idx="2">
                  <c:v>Pending</c:v>
                </c:pt>
              </c:strCache>
            </c:strRef>
          </c:cat>
          <c:val>
            <c:numRef>
              <c:f>'Implemention plan chart '!$B$4:$B$6</c:f>
              <c:numCache>
                <c:formatCode>General</c:formatCode>
                <c:ptCount val="3"/>
                <c:pt idx="0">
                  <c:v>1</c:v>
                </c:pt>
                <c:pt idx="1">
                  <c:v>1</c:v>
                </c:pt>
                <c:pt idx="2">
                  <c:v>3</c:v>
                </c:pt>
              </c:numCache>
            </c:numRef>
          </c:val>
          <c:extLst>
            <c:ext xmlns:c16="http://schemas.microsoft.com/office/drawing/2014/chart" uri="{C3380CC4-5D6E-409C-BE32-E72D297353CC}">
              <c16:uniqueId val="{00000000-E6BB-45F8-89F7-10A99DEAE33A}"/>
            </c:ext>
          </c:extLst>
        </c:ser>
        <c:dLbls>
          <c:showLegendKey val="0"/>
          <c:showVal val="0"/>
          <c:showCatName val="0"/>
          <c:showSerName val="0"/>
          <c:showPercent val="0"/>
          <c:showBubbleSize val="0"/>
        </c:dLbls>
        <c:gapWidth val="100"/>
        <c:overlap val="-24"/>
        <c:axId val="552306920"/>
        <c:axId val="552311960"/>
      </c:barChart>
      <c:catAx>
        <c:axId val="552306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311960"/>
        <c:crosses val="autoZero"/>
        <c:auto val="1"/>
        <c:lblAlgn val="ctr"/>
        <c:lblOffset val="100"/>
        <c:noMultiLvlLbl val="0"/>
      </c:catAx>
      <c:valAx>
        <c:axId val="55231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306920"/>
        <c:crosses val="autoZero"/>
        <c:crossBetween val="between"/>
      </c:valAx>
      <c:spPr>
        <a:noFill/>
        <a:ln>
          <a:noFill/>
        </a:ln>
        <a:effectLst/>
      </c:spPr>
    </c:plotArea>
    <c:plotVisOnly val="1"/>
    <c:dispBlanksAs val="gap"/>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Cost-Benefits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Cost-Benefits Analysis</a:t>
          </a:r>
        </a:p>
      </cx:txPr>
    </cx:title>
    <cx:plotArea>
      <cx:plotAreaRegion>
        <cx:series layoutId="funnel" uniqueId="{F6A09BFD-4243-4C8F-B987-45DBEE3928C4}">
          <cx:tx>
            <cx:txData>
              <cx:f>_xlchart.v2.1</cx:f>
              <cx:v>Amount ($)</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595312</xdr:colOff>
      <xdr:row>1</xdr:row>
      <xdr:rowOff>13493</xdr:rowOff>
    </xdr:from>
    <xdr:to>
      <xdr:col>14</xdr:col>
      <xdr:colOff>277812</xdr:colOff>
      <xdr:row>15</xdr:row>
      <xdr:rowOff>89693</xdr:rowOff>
    </xdr:to>
    <xdr:graphicFrame macro="">
      <xdr:nvGraphicFramePr>
        <xdr:cNvPr id="3" name="Chart 2">
          <a:extLst>
            <a:ext uri="{FF2B5EF4-FFF2-40B4-BE49-F238E27FC236}">
              <a16:creationId xmlns:a16="http://schemas.microsoft.com/office/drawing/2014/main" id="{54A7445D-44D9-75C6-5162-19D476DAE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533399</xdr:colOff>
      <xdr:row>1</xdr:row>
      <xdr:rowOff>4761</xdr:rowOff>
    </xdr:from>
    <xdr:to>
      <xdr:col>20</xdr:col>
      <xdr:colOff>85724</xdr:colOff>
      <xdr:row>20</xdr:row>
      <xdr:rowOff>123824</xdr:rowOff>
    </xdr:to>
    <xdr:graphicFrame macro="">
      <xdr:nvGraphicFramePr>
        <xdr:cNvPr id="2" name="Chart 1">
          <a:extLst>
            <a:ext uri="{FF2B5EF4-FFF2-40B4-BE49-F238E27FC236}">
              <a16:creationId xmlns:a16="http://schemas.microsoft.com/office/drawing/2014/main" id="{E1F16457-70E2-8037-B482-4BE1FF3DB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xdr:row>
      <xdr:rowOff>23811</xdr:rowOff>
    </xdr:from>
    <xdr:to>
      <xdr:col>19</xdr:col>
      <xdr:colOff>219076</xdr:colOff>
      <xdr:row>23</xdr:row>
      <xdr:rowOff>47624</xdr:rowOff>
    </xdr:to>
    <xdr:graphicFrame macro="">
      <xdr:nvGraphicFramePr>
        <xdr:cNvPr id="7" name="Chart 6">
          <a:extLst>
            <a:ext uri="{FF2B5EF4-FFF2-40B4-BE49-F238E27FC236}">
              <a16:creationId xmlns:a16="http://schemas.microsoft.com/office/drawing/2014/main" id="{A2A791E2-D225-1CBF-B5F6-85EB5CFCE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571500</xdr:colOff>
      <xdr:row>1</xdr:row>
      <xdr:rowOff>4762</xdr:rowOff>
    </xdr:from>
    <xdr:to>
      <xdr:col>17</xdr:col>
      <xdr:colOff>171450</xdr:colOff>
      <xdr:row>16</xdr:row>
      <xdr:rowOff>95250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0344D1A-180F-B3E7-C0A7-A82A955E98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43825" y="195262"/>
              <a:ext cx="5086350" cy="2947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523875</xdr:colOff>
      <xdr:row>1</xdr:row>
      <xdr:rowOff>4762</xdr:rowOff>
    </xdr:from>
    <xdr:to>
      <xdr:col>19</xdr:col>
      <xdr:colOff>219075</xdr:colOff>
      <xdr:row>15</xdr:row>
      <xdr:rowOff>80962</xdr:rowOff>
    </xdr:to>
    <xdr:graphicFrame macro="">
      <xdr:nvGraphicFramePr>
        <xdr:cNvPr id="2" name="Chart 1">
          <a:extLst>
            <a:ext uri="{FF2B5EF4-FFF2-40B4-BE49-F238E27FC236}">
              <a16:creationId xmlns:a16="http://schemas.microsoft.com/office/drawing/2014/main" id="{5A1C0945-EFC8-1804-24D5-EFA042028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xdr:colOff>
      <xdr:row>0</xdr:row>
      <xdr:rowOff>161926</xdr:rowOff>
    </xdr:from>
    <xdr:to>
      <xdr:col>10</xdr:col>
      <xdr:colOff>57150</xdr:colOff>
      <xdr:row>10</xdr:row>
      <xdr:rowOff>47626</xdr:rowOff>
    </xdr:to>
    <mc:AlternateContent xmlns:mc="http://schemas.openxmlformats.org/markup-compatibility/2006" xmlns:a14="http://schemas.microsoft.com/office/drawing/2010/main">
      <mc:Choice Requires="a14">
        <xdr:graphicFrame macro="">
          <xdr:nvGraphicFramePr>
            <xdr:cNvPr id="3" name="Owner">
              <a:extLst>
                <a:ext uri="{FF2B5EF4-FFF2-40B4-BE49-F238E27FC236}">
                  <a16:creationId xmlns:a16="http://schemas.microsoft.com/office/drawing/2014/main" id="{72DDF4C1-A761-5DBC-1632-73D134665FA1}"/>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4791075" y="161926"/>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xdr:row>
      <xdr:rowOff>19051</xdr:rowOff>
    </xdr:from>
    <xdr:to>
      <xdr:col>6</xdr:col>
      <xdr:colOff>0</xdr:colOff>
      <xdr:row>9</xdr:row>
      <xdr:rowOff>171451</xdr:rowOff>
    </xdr:to>
    <mc:AlternateContent xmlns:mc="http://schemas.openxmlformats.org/markup-compatibility/2006" xmlns:a14="http://schemas.microsoft.com/office/drawing/2010/main">
      <mc:Choice Requires="a14">
        <xdr:graphicFrame macro="">
          <xdr:nvGraphicFramePr>
            <xdr:cNvPr id="4" name="Timeline">
              <a:extLst>
                <a:ext uri="{FF2B5EF4-FFF2-40B4-BE49-F238E27FC236}">
                  <a16:creationId xmlns:a16="http://schemas.microsoft.com/office/drawing/2014/main" id="{21C3D9D5-C009-4723-215D-71AE0AF9AC87}"/>
                </a:ext>
              </a:extLst>
            </xdr:cNvPr>
            <xdr:cNvGraphicFramePr/>
          </xdr:nvGraphicFramePr>
          <xdr:xfrm>
            <a:off x="0" y="0"/>
            <a:ext cx="0" cy="0"/>
          </xdr:xfrm>
          <a:graphic>
            <a:graphicData uri="http://schemas.microsoft.com/office/drawing/2010/slicer">
              <sle:slicer xmlns:sle="http://schemas.microsoft.com/office/drawing/2010/slicer" name="Timeline"/>
            </a:graphicData>
          </a:graphic>
        </xdr:graphicFrame>
      </mc:Choice>
      <mc:Fallback xmlns="">
        <xdr:sp macro="" textlink="">
          <xdr:nvSpPr>
            <xdr:cNvPr id="0" name=""/>
            <xdr:cNvSpPr>
              <a:spLocks noTextEdit="1"/>
            </xdr:cNvSpPr>
          </xdr:nvSpPr>
          <xdr:spPr>
            <a:xfrm>
              <a:off x="2295525" y="20955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Deb" refreshedDate="45643.575152662037" createdVersion="8" refreshedVersion="8" minRefreshableVersion="3" recordCount="5" xr:uid="{60555CB3-6C5E-4B50-8578-A39CD3B46F43}">
  <cacheSource type="worksheet">
    <worksheetSource name="Table10"/>
  </cacheSource>
  <cacheFields count="5">
    <cacheField name="Phase" numFmtId="0">
      <sharedItems/>
    </cacheField>
    <cacheField name="Action Item" numFmtId="0">
      <sharedItems/>
    </cacheField>
    <cacheField name="Owner" numFmtId="0">
      <sharedItems count="5">
        <s v="Team A"/>
        <s v="Team B"/>
        <s v="Team C"/>
        <s v="Team D"/>
        <s v="Team E"/>
      </sharedItems>
    </cacheField>
    <cacheField name="Timeline" numFmtId="0">
      <sharedItems count="5">
        <s v="Dec 2024"/>
        <s v="Jan 2025"/>
        <s v="Feb 2025"/>
        <s v="Mar 2025"/>
        <s v="Apr 2025"/>
      </sharedItems>
    </cacheField>
    <cacheField name="Status" numFmtId="0">
      <sharedItems count="3">
        <s v="Completed"/>
        <s v="In Progress"/>
        <s v="Pending"/>
      </sharedItems>
    </cacheField>
  </cacheFields>
  <extLst>
    <ext xmlns:x14="http://schemas.microsoft.com/office/spreadsheetml/2009/9/main" uri="{725AE2AE-9491-48be-B2B4-4EB974FC3084}">
      <x14:pivotCacheDefinition pivotCacheId="96847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Diagnostics"/>
    <s v="Map current process"/>
    <x v="0"/>
    <x v="0"/>
    <x v="0"/>
  </r>
  <r>
    <s v="Planning"/>
    <s v="Design solutions"/>
    <x v="1"/>
    <x v="1"/>
    <x v="1"/>
  </r>
  <r>
    <s v="Pilot"/>
    <s v="Test scheduling tool"/>
    <x v="2"/>
    <x v="2"/>
    <x v="2"/>
  </r>
  <r>
    <s v="Implementation"/>
    <s v="Rollout tools and training"/>
    <x v="3"/>
    <x v="3"/>
    <x v="2"/>
  </r>
  <r>
    <s v="Monitoring"/>
    <s v="Track KPIs"/>
    <x v="4"/>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C19B7-352F-49D3-A65C-C0536813C5E1}" name="PivotTable4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6" firstHeaderRow="1" firstDataRow="1" firstDataCol="1"/>
  <pivotFields count="5">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items count="5">
        <item x="4"/>
        <item x="0"/>
        <item x="2"/>
        <item x="1"/>
        <item x="3"/>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4"/>
  </rowFields>
  <rowItems count="3">
    <i>
      <x/>
    </i>
    <i>
      <x v="1"/>
    </i>
    <i>
      <x v="2"/>
    </i>
  </rowItems>
  <colItems count="1">
    <i/>
  </colItems>
  <dataFields count="1">
    <dataField name="Count of Ph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88003559-91BF-4B2C-BEB3-D58E27C88B35}" sourceName="Owner">
  <pivotTables>
    <pivotTable tabId="9" name="PivotTable44"/>
  </pivotTables>
  <data>
    <tabular pivotCacheId="9684708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line" xr10:uid="{F3292256-1559-40AD-A4A4-D5D3B12EC7F5}" sourceName="Timeline">
  <pivotTables>
    <pivotTable tabId="9" name="PivotTable44"/>
  </pivotTables>
  <data>
    <tabular pivotCacheId="96847089">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xr10:uid="{52962D87-3690-44E4-AAD1-282F0845DB7B}" cache="Slicer_Owner" caption="Owner" rowHeight="241300"/>
  <slicer name="Timeline" xr10:uid="{AA5A4798-1425-46C4-BCE1-DDB5EF7BF1D2}" cache="Slicer_Timeline" caption="Time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84EBE-81B1-49D1-B45D-CFFB4BC9F464}" name="Table1" displayName="Table1" ref="A1:E4" totalsRowShown="0" headerRowDxfId="17" dataDxfId="16" headerRowBorderDxfId="38" tableBorderDxfId="37">
  <autoFilter ref="A1:E4" xr:uid="{2B584EBE-81B1-49D1-B45D-CFFB4BC9F464}"/>
  <tableColumns count="5">
    <tableColumn id="1" xr3:uid="{6C1E4E59-1235-4C46-9DF6-EE8616DC74B7}" name="Vendor Name" dataDxfId="22"/>
    <tableColumn id="2" xr3:uid="{7C6CE700-A35D-4A87-AF23-030D8676FD44}" name="Component" dataDxfId="21"/>
    <tableColumn id="3" xr3:uid="{90AE5619-9397-491E-8C74-87D178AEAD38}" name="Expected Date" dataDxfId="20"/>
    <tableColumn id="4" xr3:uid="{37FE6C8F-7DE6-4EDC-B90C-BFA71979869E}" name="Actual Date" dataDxfId="19"/>
    <tableColumn id="5" xr3:uid="{E8A2277D-93EC-494F-9032-816FBD817B7E}" name="Delay (Days)"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8108F7-4812-4609-98AC-25AD518FE919}" name="Table2" displayName="Table2" ref="A1:D5" totalsRowShown="0" headerRowDxfId="11" dataDxfId="10" headerRowBorderDxfId="36" tableBorderDxfId="35">
  <autoFilter ref="A1:D5" xr:uid="{508108F7-4812-4609-98AC-25AD518FE919}"/>
  <tableColumns count="4">
    <tableColumn id="1" xr3:uid="{6C4BAA1D-4F09-4DFE-A69D-8615254F02A5}" name="Process Stage" dataDxfId="15"/>
    <tableColumn id="2" xr3:uid="{6933DF1D-6224-47DF-B33D-D6A68326420D}" name="Standard Time (Days)" dataDxfId="14"/>
    <tableColumn id="3" xr3:uid="{040A30A5-CCA7-4D7F-B91B-B83161BE3BF3}" name="Actual Time (Days)" dataDxfId="13"/>
    <tableColumn id="4" xr3:uid="{819118A2-4E56-4678-9EBE-B231625CE30F}" name="Variance (%)" dataDxfId="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6B92D1-9EC7-4F0C-AB98-9874153B4023}" name="Table4" displayName="Table4" ref="A1:C7" totalsRowShown="0" headerRowDxfId="6" dataDxfId="5">
  <autoFilter ref="A1:C7" xr:uid="{0F6B92D1-9EC7-4F0C-AB98-9874153B4023}"/>
  <tableColumns count="3">
    <tableColumn id="1" xr3:uid="{B4F63EF5-942A-45AC-AC90-96A156737299}" name="Metric" dataDxfId="9"/>
    <tableColumn id="2" xr3:uid="{4D5AE61E-3E21-4345-8FE1-6B90FAF89FB3}" name="Type" dataDxfId="8"/>
    <tableColumn id="3" xr3:uid="{461BDDBF-2247-4710-928D-4101F4B2E745}" name="Value" dataDxfId="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CF8054-B790-4D6B-A02A-B216F337A713}" name="Table5" displayName="Table5" ref="A1:C5" totalsRowShown="0" headerRowDxfId="1" dataDxfId="0" headerRowBorderDxfId="34" tableBorderDxfId="33">
  <autoFilter ref="A1:C5" xr:uid="{F1CF8054-B790-4D6B-A02A-B216F337A713}"/>
  <tableColumns count="3">
    <tableColumn id="1" xr3:uid="{D264B181-3514-41D9-BEA2-EE6B82E00370}" name="Category" dataDxfId="4"/>
    <tableColumn id="2" xr3:uid="{6C875CB2-F76A-4A2C-A381-112C23ACC707}" name="Item" dataDxfId="3"/>
    <tableColumn id="3" xr3:uid="{F49F9C25-536E-4193-93BB-0ECFFA1D95BE}" name="Amount ($)"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9618640-FA6A-43FE-9127-82C3D653D4E6}" name="Table10" displayName="Table10" ref="A1:E6" totalsRowShown="0" headerRowDxfId="32" headerRowBorderDxfId="31" tableBorderDxfId="30">
  <autoFilter ref="A1:E6" xr:uid="{39618640-FA6A-43FE-9127-82C3D653D4E6}"/>
  <tableColumns count="5">
    <tableColumn id="1" xr3:uid="{1CD4ECAB-ADB4-4EB0-8598-C1EEBB4D5F95}" name="Phase"/>
    <tableColumn id="2" xr3:uid="{A043275F-9D85-4B79-B727-07CCA5255919}" name="Action Item"/>
    <tableColumn id="3" xr3:uid="{6C1CCC9B-A488-4A49-864B-89BA1C98AB35}" name="Owner"/>
    <tableColumn id="4" xr3:uid="{37905749-BD1F-4D31-A76D-34C4F831467E}" name="Timeline"/>
    <tableColumn id="5" xr3:uid="{2F6BDC00-4984-414E-A322-2375372E74AC}" name="Statu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5D5DE1-99E2-42CE-9B73-F76524021782}" name="Table3" displayName="Table3" ref="A1:E40" totalsRowShown="0" headerRowDxfId="29" dataDxfId="28">
  <autoFilter ref="A1:E40" xr:uid="{534C0A8B-6080-4B31-91D9-C689CEF47735}"/>
  <tableColumns count="5">
    <tableColumn id="1" xr3:uid="{D3F8B404-6536-433A-8698-D627B874AE94}" name="Metric" dataDxfId="27"/>
    <tableColumn id="2" xr3:uid="{E9EC1E1D-64F8-4FAF-86F6-3DAAB8AAF5CF}" name="Current Value" dataDxfId="26"/>
    <tableColumn id="3" xr3:uid="{571B386A-40CA-430B-9176-0D7F93C39B13}" name="Target Value" dataDxfId="25"/>
    <tableColumn id="4" xr3:uid="{5D77F904-23DE-4ED8-8E1E-E23F840BB6CB}" name="Variance (%)" dataDxfId="24">
      <calculatedColumnFormula xml:space="preserve"> (B2 - C2) / C2 * 100</calculatedColumnFormula>
    </tableColumn>
    <tableColumn id="6" xr3:uid="{F955EB42-1A1C-4209-9665-138420DF2279}" name="Status" dataDxfId="23">
      <calculatedColumnFormula>IF(B2 &gt; C2, "Above Target", IF(B2 = C2, "On Target", "Below Target"))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zoomScale="120" zoomScaleNormal="120" workbookViewId="0">
      <selection activeCell="D11" sqref="D11"/>
    </sheetView>
  </sheetViews>
  <sheetFormatPr defaultRowHeight="15" x14ac:dyDescent="0.25"/>
  <cols>
    <col min="1" max="1" width="15.42578125" customWidth="1"/>
    <col min="2" max="2" width="13.5703125" customWidth="1"/>
    <col min="3" max="3" width="15.85546875" customWidth="1"/>
    <col min="4" max="4" width="13.28515625" customWidth="1"/>
    <col min="5" max="5" width="14.140625" customWidth="1"/>
  </cols>
  <sheetData>
    <row r="1" spans="1:5" x14ac:dyDescent="0.25">
      <c r="A1" s="15" t="s">
        <v>0</v>
      </c>
      <c r="B1" s="15" t="s">
        <v>1</v>
      </c>
      <c r="C1" s="15" t="s">
        <v>2</v>
      </c>
      <c r="D1" s="15" t="s">
        <v>3</v>
      </c>
      <c r="E1" s="15" t="s">
        <v>4</v>
      </c>
    </row>
    <row r="2" spans="1:5" x14ac:dyDescent="0.25">
      <c r="A2" s="16" t="s">
        <v>5</v>
      </c>
      <c r="B2" s="16" t="s">
        <v>8</v>
      </c>
      <c r="C2" s="16" t="s">
        <v>11</v>
      </c>
      <c r="D2" s="16" t="s">
        <v>14</v>
      </c>
      <c r="E2" s="16">
        <v>1</v>
      </c>
    </row>
    <row r="3" spans="1:5" x14ac:dyDescent="0.25">
      <c r="A3" s="16" t="s">
        <v>6</v>
      </c>
      <c r="B3" s="16" t="s">
        <v>9</v>
      </c>
      <c r="C3" s="16" t="s">
        <v>12</v>
      </c>
      <c r="D3" s="16" t="s">
        <v>13</v>
      </c>
      <c r="E3" s="16">
        <v>2</v>
      </c>
    </row>
    <row r="4" spans="1:5" x14ac:dyDescent="0.25">
      <c r="A4" s="16" t="s">
        <v>7</v>
      </c>
      <c r="B4" s="16" t="s">
        <v>10</v>
      </c>
      <c r="C4" s="16" t="s">
        <v>13</v>
      </c>
      <c r="D4" s="16" t="s">
        <v>15</v>
      </c>
      <c r="E4" s="16">
        <v>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sqref="A1:D5"/>
    </sheetView>
  </sheetViews>
  <sheetFormatPr defaultRowHeight="15" x14ac:dyDescent="0.25"/>
  <cols>
    <col min="1" max="1" width="15.140625" customWidth="1"/>
    <col min="2" max="2" width="21.85546875" customWidth="1"/>
    <col min="3" max="3" width="19.5703125" customWidth="1"/>
    <col min="4" max="4" width="14.28515625" customWidth="1"/>
  </cols>
  <sheetData>
    <row r="1" spans="1:4" x14ac:dyDescent="0.25">
      <c r="A1" s="15" t="s">
        <v>16</v>
      </c>
      <c r="B1" s="15" t="s">
        <v>17</v>
      </c>
      <c r="C1" s="15" t="s">
        <v>18</v>
      </c>
      <c r="D1" s="15" t="s">
        <v>19</v>
      </c>
    </row>
    <row r="2" spans="1:4" x14ac:dyDescent="0.25">
      <c r="A2" s="16" t="s">
        <v>20</v>
      </c>
      <c r="B2" s="16">
        <v>5</v>
      </c>
      <c r="C2" s="16">
        <v>6</v>
      </c>
      <c r="D2" s="16">
        <v>20</v>
      </c>
    </row>
    <row r="3" spans="1:4" x14ac:dyDescent="0.25">
      <c r="A3" s="16" t="s">
        <v>21</v>
      </c>
      <c r="B3" s="16">
        <v>10</v>
      </c>
      <c r="C3" s="16">
        <v>12</v>
      </c>
      <c r="D3" s="16">
        <v>20</v>
      </c>
    </row>
    <row r="4" spans="1:4" x14ac:dyDescent="0.25">
      <c r="A4" s="16" t="s">
        <v>22</v>
      </c>
      <c r="B4" s="16">
        <v>7</v>
      </c>
      <c r="C4" s="16">
        <v>8</v>
      </c>
      <c r="D4" s="16">
        <v>14.3</v>
      </c>
    </row>
    <row r="5" spans="1:4" x14ac:dyDescent="0.25">
      <c r="A5" s="16" t="s">
        <v>23</v>
      </c>
      <c r="B5" s="16">
        <v>3</v>
      </c>
      <c r="C5" s="16">
        <v>4</v>
      </c>
      <c r="D5" s="16">
        <v>33.299999999999997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sqref="A1:C7"/>
    </sheetView>
  </sheetViews>
  <sheetFormatPr defaultRowHeight="15" x14ac:dyDescent="0.25"/>
  <cols>
    <col min="1" max="1" width="27.28515625" customWidth="1"/>
    <col min="2" max="2" width="15.42578125" customWidth="1"/>
    <col min="3" max="3" width="14.28515625" customWidth="1"/>
  </cols>
  <sheetData>
    <row r="1" spans="1:3" x14ac:dyDescent="0.25">
      <c r="A1" s="2" t="s">
        <v>24</v>
      </c>
      <c r="B1" s="2" t="s">
        <v>65</v>
      </c>
      <c r="C1" s="2" t="s">
        <v>66</v>
      </c>
    </row>
    <row r="2" spans="1:3" x14ac:dyDescent="0.25">
      <c r="A2" s="5" t="s">
        <v>25</v>
      </c>
      <c r="B2" s="5" t="s">
        <v>67</v>
      </c>
      <c r="C2" s="6">
        <v>0.2</v>
      </c>
    </row>
    <row r="3" spans="1:3" x14ac:dyDescent="0.25">
      <c r="A3" s="5" t="s">
        <v>25</v>
      </c>
      <c r="B3" s="5" t="s">
        <v>68</v>
      </c>
      <c r="C3" s="6">
        <v>0.1</v>
      </c>
    </row>
    <row r="4" spans="1:3" x14ac:dyDescent="0.25">
      <c r="A4" s="5" t="s">
        <v>26</v>
      </c>
      <c r="B4" s="5" t="s">
        <v>67</v>
      </c>
      <c r="C4" s="6">
        <v>0.75</v>
      </c>
    </row>
    <row r="5" spans="1:3" x14ac:dyDescent="0.25">
      <c r="A5" s="5" t="s">
        <v>26</v>
      </c>
      <c r="B5" s="5" t="s">
        <v>68</v>
      </c>
      <c r="C5" s="6">
        <v>0.9</v>
      </c>
    </row>
    <row r="6" spans="1:3" x14ac:dyDescent="0.25">
      <c r="A6" s="5" t="s">
        <v>27</v>
      </c>
      <c r="B6" s="5" t="s">
        <v>67</v>
      </c>
      <c r="C6" s="5">
        <v>1.5</v>
      </c>
    </row>
    <row r="7" spans="1:3" x14ac:dyDescent="0.25">
      <c r="A7" s="5" t="s">
        <v>27</v>
      </c>
      <c r="B7" s="5" t="s">
        <v>68</v>
      </c>
      <c r="C7" s="5">
        <v>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sqref="A1:C5"/>
    </sheetView>
  </sheetViews>
  <sheetFormatPr defaultRowHeight="15" x14ac:dyDescent="0.25"/>
  <cols>
    <col min="1" max="1" width="15" customWidth="1"/>
    <col min="2" max="2" width="27.28515625" customWidth="1"/>
    <col min="3" max="3" width="19.5703125" customWidth="1"/>
  </cols>
  <sheetData>
    <row r="1" spans="1:3" x14ac:dyDescent="0.25">
      <c r="A1" s="1" t="s">
        <v>28</v>
      </c>
      <c r="B1" s="1" t="s">
        <v>29</v>
      </c>
      <c r="C1" s="1" t="s">
        <v>30</v>
      </c>
    </row>
    <row r="2" spans="1:3" x14ac:dyDescent="0.25">
      <c r="A2" s="3" t="s">
        <v>31</v>
      </c>
      <c r="B2" s="3" t="s">
        <v>33</v>
      </c>
      <c r="C2" s="3">
        <v>10000</v>
      </c>
    </row>
    <row r="3" spans="1:3" x14ac:dyDescent="0.25">
      <c r="A3" s="3" t="s">
        <v>31</v>
      </c>
      <c r="B3" s="3" t="s">
        <v>34</v>
      </c>
      <c r="C3" s="3">
        <v>20000</v>
      </c>
    </row>
    <row r="4" spans="1:3" x14ac:dyDescent="0.25">
      <c r="A4" s="3" t="s">
        <v>32</v>
      </c>
      <c r="B4" s="3" t="s">
        <v>35</v>
      </c>
      <c r="C4" s="3">
        <v>15000</v>
      </c>
    </row>
    <row r="5" spans="1:3" x14ac:dyDescent="0.25">
      <c r="A5" s="3" t="s">
        <v>32</v>
      </c>
      <c r="B5" s="3" t="s">
        <v>36</v>
      </c>
      <c r="C5" s="3">
        <v>25000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2BD57-9022-4D21-8282-91269A6DE644}">
  <dimension ref="A3:B6"/>
  <sheetViews>
    <sheetView workbookViewId="0">
      <selection activeCell="J23" sqref="J23"/>
    </sheetView>
  </sheetViews>
  <sheetFormatPr defaultRowHeight="15" x14ac:dyDescent="0.25"/>
  <cols>
    <col min="1" max="1" width="10.85546875" bestFit="1" customWidth="1"/>
    <col min="2" max="2" width="14.42578125" bestFit="1" customWidth="1"/>
  </cols>
  <sheetData>
    <row r="3" spans="1:2" x14ac:dyDescent="0.25">
      <c r="A3" s="4" t="s">
        <v>41</v>
      </c>
      <c r="B3" t="s">
        <v>69</v>
      </c>
    </row>
    <row r="4" spans="1:2" x14ac:dyDescent="0.25">
      <c r="A4" t="s">
        <v>62</v>
      </c>
      <c r="B4">
        <v>1</v>
      </c>
    </row>
    <row r="5" spans="1:2" x14ac:dyDescent="0.25">
      <c r="A5" t="s">
        <v>63</v>
      </c>
      <c r="B5">
        <v>1</v>
      </c>
    </row>
    <row r="6" spans="1:2" x14ac:dyDescent="0.25">
      <c r="A6" t="s">
        <v>64</v>
      </c>
      <c r="B6">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I18" sqref="I18"/>
    </sheetView>
  </sheetViews>
  <sheetFormatPr defaultRowHeight="15" x14ac:dyDescent="0.25"/>
  <cols>
    <col min="1" max="1" width="18.7109375" customWidth="1"/>
    <col min="2" max="2" width="26.7109375" customWidth="1"/>
    <col min="3" max="3" width="17.140625" customWidth="1"/>
    <col min="4" max="4" width="14.85546875" customWidth="1"/>
    <col min="5" max="5" width="16.5703125" customWidth="1"/>
  </cols>
  <sheetData>
    <row r="1" spans="1:5" x14ac:dyDescent="0.25">
      <c r="A1" s="1" t="s">
        <v>37</v>
      </c>
      <c r="B1" s="1" t="s">
        <v>38</v>
      </c>
      <c r="C1" s="1" t="s">
        <v>39</v>
      </c>
      <c r="D1" s="1" t="s">
        <v>40</v>
      </c>
      <c r="E1" s="1" t="s">
        <v>41</v>
      </c>
    </row>
    <row r="2" spans="1:5" x14ac:dyDescent="0.25">
      <c r="A2" t="s">
        <v>42</v>
      </c>
      <c r="B2" t="s">
        <v>47</v>
      </c>
      <c r="C2" t="s">
        <v>52</v>
      </c>
      <c r="D2" t="s">
        <v>57</v>
      </c>
      <c r="E2" t="s">
        <v>62</v>
      </c>
    </row>
    <row r="3" spans="1:5" x14ac:dyDescent="0.25">
      <c r="A3" t="s">
        <v>43</v>
      </c>
      <c r="B3" t="s">
        <v>48</v>
      </c>
      <c r="C3" t="s">
        <v>53</v>
      </c>
      <c r="D3" t="s">
        <v>58</v>
      </c>
      <c r="E3" t="s">
        <v>63</v>
      </c>
    </row>
    <row r="4" spans="1:5" x14ac:dyDescent="0.25">
      <c r="A4" t="s">
        <v>44</v>
      </c>
      <c r="B4" t="s">
        <v>49</v>
      </c>
      <c r="C4" t="s">
        <v>54</v>
      </c>
      <c r="D4" t="s">
        <v>59</v>
      </c>
      <c r="E4" t="s">
        <v>64</v>
      </c>
    </row>
    <row r="5" spans="1:5" x14ac:dyDescent="0.25">
      <c r="A5" t="s">
        <v>45</v>
      </c>
      <c r="B5" t="s">
        <v>50</v>
      </c>
      <c r="C5" t="s">
        <v>55</v>
      </c>
      <c r="D5" t="s">
        <v>60</v>
      </c>
      <c r="E5" t="s">
        <v>64</v>
      </c>
    </row>
    <row r="6" spans="1:5" x14ac:dyDescent="0.25">
      <c r="A6" t="s">
        <v>46</v>
      </c>
      <c r="B6" t="s">
        <v>51</v>
      </c>
      <c r="C6" t="s">
        <v>56</v>
      </c>
      <c r="D6" t="s">
        <v>61</v>
      </c>
      <c r="E6" t="s">
        <v>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C0A8B-6080-4B31-91D9-C689CEF47735}">
  <dimension ref="A1:S40"/>
  <sheetViews>
    <sheetView tabSelected="1" topLeftCell="A2" workbookViewId="0">
      <selection activeCell="H17" sqref="H17"/>
    </sheetView>
  </sheetViews>
  <sheetFormatPr defaultRowHeight="15" x14ac:dyDescent="0.25"/>
  <cols>
    <col min="1" max="1" width="30" style="3" customWidth="1"/>
    <col min="2" max="2" width="21.28515625" style="3" customWidth="1"/>
    <col min="3" max="3" width="23.85546875" style="3" customWidth="1"/>
    <col min="4" max="4" width="24" style="3" customWidth="1"/>
    <col min="5" max="5" width="18.140625" customWidth="1"/>
    <col min="6" max="6" width="15" customWidth="1"/>
  </cols>
  <sheetData>
    <row r="1" spans="1:19" x14ac:dyDescent="0.25">
      <c r="A1" s="2" t="s">
        <v>24</v>
      </c>
      <c r="B1" s="2" t="s">
        <v>70</v>
      </c>
      <c r="C1" s="2" t="s">
        <v>71</v>
      </c>
      <c r="D1" s="2" t="s">
        <v>19</v>
      </c>
      <c r="E1" s="2" t="s">
        <v>41</v>
      </c>
      <c r="F1" s="2"/>
    </row>
    <row r="2" spans="1:19" x14ac:dyDescent="0.25">
      <c r="A2" s="5" t="s">
        <v>25</v>
      </c>
      <c r="B2" s="6">
        <v>0.2</v>
      </c>
      <c r="C2" s="6">
        <v>0.1</v>
      </c>
      <c r="D2" s="5">
        <f t="shared" ref="D2:D40" si="0" xml:space="preserve"> (B2 - C2) / C2 * 100</f>
        <v>100</v>
      </c>
      <c r="E2" s="5" t="str">
        <f t="shared" ref="E2:E40" si="1">IF(B2 &gt; C2, "Above Target", IF(B2 = C2, "On Target", "Below Target"))</f>
        <v>Above Target</v>
      </c>
      <c r="F2" s="5"/>
      <c r="G2" s="9" t="s">
        <v>108</v>
      </c>
      <c r="H2" s="10"/>
      <c r="I2" s="10"/>
      <c r="J2" s="10"/>
      <c r="K2" s="10"/>
      <c r="L2" s="10"/>
      <c r="M2" s="10"/>
      <c r="N2" s="10"/>
      <c r="O2" s="10"/>
      <c r="P2" s="10"/>
      <c r="Q2" s="10"/>
      <c r="R2" s="10"/>
      <c r="S2" s="11"/>
    </row>
    <row r="3" spans="1:19" x14ac:dyDescent="0.25">
      <c r="A3" s="5" t="s">
        <v>26</v>
      </c>
      <c r="B3" s="6">
        <v>0.75</v>
      </c>
      <c r="C3" s="6">
        <v>0.9</v>
      </c>
      <c r="D3" s="5">
        <f t="shared" si="0"/>
        <v>-16.666666666666668</v>
      </c>
      <c r="E3" s="5" t="str">
        <f t="shared" si="1"/>
        <v>Below Target</v>
      </c>
      <c r="F3" s="5"/>
      <c r="G3" s="12"/>
      <c r="H3" s="13"/>
      <c r="I3" s="13"/>
      <c r="J3" s="13"/>
      <c r="K3" s="13"/>
      <c r="L3" s="13"/>
      <c r="M3" s="13"/>
      <c r="N3" s="13"/>
      <c r="O3" s="13"/>
      <c r="P3" s="13"/>
      <c r="Q3" s="13"/>
      <c r="R3" s="13"/>
      <c r="S3" s="14"/>
    </row>
    <row r="4" spans="1:19" x14ac:dyDescent="0.25">
      <c r="A4" s="5" t="s">
        <v>27</v>
      </c>
      <c r="B4" s="5">
        <v>1.5</v>
      </c>
      <c r="C4" s="5">
        <v>2</v>
      </c>
      <c r="D4" s="5">
        <f t="shared" si="0"/>
        <v>-25</v>
      </c>
      <c r="E4" s="5" t="str">
        <f t="shared" si="1"/>
        <v>Below Target</v>
      </c>
      <c r="F4" s="5"/>
    </row>
    <row r="5" spans="1:19" x14ac:dyDescent="0.25">
      <c r="A5" s="5" t="s">
        <v>72</v>
      </c>
      <c r="B5" s="6">
        <v>0.8</v>
      </c>
      <c r="C5" s="6">
        <v>0.85</v>
      </c>
      <c r="D5" s="5">
        <f t="shared" si="0"/>
        <v>-5.882352941176463</v>
      </c>
      <c r="E5" s="5" t="str">
        <f t="shared" si="1"/>
        <v>Below Target</v>
      </c>
      <c r="F5" s="5"/>
    </row>
    <row r="6" spans="1:19" x14ac:dyDescent="0.25">
      <c r="A6" s="5" t="s">
        <v>73</v>
      </c>
      <c r="B6" s="6">
        <v>0.95</v>
      </c>
      <c r="C6" s="6">
        <v>0.95</v>
      </c>
      <c r="D6" s="5">
        <f t="shared" si="0"/>
        <v>0</v>
      </c>
      <c r="E6" s="5" t="str">
        <f t="shared" si="1"/>
        <v>On Target</v>
      </c>
      <c r="F6" s="5"/>
    </row>
    <row r="7" spans="1:19" x14ac:dyDescent="0.25">
      <c r="A7" s="5" t="s">
        <v>74</v>
      </c>
      <c r="B7" s="6">
        <v>0.9</v>
      </c>
      <c r="C7" s="6">
        <v>1</v>
      </c>
      <c r="D7" s="5">
        <f t="shared" si="0"/>
        <v>-9.9999999999999982</v>
      </c>
      <c r="E7" s="5" t="str">
        <f t="shared" si="1"/>
        <v>Below Target</v>
      </c>
      <c r="F7" s="5"/>
    </row>
    <row r="8" spans="1:19" x14ac:dyDescent="0.25">
      <c r="A8" s="5" t="s">
        <v>75</v>
      </c>
      <c r="B8" s="6">
        <v>0.98</v>
      </c>
      <c r="C8" s="6">
        <v>0.99</v>
      </c>
      <c r="D8" s="5">
        <f t="shared" si="0"/>
        <v>-1.0101010101010111</v>
      </c>
      <c r="E8" s="5" t="str">
        <f t="shared" si="1"/>
        <v>Below Target</v>
      </c>
      <c r="F8" s="5"/>
    </row>
    <row r="9" spans="1:19" x14ac:dyDescent="0.25">
      <c r="A9" s="5" t="s">
        <v>76</v>
      </c>
      <c r="B9" s="6">
        <v>0.85</v>
      </c>
      <c r="C9" s="6">
        <v>0.9</v>
      </c>
      <c r="D9" s="5">
        <f t="shared" si="0"/>
        <v>-5.5555555555555598</v>
      </c>
      <c r="E9" s="5" t="str">
        <f t="shared" si="1"/>
        <v>Below Target</v>
      </c>
      <c r="F9" s="5"/>
    </row>
    <row r="10" spans="1:19" x14ac:dyDescent="0.25">
      <c r="A10" s="5" t="s">
        <v>77</v>
      </c>
      <c r="B10" s="6">
        <v>0.92</v>
      </c>
      <c r="C10" s="6">
        <v>0.95</v>
      </c>
      <c r="D10" s="5">
        <f t="shared" si="0"/>
        <v>-3.1578947368420964</v>
      </c>
      <c r="E10" s="5" t="str">
        <f t="shared" si="1"/>
        <v>Below Target</v>
      </c>
      <c r="F10" s="5"/>
    </row>
    <row r="11" spans="1:19" x14ac:dyDescent="0.25">
      <c r="A11" s="5" t="s">
        <v>78</v>
      </c>
      <c r="B11" s="6">
        <v>0.03</v>
      </c>
      <c r="C11" s="6">
        <v>0.02</v>
      </c>
      <c r="D11" s="5">
        <f t="shared" si="0"/>
        <v>49.999999999999986</v>
      </c>
      <c r="E11" s="5" t="str">
        <f t="shared" si="1"/>
        <v>Above Target</v>
      </c>
      <c r="F11" s="5"/>
    </row>
    <row r="12" spans="1:19" x14ac:dyDescent="0.25">
      <c r="A12" s="5" t="s">
        <v>79</v>
      </c>
      <c r="B12" s="6">
        <v>0.85</v>
      </c>
      <c r="C12" s="6">
        <v>0.9</v>
      </c>
      <c r="D12" s="5">
        <f t="shared" si="0"/>
        <v>-5.5555555555555598</v>
      </c>
      <c r="E12" s="5" t="str">
        <f t="shared" si="1"/>
        <v>Below Target</v>
      </c>
      <c r="F12" s="5"/>
    </row>
    <row r="13" spans="1:19" x14ac:dyDescent="0.25">
      <c r="A13" s="5" t="s">
        <v>80</v>
      </c>
      <c r="B13" s="6">
        <v>0.04</v>
      </c>
      <c r="C13" s="6">
        <v>0.03</v>
      </c>
      <c r="D13" s="5">
        <f t="shared" si="0"/>
        <v>33.333333333333343</v>
      </c>
      <c r="E13" s="5" t="str">
        <f t="shared" si="1"/>
        <v>Above Target</v>
      </c>
      <c r="F13" s="5"/>
    </row>
    <row r="14" spans="1:19" x14ac:dyDescent="0.25">
      <c r="A14" s="5" t="s">
        <v>81</v>
      </c>
      <c r="B14" s="7">
        <v>120000</v>
      </c>
      <c r="C14" s="7">
        <v>110000</v>
      </c>
      <c r="D14" s="5">
        <f t="shared" si="0"/>
        <v>9.0909090909090917</v>
      </c>
      <c r="E14" s="5" t="str">
        <f t="shared" si="1"/>
        <v>Above Target</v>
      </c>
      <c r="F14" s="5"/>
    </row>
    <row r="15" spans="1:19" x14ac:dyDescent="0.25">
      <c r="A15" s="5" t="s">
        <v>82</v>
      </c>
      <c r="B15" s="6">
        <v>0.8</v>
      </c>
      <c r="C15" s="6">
        <v>0.85</v>
      </c>
      <c r="D15" s="5">
        <f t="shared" si="0"/>
        <v>-5.882352941176463</v>
      </c>
      <c r="E15" s="5" t="str">
        <f t="shared" si="1"/>
        <v>Below Target</v>
      </c>
      <c r="F15" s="5"/>
    </row>
    <row r="16" spans="1:19" x14ac:dyDescent="0.25">
      <c r="A16" s="5" t="s">
        <v>83</v>
      </c>
      <c r="B16" s="6">
        <v>0.78</v>
      </c>
      <c r="C16" s="6">
        <v>0.82</v>
      </c>
      <c r="D16" s="5">
        <f t="shared" si="0"/>
        <v>-4.8780487804877959</v>
      </c>
      <c r="E16" s="5" t="str">
        <f t="shared" si="1"/>
        <v>Below Target</v>
      </c>
      <c r="F16" s="5"/>
    </row>
    <row r="17" spans="1:6" x14ac:dyDescent="0.25">
      <c r="A17" s="5" t="s">
        <v>84</v>
      </c>
      <c r="B17" s="6">
        <v>0.95</v>
      </c>
      <c r="C17" s="6">
        <v>1</v>
      </c>
      <c r="D17" s="5">
        <f t="shared" si="0"/>
        <v>-5.0000000000000044</v>
      </c>
      <c r="E17" s="5" t="str">
        <f t="shared" si="1"/>
        <v>Below Target</v>
      </c>
      <c r="F17" s="5"/>
    </row>
    <row r="18" spans="1:6" x14ac:dyDescent="0.25">
      <c r="A18" s="5" t="s">
        <v>85</v>
      </c>
      <c r="B18" s="7">
        <v>10000</v>
      </c>
      <c r="C18" s="7">
        <v>12000</v>
      </c>
      <c r="D18" s="5">
        <f t="shared" si="0"/>
        <v>-16.666666666666664</v>
      </c>
      <c r="E18" s="5" t="str">
        <f t="shared" si="1"/>
        <v>Below Target</v>
      </c>
      <c r="F18" s="5"/>
    </row>
    <row r="19" spans="1:6" x14ac:dyDescent="0.25">
      <c r="A19" s="5" t="s">
        <v>86</v>
      </c>
      <c r="B19" s="6">
        <v>0.9</v>
      </c>
      <c r="C19" s="6">
        <v>0.92</v>
      </c>
      <c r="D19" s="5">
        <f t="shared" si="0"/>
        <v>-2.1739130434782625</v>
      </c>
      <c r="E19" s="5" t="str">
        <f t="shared" si="1"/>
        <v>Below Target</v>
      </c>
      <c r="F19" s="5"/>
    </row>
    <row r="20" spans="1:6" x14ac:dyDescent="0.25">
      <c r="A20" s="5" t="s">
        <v>87</v>
      </c>
      <c r="B20" s="6">
        <v>0.05</v>
      </c>
      <c r="C20" s="6">
        <v>0.03</v>
      </c>
      <c r="D20" s="5">
        <f t="shared" si="0"/>
        <v>66.666666666666686</v>
      </c>
      <c r="E20" s="5" t="str">
        <f t="shared" si="1"/>
        <v>Above Target</v>
      </c>
      <c r="F20" s="5"/>
    </row>
    <row r="21" spans="1:6" x14ac:dyDescent="0.25">
      <c r="A21" s="5" t="s">
        <v>88</v>
      </c>
      <c r="B21" s="6">
        <v>0.02</v>
      </c>
      <c r="C21" s="6">
        <v>0.01</v>
      </c>
      <c r="D21" s="5">
        <f t="shared" si="0"/>
        <v>100</v>
      </c>
      <c r="E21" s="5" t="str">
        <f t="shared" si="1"/>
        <v>Above Target</v>
      </c>
      <c r="F21" s="5"/>
    </row>
    <row r="22" spans="1:6" x14ac:dyDescent="0.25">
      <c r="A22" s="5" t="s">
        <v>89</v>
      </c>
      <c r="B22" s="6">
        <v>0.98</v>
      </c>
      <c r="C22" s="6">
        <v>1</v>
      </c>
      <c r="D22" s="5">
        <f t="shared" si="0"/>
        <v>-2.0000000000000018</v>
      </c>
      <c r="E22" s="5" t="str">
        <f t="shared" si="1"/>
        <v>Below Target</v>
      </c>
      <c r="F22" s="5"/>
    </row>
    <row r="23" spans="1:6" x14ac:dyDescent="0.25">
      <c r="A23" s="5" t="s">
        <v>90</v>
      </c>
      <c r="B23" s="7">
        <v>50000</v>
      </c>
      <c r="C23" s="7">
        <v>55000</v>
      </c>
      <c r="D23" s="5">
        <f t="shared" si="0"/>
        <v>-9.0909090909090917</v>
      </c>
      <c r="E23" s="5" t="str">
        <f t="shared" si="1"/>
        <v>Below Target</v>
      </c>
      <c r="F23" s="5"/>
    </row>
    <row r="24" spans="1:6" x14ac:dyDescent="0.25">
      <c r="A24" s="5" t="s">
        <v>91</v>
      </c>
      <c r="B24" s="6">
        <v>0.03</v>
      </c>
      <c r="C24" s="6">
        <v>0.02</v>
      </c>
      <c r="D24" s="5">
        <f t="shared" si="0"/>
        <v>49.999999999999986</v>
      </c>
      <c r="E24" s="5" t="str">
        <f t="shared" si="1"/>
        <v>Above Target</v>
      </c>
      <c r="F24" s="5"/>
    </row>
    <row r="25" spans="1:6" x14ac:dyDescent="0.25">
      <c r="A25" s="5" t="s">
        <v>92</v>
      </c>
      <c r="B25" s="6">
        <v>0.99</v>
      </c>
      <c r="C25" s="6">
        <v>1</v>
      </c>
      <c r="D25" s="5">
        <f t="shared" si="0"/>
        <v>-1.0000000000000009</v>
      </c>
      <c r="E25" s="5" t="str">
        <f t="shared" si="1"/>
        <v>Below Target</v>
      </c>
      <c r="F25" s="5"/>
    </row>
    <row r="26" spans="1:6" x14ac:dyDescent="0.25">
      <c r="A26" s="5" t="s">
        <v>93</v>
      </c>
      <c r="B26" s="6">
        <v>7.0000000000000007E-2</v>
      </c>
      <c r="C26" s="6">
        <v>0.05</v>
      </c>
      <c r="D26" s="5">
        <f t="shared" si="0"/>
        <v>40.000000000000007</v>
      </c>
      <c r="E26" s="5" t="str">
        <f t="shared" si="1"/>
        <v>Above Target</v>
      </c>
      <c r="F26" s="5"/>
    </row>
    <row r="27" spans="1:6" x14ac:dyDescent="0.25">
      <c r="A27" s="5" t="s">
        <v>94</v>
      </c>
      <c r="B27" s="6">
        <v>0.02</v>
      </c>
      <c r="C27" s="6">
        <v>0.01</v>
      </c>
      <c r="D27" s="5">
        <f t="shared" si="0"/>
        <v>100</v>
      </c>
      <c r="E27" s="5" t="str">
        <f t="shared" si="1"/>
        <v>Above Target</v>
      </c>
      <c r="F27" s="5"/>
    </row>
    <row r="28" spans="1:6" x14ac:dyDescent="0.25">
      <c r="A28" s="5" t="s">
        <v>95</v>
      </c>
      <c r="B28" s="6">
        <v>0.75</v>
      </c>
      <c r="C28" s="6">
        <v>0.8</v>
      </c>
      <c r="D28" s="5">
        <f t="shared" si="0"/>
        <v>-6.2500000000000053</v>
      </c>
      <c r="E28" s="5" t="str">
        <f t="shared" si="1"/>
        <v>Below Target</v>
      </c>
      <c r="F28" s="5"/>
    </row>
    <row r="29" spans="1:6" x14ac:dyDescent="0.25">
      <c r="A29" s="5" t="s">
        <v>96</v>
      </c>
      <c r="B29" s="6">
        <v>0.05</v>
      </c>
      <c r="C29" s="6">
        <v>0.03</v>
      </c>
      <c r="D29" s="5">
        <f t="shared" si="0"/>
        <v>66.666666666666686</v>
      </c>
      <c r="E29" s="5" t="str">
        <f t="shared" si="1"/>
        <v>Above Target</v>
      </c>
      <c r="F29" s="5"/>
    </row>
    <row r="30" spans="1:6" x14ac:dyDescent="0.25">
      <c r="A30" s="5" t="s">
        <v>97</v>
      </c>
      <c r="B30" s="6">
        <v>0.85</v>
      </c>
      <c r="C30" s="6">
        <v>0.9</v>
      </c>
      <c r="D30" s="5">
        <f t="shared" si="0"/>
        <v>-5.5555555555555598</v>
      </c>
      <c r="E30" s="5" t="str">
        <f t="shared" si="1"/>
        <v>Below Target</v>
      </c>
      <c r="F30" s="5"/>
    </row>
    <row r="31" spans="1:6" x14ac:dyDescent="0.25">
      <c r="A31" s="5" t="s">
        <v>98</v>
      </c>
      <c r="B31" s="6">
        <v>0.01</v>
      </c>
      <c r="C31" s="8">
        <v>5.0000000000000001E-3</v>
      </c>
      <c r="D31" s="5">
        <f t="shared" si="0"/>
        <v>100</v>
      </c>
      <c r="E31" s="5" t="str">
        <f t="shared" si="1"/>
        <v>Above Target</v>
      </c>
      <c r="F31" s="5"/>
    </row>
    <row r="32" spans="1:6" x14ac:dyDescent="0.25">
      <c r="A32" s="5" t="s">
        <v>99</v>
      </c>
      <c r="B32" s="6">
        <v>0.85</v>
      </c>
      <c r="C32" s="6">
        <v>0.9</v>
      </c>
      <c r="D32" s="5">
        <f t="shared" si="0"/>
        <v>-5.5555555555555598</v>
      </c>
      <c r="E32" s="5" t="str">
        <f t="shared" si="1"/>
        <v>Below Target</v>
      </c>
      <c r="F32" s="5"/>
    </row>
    <row r="33" spans="1:6" x14ac:dyDescent="0.25">
      <c r="A33" s="5" t="s">
        <v>100</v>
      </c>
      <c r="B33" s="6">
        <v>0.04</v>
      </c>
      <c r="C33" s="6">
        <v>0.03</v>
      </c>
      <c r="D33" s="5">
        <f t="shared" si="0"/>
        <v>33.333333333333343</v>
      </c>
      <c r="E33" s="5" t="str">
        <f t="shared" si="1"/>
        <v>Above Target</v>
      </c>
      <c r="F33" s="5"/>
    </row>
    <row r="34" spans="1:6" x14ac:dyDescent="0.25">
      <c r="A34" s="5" t="s">
        <v>101</v>
      </c>
      <c r="B34" s="6">
        <v>0.08</v>
      </c>
      <c r="C34" s="6">
        <v>0.1</v>
      </c>
      <c r="D34" s="5">
        <f t="shared" si="0"/>
        <v>-20.000000000000004</v>
      </c>
      <c r="E34" s="5" t="str">
        <f t="shared" si="1"/>
        <v>Below Target</v>
      </c>
      <c r="F34" s="5"/>
    </row>
    <row r="35" spans="1:6" x14ac:dyDescent="0.25">
      <c r="A35" s="5" t="s">
        <v>102</v>
      </c>
      <c r="B35" s="6">
        <v>0.03</v>
      </c>
      <c r="C35" s="6">
        <v>0.02</v>
      </c>
      <c r="D35" s="5">
        <f t="shared" si="0"/>
        <v>49.999999999999986</v>
      </c>
      <c r="E35" s="5" t="str">
        <f t="shared" si="1"/>
        <v>Above Target</v>
      </c>
      <c r="F35" s="5"/>
    </row>
    <row r="36" spans="1:6" x14ac:dyDescent="0.25">
      <c r="A36" s="5" t="s">
        <v>103</v>
      </c>
      <c r="B36" s="6">
        <v>0.98</v>
      </c>
      <c r="C36" s="6">
        <v>0.99</v>
      </c>
      <c r="D36" s="5">
        <f t="shared" si="0"/>
        <v>-1.0101010101010111</v>
      </c>
      <c r="E36" s="5" t="str">
        <f t="shared" si="1"/>
        <v>Below Target</v>
      </c>
      <c r="F36" s="5"/>
    </row>
    <row r="37" spans="1:6" x14ac:dyDescent="0.25">
      <c r="A37" s="5" t="s">
        <v>104</v>
      </c>
      <c r="B37" s="6">
        <v>0.9</v>
      </c>
      <c r="C37" s="6">
        <v>0.95</v>
      </c>
      <c r="D37" s="5">
        <f t="shared" si="0"/>
        <v>-5.2631578947368354</v>
      </c>
      <c r="E37" s="5" t="str">
        <f t="shared" si="1"/>
        <v>Below Target</v>
      </c>
      <c r="F37" s="5"/>
    </row>
    <row r="38" spans="1:6" x14ac:dyDescent="0.25">
      <c r="A38" s="5" t="s">
        <v>105</v>
      </c>
      <c r="B38" s="5">
        <v>5</v>
      </c>
      <c r="C38" s="5">
        <v>6</v>
      </c>
      <c r="D38" s="5">
        <f t="shared" si="0"/>
        <v>-16.666666666666664</v>
      </c>
      <c r="E38" s="5" t="str">
        <f t="shared" si="1"/>
        <v>Below Target</v>
      </c>
      <c r="F38" s="5"/>
    </row>
    <row r="39" spans="1:6" x14ac:dyDescent="0.25">
      <c r="A39" s="5" t="s">
        <v>106</v>
      </c>
      <c r="B39" s="6">
        <v>0.02</v>
      </c>
      <c r="C39" s="6">
        <v>0.01</v>
      </c>
      <c r="D39" s="5">
        <f t="shared" si="0"/>
        <v>100</v>
      </c>
      <c r="E39" s="5" t="str">
        <f t="shared" si="1"/>
        <v>Above Target</v>
      </c>
      <c r="F39" s="5"/>
    </row>
    <row r="40" spans="1:6" x14ac:dyDescent="0.25">
      <c r="A40" s="5" t="s">
        <v>107</v>
      </c>
      <c r="B40" s="6">
        <v>0.85</v>
      </c>
      <c r="C40" s="6">
        <v>0.9</v>
      </c>
      <c r="D40" s="5">
        <f t="shared" si="0"/>
        <v>-5.5555555555555598</v>
      </c>
      <c r="E40" s="5" t="str">
        <f t="shared" si="1"/>
        <v>Below Target</v>
      </c>
      <c r="F40" s="5"/>
    </row>
  </sheetData>
  <mergeCells count="1">
    <mergeCell ref="G2:S3"/>
  </mergeCells>
  <conditionalFormatting sqref="D1:D1048576">
    <cfRule type="colorScale" priority="3">
      <colorScale>
        <cfvo type="min"/>
        <cfvo type="percentile" val="50"/>
        <cfvo type="max"/>
        <color rgb="FFF8696B"/>
        <color rgb="FFFFEB84"/>
        <color rgb="FF63BE7B"/>
      </colorScale>
    </cfRule>
  </conditionalFormatting>
  <conditionalFormatting sqref="E1:E1048576">
    <cfRule type="dataBar" priority="4">
      <dataBar>
        <cfvo type="min"/>
        <cfvo type="max"/>
        <color rgb="FF63C384"/>
      </dataBar>
      <extLst>
        <ext xmlns:x14="http://schemas.microsoft.com/office/spreadsheetml/2009/9/main" uri="{B025F937-C7B1-47D3-B67F-A62EFF666E3E}">
          <x14:id>{38371949-433A-4049-AF7E-57144825ADF4}</x14:id>
        </ext>
      </extLst>
    </cfRule>
    <cfRule type="colorScale" priority="5">
      <colorScale>
        <cfvo type="min"/>
        <cfvo type="percentile" val="50"/>
        <cfvo type="max"/>
        <color rgb="FFF8696B"/>
        <color rgb="FFFFEB84"/>
        <color rgb="FF63BE7B"/>
      </colorScale>
    </cfRule>
  </conditionalFormatting>
  <conditionalFormatting sqref="E2:E40">
    <cfRule type="iconSet" priority="1">
      <iconSet iconSet="3ArrowsGray">
        <cfvo type="percent" val="0"/>
        <cfvo type="percent" val="33"/>
        <cfvo type="percent" val="67"/>
      </iconSe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8371949-433A-4049-AF7E-57144825ADF4}">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Tracking - Procurement</vt:lpstr>
      <vt:lpstr>Data Tracking - Lead Time</vt:lpstr>
      <vt:lpstr>Dashboards</vt:lpstr>
      <vt:lpstr>Cost-Benefit Analysis</vt:lpstr>
      <vt:lpstr>Implemention plan chart </vt:lpstr>
      <vt:lpstr>Implementation Plan</vt:lpstr>
      <vt:lpstr>Metric value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Deb</dc:creator>
  <cp:lastModifiedBy>Sandeep Deb</cp:lastModifiedBy>
  <dcterms:created xsi:type="dcterms:W3CDTF">2024-12-16T18:00:00Z</dcterms:created>
  <dcterms:modified xsi:type="dcterms:W3CDTF">2024-12-17T11:43:37Z</dcterms:modified>
</cp:coreProperties>
</file>