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21.xml" ContentType="application/vnd.openxmlformats-officedocument.spreadsheetml.pivotTable+xml"/>
  <Override PartName="/xl/drawings/drawing12.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22.xml" ContentType="application/vnd.openxmlformats-officedocument.spreadsheetml.pivotTable+xml"/>
  <Override PartName="/xl/drawings/drawing13.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23.xml" ContentType="application/vnd.openxmlformats-officedocument.spreadsheetml.pivotTable+xml"/>
  <Override PartName="/xl/drawings/drawing14.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24.xml" ContentType="application/vnd.openxmlformats-officedocument.spreadsheetml.pivotTable+xml"/>
  <Override PartName="/xl/drawings/drawing15.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25.xml" ContentType="application/vnd.openxmlformats-officedocument.spreadsheetml.pivotTable+xml"/>
  <Override PartName="/xl/drawings/drawing16.xml" ContentType="application/vnd.openxmlformats-officedocument.drawing+xml"/>
  <Override PartName="/xl/slicers/slicer1.xml" ContentType="application/vnd.ms-excel.slicer+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26.xml" ContentType="application/vnd.openxmlformats-officedocument.spreadsheetml.pivotTable+xml"/>
  <Override PartName="/xl/drawings/drawing17.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18.xml" ContentType="application/vnd.openxmlformats-officedocument.drawing+xml"/>
  <Override PartName="/xl/slicers/slicer2.xml" ContentType="application/vnd.ms-excel.slicer+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hidePivotFieldList="1"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6DD3CC20-3635-42EC-9871-535D4525A73C}" xr6:coauthVersionLast="47" xr6:coauthVersionMax="47" xr10:uidLastSave="{00000000-0000-0000-0000-000000000000}"/>
  <bookViews>
    <workbookView xWindow="-108" yWindow="-108" windowWidth="23256" windowHeight="12456" firstSheet="10" activeTab="19" xr2:uid="{00000000-000D-0000-FFFF-FFFF00000000}"/>
  </bookViews>
  <sheets>
    <sheet name="Q-1,Set-1" sheetId="18" state="hidden" r:id="rId1"/>
    <sheet name="Q-3,Set-1" sheetId="20" state="hidden" r:id="rId2"/>
    <sheet name="Q-2,Set-1" sheetId="19" state="hidden" r:id="rId3"/>
    <sheet name="Q-4,Set-1" sheetId="21" state="hidden" r:id="rId4"/>
    <sheet name="Q-5,Set-1" sheetId="22" state="hidden" r:id="rId5"/>
    <sheet name="Q-6,Set-1" sheetId="26" state="hidden" r:id="rId6"/>
    <sheet name="Q-7,Set-1" sheetId="27" state="hidden" r:id="rId7"/>
    <sheet name="Q-8,Set-1" sheetId="28" state="hidden" r:id="rId8"/>
    <sheet name="Q-9,Set-1" sheetId="29" state="hidden" r:id="rId9"/>
    <sheet name="Q-10,Set-1" sheetId="30" state="hidden" r:id="rId10"/>
    <sheet name="Dataset 1" sheetId="14" r:id="rId11"/>
    <sheet name="Problems set 1" sheetId="15" r:id="rId12"/>
    <sheet name="Question-1,Set No.2" sheetId="31" state="hidden" r:id="rId13"/>
    <sheet name="QUESTION-2,Set-2" sheetId="44" state="hidden" r:id="rId14"/>
    <sheet name="QUESTION-3,Set-2" sheetId="47" state="hidden" r:id="rId15"/>
    <sheet name="QUESTION-4,Set-2" sheetId="48" state="hidden" r:id="rId16"/>
    <sheet name="QUESTION-5,Set-2" sheetId="49" state="hidden" r:id="rId17"/>
    <sheet name="QUESTION-6,Set-2" sheetId="50" state="hidden" r:id="rId18"/>
    <sheet name="Dataset 2" sheetId="16" r:id="rId19"/>
    <sheet name="Problem set 2" sheetId="17" r:id="rId20"/>
  </sheets>
  <definedNames>
    <definedName name="Slicer_Month">#N/A</definedName>
    <definedName name="Slicer_Quarter">#N/A</definedName>
    <definedName name="Slicer_Region">#N/A</definedName>
    <definedName name="Slicer_week">#N/A</definedName>
    <definedName name="Slicer_Year">#N/A</definedName>
  </definedNames>
  <calcPr calcId="191029"/>
  <pivotCaches>
    <pivotCache cacheId="0" r:id="rId21"/>
    <pivotCache cacheId="1" r:id="rId22"/>
    <pivotCache cacheId="11" r:id="rId23"/>
    <pivotCache cacheId="25" r:id="rId24"/>
    <pivotCache cacheId="49" r:id="rId25"/>
    <pivotCache cacheId="42" r:id="rId26"/>
  </pivotCaches>
  <extLst>
    <ext xmlns:x14="http://schemas.microsoft.com/office/spreadsheetml/2009/9/main" uri="{BBE1A952-AA13-448e-AADC-164F8A28A991}">
      <x14:slicerCaches>
        <x14:slicerCache r:id="rId27"/>
        <x14:slicerCache r:id="rId28"/>
        <x14:slicerCache r:id="rId29"/>
        <x14:slicerCache r:id="rId30"/>
        <x14:slicerCache r:id="rId3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6" l="1"/>
  <c r="J4" i="16"/>
  <c r="J5" i="16"/>
  <c r="J6" i="16"/>
  <c r="J7" i="16"/>
  <c r="J8" i="16"/>
  <c r="J9" i="16"/>
  <c r="J10" i="16"/>
  <c r="J11" i="16"/>
  <c r="J12" i="16"/>
  <c r="J13" i="16"/>
  <c r="J14" i="16"/>
  <c r="J15" i="16"/>
  <c r="J16" i="16"/>
  <c r="J17" i="16"/>
  <c r="J18" i="16"/>
  <c r="J19" i="16"/>
  <c r="J20" i="16"/>
  <c r="J21" i="16"/>
  <c r="J22" i="16"/>
  <c r="J23" i="16"/>
  <c r="J24" i="16"/>
  <c r="J25" i="16"/>
  <c r="J26" i="16"/>
  <c r="J27" i="16"/>
  <c r="J28" i="16"/>
  <c r="J29" i="16"/>
  <c r="J30" i="16"/>
  <c r="J31" i="16"/>
  <c r="J32" i="16"/>
  <c r="J33" i="16"/>
  <c r="J34" i="16"/>
  <c r="J35" i="16"/>
  <c r="J36" i="16"/>
  <c r="J37" i="16"/>
  <c r="J38" i="16"/>
  <c r="J39" i="16"/>
  <c r="J40" i="16"/>
  <c r="J41" i="16"/>
  <c r="J42" i="16"/>
  <c r="J43" i="16"/>
  <c r="J44" i="16"/>
  <c r="J45" i="16"/>
  <c r="J46" i="16"/>
  <c r="J47" i="16"/>
  <c r="J48" i="16"/>
  <c r="J49" i="16"/>
  <c r="J50" i="16"/>
  <c r="J51" i="16"/>
  <c r="J52" i="16"/>
  <c r="J53" i="16"/>
  <c r="J54" i="16"/>
  <c r="J55" i="16"/>
  <c r="J56" i="16"/>
  <c r="J57" i="16"/>
  <c r="J58" i="16"/>
  <c r="J59" i="16"/>
  <c r="J60" i="16"/>
  <c r="J61" i="16"/>
  <c r="J62" i="16"/>
  <c r="J63" i="16"/>
  <c r="J64" i="16"/>
  <c r="J65" i="16"/>
  <c r="J66" i="16"/>
  <c r="J67" i="16"/>
  <c r="J68" i="16"/>
  <c r="J69" i="16"/>
  <c r="J70" i="16"/>
  <c r="J71" i="16"/>
  <c r="J72" i="16"/>
  <c r="J73" i="16"/>
  <c r="J74" i="16"/>
  <c r="J75" i="16"/>
  <c r="J76" i="16"/>
  <c r="J77" i="16"/>
  <c r="J78" i="16"/>
  <c r="J79" i="16"/>
  <c r="J80" i="16"/>
  <c r="J81" i="16"/>
  <c r="J82" i="16"/>
  <c r="J83" i="16"/>
  <c r="J84" i="16"/>
  <c r="J85" i="16"/>
  <c r="J86" i="16"/>
  <c r="J87" i="16"/>
  <c r="J88" i="16"/>
  <c r="J89" i="16"/>
  <c r="J90" i="16"/>
  <c r="J91" i="16"/>
  <c r="J92" i="16"/>
  <c r="J93" i="16"/>
  <c r="J94" i="16"/>
  <c r="J95" i="16"/>
  <c r="J96" i="16"/>
  <c r="J97" i="16"/>
  <c r="J98" i="16"/>
  <c r="J99" i="16"/>
  <c r="J100" i="16"/>
  <c r="J101" i="16"/>
  <c r="J102" i="16"/>
  <c r="J103" i="16"/>
  <c r="J104" i="16"/>
  <c r="J105" i="16"/>
  <c r="J106" i="16"/>
  <c r="J107" i="16"/>
  <c r="J108" i="16"/>
  <c r="J109" i="16"/>
  <c r="J110" i="16"/>
  <c r="J111" i="16"/>
  <c r="J112" i="16"/>
  <c r="J113" i="16"/>
  <c r="J114" i="16"/>
  <c r="J115" i="16"/>
  <c r="J116" i="16"/>
  <c r="J117" i="16"/>
  <c r="J118" i="16"/>
  <c r="J119" i="16"/>
  <c r="J120" i="16"/>
  <c r="J121" i="16"/>
  <c r="J122" i="16"/>
  <c r="J123" i="16"/>
  <c r="J124" i="16"/>
  <c r="J125" i="16"/>
  <c r="J126" i="16"/>
  <c r="J127" i="16"/>
  <c r="J128" i="16"/>
  <c r="J129" i="16"/>
  <c r="J130" i="16"/>
  <c r="J131" i="16"/>
  <c r="J132" i="16"/>
  <c r="J133" i="16"/>
  <c r="J134" i="16"/>
  <c r="J135" i="16"/>
  <c r="J136" i="16"/>
  <c r="J137" i="16"/>
  <c r="J138" i="16"/>
  <c r="J139" i="16"/>
  <c r="J140" i="16"/>
  <c r="J141" i="16"/>
  <c r="J142" i="16"/>
  <c r="J143" i="16"/>
  <c r="J144" i="16"/>
  <c r="J145" i="16"/>
  <c r="J146" i="16"/>
  <c r="J147" i="16"/>
  <c r="J148" i="16"/>
  <c r="J149" i="16"/>
  <c r="J150" i="16"/>
  <c r="J151" i="16"/>
  <c r="J152" i="16"/>
  <c r="J153" i="16"/>
  <c r="J154" i="16"/>
  <c r="J155" i="16"/>
  <c r="J156" i="16"/>
  <c r="J157" i="16"/>
  <c r="J158" i="16"/>
  <c r="J159" i="16"/>
  <c r="J160" i="16"/>
  <c r="J161" i="16"/>
  <c r="J162" i="16"/>
  <c r="J163" i="16"/>
  <c r="J164" i="16"/>
  <c r="J165" i="16"/>
  <c r="J166" i="16"/>
  <c r="J167" i="16"/>
  <c r="J168" i="16"/>
  <c r="J169" i="16"/>
  <c r="J170" i="16"/>
  <c r="J171" i="16"/>
  <c r="J172" i="16"/>
  <c r="J173" i="16"/>
  <c r="J174" i="16"/>
  <c r="J175" i="16"/>
  <c r="J176" i="16"/>
  <c r="J177" i="16"/>
  <c r="J178" i="16"/>
  <c r="J179" i="16"/>
  <c r="J180" i="16"/>
  <c r="J181" i="16"/>
  <c r="J182" i="16"/>
  <c r="J183" i="16"/>
  <c r="J184" i="16"/>
  <c r="J185" i="16"/>
  <c r="J186" i="16"/>
  <c r="J187" i="16"/>
  <c r="J188" i="16"/>
  <c r="J189" i="16"/>
  <c r="J190" i="16"/>
  <c r="J191" i="16"/>
  <c r="J192" i="16"/>
  <c r="J193" i="16"/>
  <c r="J194" i="16"/>
  <c r="J195" i="16"/>
  <c r="J196" i="16"/>
  <c r="J197" i="16"/>
  <c r="J198" i="16"/>
  <c r="J199" i="16"/>
  <c r="J200" i="16"/>
  <c r="J201" i="16"/>
  <c r="J202" i="16"/>
  <c r="J203" i="16"/>
  <c r="J204" i="16"/>
  <c r="J205" i="16"/>
  <c r="J206" i="16"/>
  <c r="J207" i="16"/>
  <c r="J208" i="16"/>
  <c r="J209" i="16"/>
  <c r="J210" i="16"/>
  <c r="J211" i="16"/>
  <c r="J212" i="16"/>
  <c r="J213" i="16"/>
  <c r="J214" i="16"/>
  <c r="J215" i="16"/>
  <c r="J216" i="16"/>
  <c r="J217" i="16"/>
  <c r="J218" i="16"/>
  <c r="J219" i="16"/>
  <c r="J220" i="16"/>
  <c r="J221" i="16"/>
  <c r="J222" i="16"/>
  <c r="J223" i="16"/>
  <c r="J224" i="16"/>
  <c r="J225" i="16"/>
  <c r="J226" i="16"/>
  <c r="J227" i="16"/>
  <c r="J228" i="16"/>
  <c r="J229" i="16"/>
  <c r="J230" i="16"/>
  <c r="J231" i="16"/>
  <c r="J232" i="16"/>
  <c r="J233" i="16"/>
  <c r="J234" i="16"/>
  <c r="J235" i="16"/>
  <c r="J236" i="16"/>
  <c r="J237" i="16"/>
  <c r="J238" i="16"/>
  <c r="J239" i="16"/>
  <c r="J240" i="16"/>
  <c r="J241" i="16"/>
  <c r="J242" i="16"/>
  <c r="J243" i="16"/>
  <c r="J244" i="16"/>
  <c r="J245" i="16"/>
  <c r="J246" i="16"/>
  <c r="J247" i="16"/>
  <c r="J248" i="16"/>
  <c r="J249" i="16"/>
  <c r="J250" i="16"/>
  <c r="J251" i="16"/>
  <c r="J252" i="16"/>
  <c r="J253" i="16"/>
  <c r="J254" i="16"/>
  <c r="J255" i="16"/>
  <c r="J256" i="16"/>
  <c r="J257" i="16"/>
  <c r="J258" i="16"/>
  <c r="J259" i="16"/>
  <c r="J260" i="16"/>
  <c r="J261" i="16"/>
  <c r="J262" i="16"/>
  <c r="J263" i="16"/>
  <c r="J264" i="16"/>
  <c r="J265" i="16"/>
  <c r="J266" i="16"/>
  <c r="J267" i="16"/>
  <c r="J268" i="16"/>
  <c r="J269" i="16"/>
  <c r="J270" i="16"/>
  <c r="J271" i="16"/>
  <c r="J272" i="16"/>
  <c r="J273" i="16"/>
  <c r="J274" i="16"/>
  <c r="J275" i="16"/>
  <c r="J276" i="16"/>
  <c r="J277" i="16"/>
  <c r="J278" i="16"/>
  <c r="J279" i="16"/>
  <c r="J280" i="16"/>
  <c r="J281" i="16"/>
  <c r="J282" i="16"/>
  <c r="J283" i="16"/>
  <c r="J284" i="16"/>
  <c r="J285" i="16"/>
  <c r="J286" i="16"/>
  <c r="J287" i="16"/>
  <c r="J288" i="16"/>
  <c r="J289" i="16"/>
  <c r="J290" i="16"/>
  <c r="J291" i="16"/>
  <c r="J292" i="16"/>
  <c r="J293" i="16"/>
  <c r="J294" i="16"/>
  <c r="J295" i="16"/>
  <c r="J296" i="16"/>
  <c r="J297" i="16"/>
  <c r="J298" i="16"/>
  <c r="J299" i="16"/>
  <c r="J300" i="16"/>
  <c r="J301" i="16"/>
  <c r="J302" i="16"/>
  <c r="J303" i="16"/>
  <c r="J304" i="16"/>
  <c r="J305" i="16"/>
  <c r="J306" i="16"/>
  <c r="J307" i="16"/>
  <c r="J308" i="16"/>
  <c r="J309" i="16"/>
  <c r="J310" i="16"/>
  <c r="J311" i="16"/>
  <c r="J312" i="16"/>
  <c r="J313" i="16"/>
  <c r="J314" i="16"/>
  <c r="J315" i="16"/>
  <c r="J316" i="16"/>
  <c r="J317" i="16"/>
  <c r="J318" i="16"/>
  <c r="J319" i="16"/>
  <c r="J320" i="16"/>
  <c r="J321" i="16"/>
  <c r="J322" i="16"/>
  <c r="J323" i="16"/>
  <c r="J324" i="16"/>
  <c r="J325" i="16"/>
  <c r="J326" i="16"/>
  <c r="J327" i="16"/>
  <c r="J328" i="16"/>
  <c r="J329" i="16"/>
  <c r="J330" i="16"/>
  <c r="J331" i="16"/>
  <c r="J332" i="16"/>
  <c r="J333" i="16"/>
  <c r="J334" i="16"/>
  <c r="J335" i="16"/>
  <c r="J336" i="16"/>
  <c r="J337" i="16"/>
  <c r="J338" i="16"/>
  <c r="J339" i="16"/>
  <c r="J340" i="16"/>
  <c r="J341" i="16"/>
  <c r="J342" i="16"/>
  <c r="J343" i="16"/>
  <c r="J344" i="16"/>
  <c r="J345" i="16"/>
  <c r="J346" i="16"/>
  <c r="J347" i="16"/>
  <c r="J348" i="16"/>
  <c r="J349" i="16"/>
  <c r="J350" i="16"/>
  <c r="J351" i="16"/>
  <c r="J352" i="16"/>
  <c r="J353" i="16"/>
  <c r="J354" i="16"/>
  <c r="J355" i="16"/>
  <c r="J356" i="16"/>
  <c r="J357" i="16"/>
  <c r="J358" i="16"/>
  <c r="J359" i="16"/>
  <c r="J360" i="16"/>
  <c r="J361" i="16"/>
  <c r="J362" i="16"/>
  <c r="J363" i="16"/>
  <c r="J364" i="16"/>
  <c r="J365" i="16"/>
  <c r="J366" i="16"/>
  <c r="J367" i="16"/>
  <c r="J368" i="16"/>
  <c r="J369" i="16"/>
  <c r="J370" i="16"/>
  <c r="J371" i="16"/>
  <c r="J372" i="16"/>
  <c r="J373" i="16"/>
  <c r="J374" i="16"/>
  <c r="J375" i="16"/>
  <c r="J376" i="16"/>
  <c r="J377" i="16"/>
  <c r="J378" i="16"/>
  <c r="J379" i="16"/>
  <c r="J380" i="16"/>
  <c r="J381" i="16"/>
  <c r="J382" i="16"/>
  <c r="J383" i="16"/>
  <c r="J384" i="16"/>
  <c r="J385" i="16"/>
  <c r="J386" i="16"/>
  <c r="J387" i="16"/>
  <c r="J388" i="16"/>
  <c r="J389" i="16"/>
  <c r="J390" i="16"/>
  <c r="J391" i="16"/>
  <c r="J392" i="16"/>
  <c r="J393" i="16"/>
  <c r="J394" i="16"/>
  <c r="J395" i="16"/>
  <c r="J396" i="16"/>
  <c r="J397" i="16"/>
  <c r="J398" i="16"/>
  <c r="J399" i="16"/>
  <c r="J400" i="16"/>
  <c r="J401" i="16"/>
  <c r="J402" i="16"/>
  <c r="J403" i="16"/>
  <c r="J404" i="16"/>
  <c r="J405" i="16"/>
  <c r="J406" i="16"/>
  <c r="J407" i="16"/>
  <c r="J408" i="16"/>
  <c r="J409" i="16"/>
  <c r="J410" i="16"/>
  <c r="J411" i="16"/>
  <c r="J412" i="16"/>
  <c r="J413" i="16"/>
  <c r="J414" i="16"/>
  <c r="J415" i="16"/>
  <c r="J416" i="16"/>
  <c r="J417" i="16"/>
  <c r="J418" i="16"/>
  <c r="J419" i="16"/>
  <c r="J420" i="16"/>
  <c r="J421" i="16"/>
  <c r="J422" i="16"/>
  <c r="J423" i="16"/>
  <c r="J424" i="16"/>
  <c r="J425" i="16"/>
  <c r="J426" i="16"/>
  <c r="J427" i="16"/>
  <c r="J428" i="16"/>
  <c r="J429" i="16"/>
  <c r="J430" i="16"/>
  <c r="J431" i="16"/>
  <c r="J432" i="16"/>
  <c r="J433" i="16"/>
  <c r="J434" i="16"/>
  <c r="J435" i="16"/>
  <c r="J436" i="16"/>
  <c r="J437" i="16"/>
  <c r="J438" i="16"/>
  <c r="J439" i="16"/>
  <c r="J440" i="16"/>
  <c r="J441" i="16"/>
  <c r="J442" i="16"/>
  <c r="J443" i="16"/>
  <c r="J444" i="16"/>
  <c r="J445" i="16"/>
  <c r="J446" i="16"/>
  <c r="J447" i="16"/>
  <c r="J448" i="16"/>
  <c r="J449" i="16"/>
  <c r="J450" i="16"/>
  <c r="J451" i="16"/>
  <c r="J452" i="16"/>
  <c r="J453" i="16"/>
  <c r="J454" i="16"/>
  <c r="J455" i="16"/>
  <c r="J456" i="16"/>
  <c r="J457" i="16"/>
  <c r="J458" i="16"/>
  <c r="J459" i="16"/>
  <c r="J460" i="16"/>
  <c r="J461" i="16"/>
  <c r="J462" i="16"/>
  <c r="J463" i="16"/>
  <c r="J464" i="16"/>
  <c r="J465" i="16"/>
  <c r="J466" i="16"/>
  <c r="J467" i="16"/>
  <c r="J468" i="16"/>
  <c r="J469" i="16"/>
  <c r="J470" i="16"/>
  <c r="J471" i="16"/>
  <c r="J472" i="16"/>
  <c r="J473" i="16"/>
  <c r="J474" i="16"/>
  <c r="J475" i="16"/>
  <c r="J476" i="16"/>
  <c r="J477" i="16"/>
  <c r="J478" i="16"/>
  <c r="J479" i="16"/>
  <c r="J480" i="16"/>
  <c r="J481" i="16"/>
  <c r="J482" i="16"/>
  <c r="J483" i="16"/>
  <c r="J484" i="16"/>
  <c r="J485" i="16"/>
  <c r="J486" i="16"/>
  <c r="J487" i="16"/>
  <c r="J488" i="16"/>
  <c r="J489" i="16"/>
  <c r="J490" i="16"/>
  <c r="J491" i="16"/>
  <c r="J492" i="16"/>
  <c r="J493" i="16"/>
  <c r="J494" i="16"/>
  <c r="J495" i="16"/>
  <c r="J496" i="16"/>
  <c r="J497" i="16"/>
  <c r="J498" i="16"/>
  <c r="J499" i="16"/>
  <c r="J500" i="16"/>
  <c r="J501" i="16"/>
  <c r="J502" i="16"/>
  <c r="J503" i="16"/>
  <c r="J504" i="16"/>
  <c r="J505" i="16"/>
  <c r="J506" i="16"/>
  <c r="J507" i="16"/>
  <c r="J508" i="16"/>
  <c r="J509" i="16"/>
  <c r="J510" i="16"/>
  <c r="J511" i="16"/>
  <c r="J512" i="16"/>
  <c r="J513" i="16"/>
  <c r="J514" i="16"/>
  <c r="J515" i="16"/>
  <c r="J516" i="16"/>
  <c r="J517" i="16"/>
  <c r="J518" i="16"/>
  <c r="J519" i="16"/>
  <c r="J520" i="16"/>
  <c r="J521" i="16"/>
  <c r="J522" i="16"/>
  <c r="J523" i="16"/>
  <c r="J524" i="16"/>
  <c r="J525" i="16"/>
  <c r="J526" i="16"/>
  <c r="J527" i="16"/>
  <c r="J528" i="16"/>
  <c r="J529" i="16"/>
  <c r="J530" i="16"/>
  <c r="J531" i="16"/>
  <c r="J532" i="16"/>
  <c r="J533" i="16"/>
  <c r="J534" i="16"/>
  <c r="J535" i="16"/>
  <c r="J536" i="16"/>
  <c r="J537" i="16"/>
  <c r="J538" i="16"/>
  <c r="J539" i="16"/>
  <c r="J540" i="16"/>
  <c r="J541" i="16"/>
  <c r="J542" i="16"/>
  <c r="J543" i="16"/>
  <c r="J544" i="16"/>
  <c r="J545" i="16"/>
  <c r="J546" i="16"/>
  <c r="J547" i="16"/>
  <c r="J548" i="16"/>
  <c r="J549" i="16"/>
  <c r="J550" i="16"/>
  <c r="J551" i="16"/>
  <c r="J552" i="16"/>
  <c r="J553" i="16"/>
  <c r="J554" i="16"/>
  <c r="J555" i="16"/>
  <c r="J556" i="16"/>
  <c r="J557" i="16"/>
  <c r="J558" i="16"/>
  <c r="J559" i="16"/>
  <c r="J560" i="16"/>
  <c r="J561" i="16"/>
  <c r="J562" i="16"/>
  <c r="J563" i="16"/>
  <c r="J564" i="16"/>
  <c r="J565" i="16"/>
  <c r="J566" i="16"/>
  <c r="J567" i="16"/>
  <c r="J568" i="16"/>
  <c r="J569" i="16"/>
  <c r="J570" i="16"/>
  <c r="J571" i="16"/>
  <c r="J572" i="16"/>
  <c r="J573" i="16"/>
  <c r="J574" i="16"/>
  <c r="J575" i="16"/>
  <c r="J576" i="16"/>
  <c r="J577" i="16"/>
  <c r="J578" i="16"/>
  <c r="J579" i="16"/>
  <c r="J580" i="16"/>
  <c r="J581" i="16"/>
  <c r="J582" i="16"/>
  <c r="J583" i="16"/>
  <c r="J584" i="16"/>
  <c r="J585" i="16"/>
  <c r="J586" i="16"/>
  <c r="J587" i="16"/>
  <c r="J588" i="16"/>
  <c r="J589" i="16"/>
  <c r="J590" i="16"/>
  <c r="J591" i="16"/>
  <c r="J592" i="16"/>
  <c r="J593" i="16"/>
  <c r="J594" i="16"/>
  <c r="J595" i="16"/>
  <c r="J596" i="16"/>
  <c r="J597" i="16"/>
  <c r="J598" i="16"/>
  <c r="J599" i="16"/>
  <c r="J600" i="16"/>
  <c r="J601" i="16"/>
  <c r="J602" i="16"/>
  <c r="J603" i="16"/>
  <c r="J604" i="16"/>
  <c r="J605" i="16"/>
  <c r="J606" i="16"/>
  <c r="J607" i="16"/>
  <c r="J608" i="16"/>
  <c r="J609" i="16"/>
  <c r="J610" i="16"/>
  <c r="J611" i="16"/>
  <c r="J612" i="16"/>
  <c r="J613" i="16"/>
  <c r="J614" i="16"/>
  <c r="J615" i="16"/>
  <c r="J616" i="16"/>
  <c r="J617" i="16"/>
  <c r="J618" i="16"/>
  <c r="J619" i="16"/>
  <c r="J620" i="16"/>
  <c r="J621" i="16"/>
  <c r="J622" i="16"/>
  <c r="J623" i="16"/>
  <c r="J624" i="16"/>
  <c r="J625" i="16"/>
  <c r="J626" i="16"/>
  <c r="J627" i="16"/>
  <c r="J628" i="16"/>
  <c r="J629" i="16"/>
  <c r="J630" i="16"/>
  <c r="J631" i="16"/>
  <c r="J632" i="16"/>
  <c r="J633" i="16"/>
  <c r="J634" i="16"/>
  <c r="J635" i="16"/>
  <c r="J636" i="16"/>
  <c r="J637" i="16"/>
  <c r="J638" i="16"/>
  <c r="J639" i="16"/>
  <c r="J640" i="16"/>
  <c r="J641" i="16"/>
  <c r="J642" i="16"/>
  <c r="J643" i="16"/>
  <c r="J644" i="16"/>
  <c r="J645" i="16"/>
  <c r="J646" i="16"/>
  <c r="J647" i="16"/>
  <c r="J648" i="16"/>
  <c r="J649" i="16"/>
  <c r="J650" i="16"/>
  <c r="J651" i="16"/>
  <c r="J652" i="16"/>
  <c r="J653" i="16"/>
  <c r="J654" i="16"/>
  <c r="J655" i="16"/>
  <c r="J656" i="16"/>
  <c r="J657" i="16"/>
  <c r="J658" i="16"/>
  <c r="J659" i="16"/>
  <c r="J660" i="16"/>
  <c r="J661" i="16"/>
  <c r="J662" i="16"/>
  <c r="J663" i="16"/>
  <c r="J664" i="16"/>
  <c r="J665" i="16"/>
  <c r="J666" i="16"/>
  <c r="J667" i="16"/>
  <c r="J668" i="16"/>
  <c r="J669" i="16"/>
  <c r="J670" i="16"/>
  <c r="J671" i="16"/>
  <c r="J672" i="16"/>
  <c r="J673" i="16"/>
  <c r="J674" i="16"/>
  <c r="J675" i="16"/>
  <c r="J676" i="16"/>
  <c r="J677" i="16"/>
  <c r="J678" i="16"/>
  <c r="J679" i="16"/>
  <c r="J680" i="16"/>
  <c r="J681" i="16"/>
  <c r="J682" i="16"/>
  <c r="J683" i="16"/>
  <c r="J684" i="16"/>
  <c r="J685" i="16"/>
  <c r="J686" i="16"/>
  <c r="J687" i="16"/>
  <c r="J688" i="16"/>
  <c r="J689" i="16"/>
  <c r="J690" i="16"/>
  <c r="J691" i="16"/>
  <c r="J692" i="16"/>
  <c r="J693" i="16"/>
  <c r="J694" i="16"/>
  <c r="J695" i="16"/>
  <c r="J696" i="16"/>
  <c r="J697" i="16"/>
  <c r="J698" i="16"/>
  <c r="J699" i="16"/>
  <c r="J700" i="16"/>
  <c r="J701" i="16"/>
  <c r="J702" i="16"/>
  <c r="J703" i="16"/>
  <c r="J704" i="16"/>
  <c r="J705" i="16"/>
  <c r="J706" i="16"/>
  <c r="J707" i="16"/>
  <c r="J708" i="16"/>
  <c r="J709" i="16"/>
  <c r="J710" i="16"/>
  <c r="J711" i="16"/>
  <c r="J712" i="16"/>
  <c r="J713" i="16"/>
  <c r="J714" i="16"/>
  <c r="J715" i="16"/>
  <c r="J2" i="16"/>
  <c r="I10" i="16"/>
  <c r="I11" i="16" s="1"/>
  <c r="I12" i="16"/>
  <c r="I13" i="16"/>
  <c r="I14" i="16"/>
  <c r="I15" i="16"/>
  <c r="I16" i="16"/>
  <c r="I17" i="16"/>
  <c r="I18" i="16" s="1"/>
  <c r="I19" i="16" s="1"/>
  <c r="I20" i="16"/>
  <c r="I21" i="16" s="1"/>
  <c r="I22" i="16" s="1"/>
  <c r="I23" i="16" s="1"/>
  <c r="I24" i="16" s="1"/>
  <c r="I25" i="16" s="1"/>
  <c r="I26" i="16" s="1"/>
  <c r="I27" i="16" s="1"/>
  <c r="I28" i="16" s="1"/>
  <c r="I29" i="16" s="1"/>
  <c r="I30" i="16" s="1"/>
  <c r="I31" i="16" s="1"/>
  <c r="I32" i="16" s="1"/>
  <c r="I33" i="16" s="1"/>
  <c r="I34" i="16" s="1"/>
  <c r="I35" i="16" s="1"/>
  <c r="I36" i="16" s="1"/>
  <c r="I37" i="16" s="1"/>
  <c r="I38" i="16" s="1"/>
  <c r="I39" i="16" s="1"/>
  <c r="I40" i="16" s="1"/>
  <c r="I41" i="16" s="1"/>
  <c r="I42" i="16" s="1"/>
  <c r="I43" i="16" s="1"/>
  <c r="I44" i="16" s="1"/>
  <c r="I45" i="16" s="1"/>
  <c r="I46" i="16" s="1"/>
  <c r="I47" i="16" s="1"/>
  <c r="I48" i="16" s="1"/>
  <c r="I49" i="16" s="1"/>
  <c r="I50" i="16" s="1"/>
  <c r="I51" i="16" s="1"/>
  <c r="I52" i="16" s="1"/>
  <c r="I53" i="16" s="1"/>
  <c r="I54" i="16" s="1"/>
  <c r="I55" i="16" s="1"/>
  <c r="I56" i="16" s="1"/>
  <c r="I57" i="16" s="1"/>
  <c r="I58" i="16" s="1"/>
  <c r="I59" i="16" s="1"/>
  <c r="I60" i="16" s="1"/>
  <c r="I61" i="16" s="1"/>
  <c r="I62" i="16" s="1"/>
  <c r="I63" i="16" s="1"/>
  <c r="I64" i="16" s="1"/>
  <c r="I65" i="16" s="1"/>
  <c r="I66" i="16" s="1"/>
  <c r="I67" i="16" s="1"/>
  <c r="I68" i="16" s="1"/>
  <c r="I69" i="16" s="1"/>
  <c r="I70" i="16" s="1"/>
  <c r="I71" i="16" s="1"/>
  <c r="I72" i="16" s="1"/>
  <c r="I73" i="16" s="1"/>
  <c r="I74" i="16" s="1"/>
  <c r="I75" i="16" s="1"/>
  <c r="I76" i="16" s="1"/>
  <c r="I77" i="16" s="1"/>
  <c r="I78" i="16" s="1"/>
  <c r="I79" i="16" s="1"/>
  <c r="I80" i="16" s="1"/>
  <c r="I81" i="16" s="1"/>
  <c r="I82" i="16" s="1"/>
  <c r="I83" i="16" s="1"/>
  <c r="I84" i="16" s="1"/>
  <c r="I85" i="16" s="1"/>
  <c r="I86" i="16" s="1"/>
  <c r="I87" i="16" s="1"/>
  <c r="I88" i="16" s="1"/>
  <c r="I89" i="16" s="1"/>
  <c r="I90" i="16" s="1"/>
  <c r="I91" i="16" s="1"/>
  <c r="I92" i="16" s="1"/>
  <c r="I93" i="16" s="1"/>
  <c r="I94" i="16" s="1"/>
  <c r="I95" i="16" s="1"/>
  <c r="I96" i="16" s="1"/>
  <c r="I97" i="16" s="1"/>
  <c r="I98" i="16" s="1"/>
  <c r="I99" i="16" s="1"/>
  <c r="I100" i="16" s="1"/>
  <c r="I101" i="16" s="1"/>
  <c r="I102" i="16" s="1"/>
  <c r="I103" i="16" s="1"/>
  <c r="I104" i="16" s="1"/>
  <c r="I105" i="16" s="1"/>
  <c r="I106" i="16" s="1"/>
  <c r="I107" i="16" s="1"/>
  <c r="I108" i="16" s="1"/>
  <c r="I109" i="16" s="1"/>
  <c r="I110" i="16" s="1"/>
  <c r="I111" i="16" s="1"/>
  <c r="I112" i="16" s="1"/>
  <c r="I113" i="16" s="1"/>
  <c r="I114" i="16" s="1"/>
  <c r="I115" i="16" s="1"/>
  <c r="I116" i="16" s="1"/>
  <c r="I117" i="16" s="1"/>
  <c r="I118" i="16" s="1"/>
  <c r="I119" i="16" s="1"/>
  <c r="I120" i="16" s="1"/>
  <c r="I121" i="16" s="1"/>
  <c r="I122" i="16" s="1"/>
  <c r="I123" i="16" s="1"/>
  <c r="I124" i="16" s="1"/>
  <c r="I125" i="16" s="1"/>
  <c r="I126" i="16" s="1"/>
  <c r="I127" i="16" s="1"/>
  <c r="I128" i="16" s="1"/>
  <c r="I129" i="16" s="1"/>
  <c r="I130" i="16" s="1"/>
  <c r="I131" i="16" s="1"/>
  <c r="I132" i="16" s="1"/>
  <c r="I133" i="16" s="1"/>
  <c r="I134" i="16" s="1"/>
  <c r="I135" i="16" s="1"/>
  <c r="I136" i="16" s="1"/>
  <c r="I137" i="16" s="1"/>
  <c r="I138" i="16" s="1"/>
  <c r="I139" i="16" s="1"/>
  <c r="I140" i="16" s="1"/>
  <c r="I141" i="16" s="1"/>
  <c r="I142" i="16" s="1"/>
  <c r="I143" i="16" s="1"/>
  <c r="I144" i="16" s="1"/>
  <c r="I145" i="16" s="1"/>
  <c r="I146" i="16" s="1"/>
  <c r="I147" i="16" s="1"/>
  <c r="I148" i="16" s="1"/>
  <c r="I149" i="16" s="1"/>
  <c r="I150" i="16" s="1"/>
  <c r="I151" i="16" s="1"/>
  <c r="I152" i="16" s="1"/>
  <c r="I153" i="16" s="1"/>
  <c r="I154" i="16" s="1"/>
  <c r="I155" i="16" s="1"/>
  <c r="I156" i="16" s="1"/>
  <c r="I157" i="16" s="1"/>
  <c r="I158" i="16" s="1"/>
  <c r="I159" i="16" s="1"/>
  <c r="I160" i="16" s="1"/>
  <c r="I161" i="16" s="1"/>
  <c r="I162" i="16" s="1"/>
  <c r="I163" i="16" s="1"/>
  <c r="I164" i="16" s="1"/>
  <c r="I165" i="16" s="1"/>
  <c r="I166" i="16" s="1"/>
  <c r="I167" i="16" s="1"/>
  <c r="I168" i="16" s="1"/>
  <c r="I169" i="16" s="1"/>
  <c r="I170" i="16" s="1"/>
  <c r="I171" i="16" s="1"/>
  <c r="I172" i="16" s="1"/>
  <c r="I173" i="16" s="1"/>
  <c r="I174" i="16" s="1"/>
  <c r="I175" i="16" s="1"/>
  <c r="I176" i="16" s="1"/>
  <c r="I177" i="16" s="1"/>
  <c r="I178" i="16" s="1"/>
  <c r="I179" i="16" s="1"/>
  <c r="I180" i="16" s="1"/>
  <c r="I181" i="16" s="1"/>
  <c r="I182" i="16" s="1"/>
  <c r="I183" i="16" s="1"/>
  <c r="I184" i="16" s="1"/>
  <c r="I185" i="16" s="1"/>
  <c r="I186" i="16" s="1"/>
  <c r="I187" i="16" s="1"/>
  <c r="I188" i="16" s="1"/>
  <c r="I189" i="16" s="1"/>
  <c r="I190" i="16" s="1"/>
  <c r="I191" i="16" s="1"/>
  <c r="I192" i="16" s="1"/>
  <c r="I193" i="16" s="1"/>
  <c r="I194" i="16" s="1"/>
  <c r="I195" i="16" s="1"/>
  <c r="I196" i="16" s="1"/>
  <c r="I197" i="16" s="1"/>
  <c r="I198" i="16" s="1"/>
  <c r="I199" i="16" s="1"/>
  <c r="I200" i="16" s="1"/>
  <c r="I201" i="16" s="1"/>
  <c r="I202" i="16" s="1"/>
  <c r="I203" i="16" s="1"/>
  <c r="I204" i="16" s="1"/>
  <c r="I205" i="16" s="1"/>
  <c r="I206" i="16" s="1"/>
  <c r="I207" i="16" s="1"/>
  <c r="I208" i="16" s="1"/>
  <c r="I209" i="16" s="1"/>
  <c r="I210" i="16" s="1"/>
  <c r="I211" i="16" s="1"/>
  <c r="I212" i="16" s="1"/>
  <c r="I213" i="16" s="1"/>
  <c r="I214" i="16" s="1"/>
  <c r="I215" i="16" s="1"/>
  <c r="I216" i="16" s="1"/>
  <c r="I217" i="16" s="1"/>
  <c r="I218" i="16" s="1"/>
  <c r="I219" i="16" s="1"/>
  <c r="I220" i="16" s="1"/>
  <c r="I221" i="16" s="1"/>
  <c r="I222" i="16" s="1"/>
  <c r="I223" i="16" s="1"/>
  <c r="I224" i="16" s="1"/>
  <c r="I225" i="16" s="1"/>
  <c r="I226" i="16" s="1"/>
  <c r="I227" i="16" s="1"/>
  <c r="I228" i="16" s="1"/>
  <c r="I229" i="16" s="1"/>
  <c r="I230" i="16" s="1"/>
  <c r="I231" i="16" s="1"/>
  <c r="I232" i="16" s="1"/>
  <c r="I233" i="16" s="1"/>
  <c r="I234" i="16" s="1"/>
  <c r="I235" i="16" s="1"/>
  <c r="I236" i="16" s="1"/>
  <c r="I237" i="16" s="1"/>
  <c r="I238" i="16" s="1"/>
  <c r="I239" i="16" s="1"/>
  <c r="I240" i="16" s="1"/>
  <c r="I241" i="16" s="1"/>
  <c r="I242" i="16" s="1"/>
  <c r="I243" i="16" s="1"/>
  <c r="I244" i="16" s="1"/>
  <c r="I245" i="16" s="1"/>
  <c r="I246" i="16" s="1"/>
  <c r="I247" i="16" s="1"/>
  <c r="I248" i="16" s="1"/>
  <c r="I249" i="16" s="1"/>
  <c r="I250" i="16" s="1"/>
  <c r="I251" i="16" s="1"/>
  <c r="I252" i="16" s="1"/>
  <c r="I253" i="16" s="1"/>
  <c r="I254" i="16" s="1"/>
  <c r="I255" i="16" s="1"/>
  <c r="I256" i="16" s="1"/>
  <c r="I257" i="16" s="1"/>
  <c r="I258" i="16" s="1"/>
  <c r="I259" i="16" s="1"/>
  <c r="I260" i="16" s="1"/>
  <c r="I261" i="16" s="1"/>
  <c r="I262" i="16" s="1"/>
  <c r="I263" i="16" s="1"/>
  <c r="I264" i="16" s="1"/>
  <c r="I265" i="16" s="1"/>
  <c r="I266" i="16" s="1"/>
  <c r="I267" i="16" s="1"/>
  <c r="I268" i="16" s="1"/>
  <c r="I269" i="16" s="1"/>
  <c r="I270" i="16" s="1"/>
  <c r="I271" i="16" s="1"/>
  <c r="I272" i="16" s="1"/>
  <c r="I273" i="16" s="1"/>
  <c r="I274" i="16" s="1"/>
  <c r="I275" i="16" s="1"/>
  <c r="I276" i="16" s="1"/>
  <c r="I277" i="16" s="1"/>
  <c r="I278" i="16" s="1"/>
  <c r="I279" i="16" s="1"/>
  <c r="I280" i="16" s="1"/>
  <c r="I281" i="16" s="1"/>
  <c r="I282" i="16" s="1"/>
  <c r="I283" i="16" s="1"/>
  <c r="I284" i="16" s="1"/>
  <c r="I285" i="16" s="1"/>
  <c r="I286" i="16" s="1"/>
  <c r="I287" i="16" s="1"/>
  <c r="I288" i="16" s="1"/>
  <c r="I289" i="16" s="1"/>
  <c r="I290" i="16" s="1"/>
  <c r="I291" i="16" s="1"/>
  <c r="I292" i="16" s="1"/>
  <c r="I293" i="16" s="1"/>
  <c r="I294" i="16" s="1"/>
  <c r="I295" i="16" s="1"/>
  <c r="I296" i="16" s="1"/>
  <c r="I297" i="16" s="1"/>
  <c r="I298" i="16" s="1"/>
  <c r="I299" i="16" s="1"/>
  <c r="I300" i="16" s="1"/>
  <c r="I301" i="16" s="1"/>
  <c r="I302" i="16" s="1"/>
  <c r="I303" i="16" s="1"/>
  <c r="I304" i="16" s="1"/>
  <c r="I305" i="16" s="1"/>
  <c r="I306" i="16" s="1"/>
  <c r="I307" i="16" s="1"/>
  <c r="I308" i="16" s="1"/>
  <c r="I309" i="16" s="1"/>
  <c r="I310" i="16" s="1"/>
  <c r="I311" i="16" s="1"/>
  <c r="I312" i="16" s="1"/>
  <c r="I313" i="16" s="1"/>
  <c r="I314" i="16" s="1"/>
  <c r="I315" i="16" s="1"/>
  <c r="I316" i="16" s="1"/>
  <c r="I317" i="16" s="1"/>
  <c r="I318" i="16" s="1"/>
  <c r="I319" i="16" s="1"/>
  <c r="I320" i="16" s="1"/>
  <c r="I321" i="16" s="1"/>
  <c r="I322" i="16" s="1"/>
  <c r="I323" i="16" s="1"/>
  <c r="I324" i="16" s="1"/>
  <c r="I325" i="16" s="1"/>
  <c r="I326" i="16" s="1"/>
  <c r="I327" i="16" s="1"/>
  <c r="I328" i="16" s="1"/>
  <c r="I329" i="16" s="1"/>
  <c r="I330" i="16" s="1"/>
  <c r="I331" i="16" s="1"/>
  <c r="I332" i="16" s="1"/>
  <c r="I333" i="16" s="1"/>
  <c r="I334" i="16" s="1"/>
  <c r="I335" i="16" s="1"/>
  <c r="I336" i="16" s="1"/>
  <c r="I337" i="16" s="1"/>
  <c r="I338" i="16" s="1"/>
  <c r="I339" i="16" s="1"/>
  <c r="I340" i="16" s="1"/>
  <c r="I341" i="16" s="1"/>
  <c r="I342" i="16" s="1"/>
  <c r="I343" i="16" s="1"/>
  <c r="I344" i="16" s="1"/>
  <c r="I345" i="16" s="1"/>
  <c r="I346" i="16" s="1"/>
  <c r="I347" i="16" s="1"/>
  <c r="I348" i="16" s="1"/>
  <c r="I349" i="16" s="1"/>
  <c r="I350" i="16" s="1"/>
  <c r="I351" i="16" s="1"/>
  <c r="I352" i="16" s="1"/>
  <c r="I353" i="16" s="1"/>
  <c r="I354" i="16" s="1"/>
  <c r="I355" i="16" s="1"/>
  <c r="I356" i="16" s="1"/>
  <c r="I357" i="16" s="1"/>
  <c r="I358" i="16" s="1"/>
  <c r="I359" i="16" s="1"/>
  <c r="I360" i="16" s="1"/>
  <c r="I361" i="16" s="1"/>
  <c r="I362" i="16" s="1"/>
  <c r="I363" i="16" s="1"/>
  <c r="I364" i="16" s="1"/>
  <c r="I365" i="16" s="1"/>
  <c r="I366" i="16" s="1"/>
  <c r="I367" i="16" s="1"/>
  <c r="I368" i="16" s="1"/>
  <c r="I369" i="16" s="1"/>
  <c r="I370" i="16" s="1"/>
  <c r="I371" i="16" s="1"/>
  <c r="I372" i="16" s="1"/>
  <c r="I373" i="16" s="1"/>
  <c r="I374" i="16" s="1"/>
  <c r="I375" i="16" s="1"/>
  <c r="I376" i="16" s="1"/>
  <c r="I377" i="16" s="1"/>
  <c r="I378" i="16" s="1"/>
  <c r="I379" i="16" s="1"/>
  <c r="I380" i="16" s="1"/>
  <c r="I381" i="16" s="1"/>
  <c r="I382" i="16" s="1"/>
  <c r="I383" i="16" s="1"/>
  <c r="I384" i="16" s="1"/>
  <c r="I385" i="16" s="1"/>
  <c r="I386" i="16" s="1"/>
  <c r="I387" i="16" s="1"/>
  <c r="I388" i="16" s="1"/>
  <c r="I389" i="16" s="1"/>
  <c r="I390" i="16" s="1"/>
  <c r="I391" i="16" s="1"/>
  <c r="I392" i="16" s="1"/>
  <c r="I393" i="16" s="1"/>
  <c r="I394" i="16" s="1"/>
  <c r="I395" i="16" s="1"/>
  <c r="I396" i="16" s="1"/>
  <c r="I397" i="16" s="1"/>
  <c r="I398" i="16" s="1"/>
  <c r="I399" i="16" s="1"/>
  <c r="I400" i="16" s="1"/>
  <c r="I401" i="16" s="1"/>
  <c r="I402" i="16" s="1"/>
  <c r="I403" i="16" s="1"/>
  <c r="I404" i="16" s="1"/>
  <c r="I405" i="16" s="1"/>
  <c r="I406" i="16" s="1"/>
  <c r="I407" i="16" s="1"/>
  <c r="I408" i="16" s="1"/>
  <c r="I409" i="16" s="1"/>
  <c r="I410" i="16" s="1"/>
  <c r="I411" i="16" s="1"/>
  <c r="I412" i="16" s="1"/>
  <c r="I413" i="16" s="1"/>
  <c r="I414" i="16" s="1"/>
  <c r="I415" i="16" s="1"/>
  <c r="I416" i="16" s="1"/>
  <c r="I417" i="16" s="1"/>
  <c r="I418" i="16" s="1"/>
  <c r="I419" i="16" s="1"/>
  <c r="I420" i="16" s="1"/>
  <c r="I421" i="16" s="1"/>
  <c r="I422" i="16" s="1"/>
  <c r="I423" i="16" s="1"/>
  <c r="I424" i="16" s="1"/>
  <c r="I425" i="16" s="1"/>
  <c r="I426" i="16" s="1"/>
  <c r="I427" i="16" s="1"/>
  <c r="I428" i="16" s="1"/>
  <c r="I429" i="16" s="1"/>
  <c r="I430" i="16" s="1"/>
  <c r="I431" i="16" s="1"/>
  <c r="I432" i="16" s="1"/>
  <c r="I433" i="16" s="1"/>
  <c r="I434" i="16" s="1"/>
  <c r="I435" i="16" s="1"/>
  <c r="I436" i="16" s="1"/>
  <c r="I437" i="16" s="1"/>
  <c r="I438" i="16" s="1"/>
  <c r="I439" i="16" s="1"/>
  <c r="I440" i="16" s="1"/>
  <c r="I441" i="16" s="1"/>
  <c r="I442" i="16" s="1"/>
  <c r="I443" i="16" s="1"/>
  <c r="I444" i="16" s="1"/>
  <c r="I445" i="16" s="1"/>
  <c r="I446" i="16" s="1"/>
  <c r="I447" i="16" s="1"/>
  <c r="I448" i="16" s="1"/>
  <c r="I449" i="16" s="1"/>
  <c r="I450" i="16" s="1"/>
  <c r="I451" i="16" s="1"/>
  <c r="I452" i="16" s="1"/>
  <c r="I453" i="16" s="1"/>
  <c r="I454" i="16" s="1"/>
  <c r="I455" i="16" s="1"/>
  <c r="I456" i="16" s="1"/>
  <c r="I457" i="16" s="1"/>
  <c r="I458" i="16" s="1"/>
  <c r="I459" i="16" s="1"/>
  <c r="I460" i="16" s="1"/>
  <c r="I461" i="16" s="1"/>
  <c r="I462" i="16" s="1"/>
  <c r="I463" i="16" s="1"/>
  <c r="I464" i="16" s="1"/>
  <c r="I465" i="16" s="1"/>
  <c r="I466" i="16" s="1"/>
  <c r="I467" i="16" s="1"/>
  <c r="I468" i="16" s="1"/>
  <c r="I469" i="16" s="1"/>
  <c r="I470" i="16" s="1"/>
  <c r="I471" i="16" s="1"/>
  <c r="I472" i="16" s="1"/>
  <c r="I473" i="16" s="1"/>
  <c r="I474" i="16" s="1"/>
  <c r="I475" i="16" s="1"/>
  <c r="I476" i="16" s="1"/>
  <c r="I477" i="16" s="1"/>
  <c r="I478" i="16" s="1"/>
  <c r="I479" i="16" s="1"/>
  <c r="I480" i="16" s="1"/>
  <c r="I481" i="16" s="1"/>
  <c r="I482" i="16" s="1"/>
  <c r="I483" i="16" s="1"/>
  <c r="I484" i="16" s="1"/>
  <c r="I485" i="16" s="1"/>
  <c r="I486" i="16" s="1"/>
  <c r="I487" i="16" s="1"/>
  <c r="I488" i="16" s="1"/>
  <c r="I489" i="16" s="1"/>
  <c r="I490" i="16" s="1"/>
  <c r="I491" i="16" s="1"/>
  <c r="I492" i="16" s="1"/>
  <c r="I493" i="16" s="1"/>
  <c r="I494" i="16" s="1"/>
  <c r="I495" i="16" s="1"/>
  <c r="I496" i="16" s="1"/>
  <c r="I497" i="16" s="1"/>
  <c r="I498" i="16" s="1"/>
  <c r="I499" i="16" s="1"/>
  <c r="I500" i="16" s="1"/>
  <c r="I501" i="16" s="1"/>
  <c r="I502" i="16" s="1"/>
  <c r="I503" i="16" s="1"/>
  <c r="I504" i="16" s="1"/>
  <c r="I505" i="16" s="1"/>
  <c r="I506" i="16" s="1"/>
  <c r="I507" i="16" s="1"/>
  <c r="I508" i="16" s="1"/>
  <c r="I509" i="16" s="1"/>
  <c r="I510" i="16" s="1"/>
  <c r="I511" i="16" s="1"/>
  <c r="I512" i="16" s="1"/>
  <c r="I513" i="16" s="1"/>
  <c r="I514" i="16" s="1"/>
  <c r="I515" i="16" s="1"/>
  <c r="I516" i="16" s="1"/>
  <c r="I517" i="16" s="1"/>
  <c r="I518" i="16" s="1"/>
  <c r="I519" i="16" s="1"/>
  <c r="I520" i="16" s="1"/>
  <c r="I521" i="16" s="1"/>
  <c r="I522" i="16" s="1"/>
  <c r="I523" i="16" s="1"/>
  <c r="I524" i="16" s="1"/>
  <c r="I525" i="16" s="1"/>
  <c r="I526" i="16" s="1"/>
  <c r="I527" i="16" s="1"/>
  <c r="I528" i="16" s="1"/>
  <c r="I529" i="16" s="1"/>
  <c r="I530" i="16" s="1"/>
  <c r="I531" i="16" s="1"/>
  <c r="I532" i="16" s="1"/>
  <c r="I533" i="16" s="1"/>
  <c r="I534" i="16" s="1"/>
  <c r="I535" i="16" s="1"/>
  <c r="I536" i="16" s="1"/>
  <c r="I537" i="16" s="1"/>
  <c r="I538" i="16" s="1"/>
  <c r="I539" i="16" s="1"/>
  <c r="I540" i="16" s="1"/>
  <c r="I541" i="16" s="1"/>
  <c r="I542" i="16" s="1"/>
  <c r="I543" i="16" s="1"/>
  <c r="I544" i="16" s="1"/>
  <c r="I545" i="16" s="1"/>
  <c r="I546" i="16" s="1"/>
  <c r="I547" i="16" s="1"/>
  <c r="I548" i="16" s="1"/>
  <c r="I549" i="16" s="1"/>
  <c r="I550" i="16" s="1"/>
  <c r="I551" i="16" s="1"/>
  <c r="I552" i="16" s="1"/>
  <c r="I553" i="16" s="1"/>
  <c r="I554" i="16" s="1"/>
  <c r="I555" i="16" s="1"/>
  <c r="I556" i="16" s="1"/>
  <c r="I557" i="16" s="1"/>
  <c r="I558" i="16" s="1"/>
  <c r="I559" i="16" s="1"/>
  <c r="I560" i="16" s="1"/>
  <c r="I561" i="16" s="1"/>
  <c r="I562" i="16" s="1"/>
  <c r="I563" i="16" s="1"/>
  <c r="I564" i="16" s="1"/>
  <c r="I565" i="16" s="1"/>
  <c r="I566" i="16" s="1"/>
  <c r="I567" i="16" s="1"/>
  <c r="I568" i="16" s="1"/>
  <c r="I569" i="16" s="1"/>
  <c r="I570" i="16" s="1"/>
  <c r="I571" i="16" s="1"/>
  <c r="I572" i="16" s="1"/>
  <c r="I573" i="16" s="1"/>
  <c r="I574" i="16" s="1"/>
  <c r="I575" i="16" s="1"/>
  <c r="I576" i="16" s="1"/>
  <c r="I577" i="16" s="1"/>
  <c r="I578" i="16" s="1"/>
  <c r="I579" i="16" s="1"/>
  <c r="I580" i="16" s="1"/>
  <c r="I581" i="16" s="1"/>
  <c r="I582" i="16" s="1"/>
  <c r="I583" i="16" s="1"/>
  <c r="I584" i="16" s="1"/>
  <c r="I585" i="16" s="1"/>
  <c r="I586" i="16" s="1"/>
  <c r="I587" i="16" s="1"/>
  <c r="I588" i="16" s="1"/>
  <c r="I589" i="16" s="1"/>
  <c r="I590" i="16" s="1"/>
  <c r="I591" i="16" s="1"/>
  <c r="I592" i="16" s="1"/>
  <c r="I593" i="16" s="1"/>
  <c r="I594" i="16" s="1"/>
  <c r="I595" i="16" s="1"/>
  <c r="I596" i="16" s="1"/>
  <c r="I597" i="16" s="1"/>
  <c r="I598" i="16" s="1"/>
  <c r="I599" i="16" s="1"/>
  <c r="I600" i="16" s="1"/>
  <c r="I601" i="16" s="1"/>
  <c r="I602" i="16" s="1"/>
  <c r="I603" i="16" s="1"/>
  <c r="I604" i="16" s="1"/>
  <c r="I605" i="16" s="1"/>
  <c r="I606" i="16" s="1"/>
  <c r="I607" i="16" s="1"/>
  <c r="I608" i="16" s="1"/>
  <c r="I609" i="16" s="1"/>
  <c r="I610" i="16" s="1"/>
  <c r="I611" i="16" s="1"/>
  <c r="I612" i="16" s="1"/>
  <c r="I613" i="16" s="1"/>
  <c r="I614" i="16" s="1"/>
  <c r="I615" i="16" s="1"/>
  <c r="I616" i="16" s="1"/>
  <c r="I617" i="16" s="1"/>
  <c r="I618" i="16" s="1"/>
  <c r="I619" i="16" s="1"/>
  <c r="I620" i="16" s="1"/>
  <c r="I621" i="16" s="1"/>
  <c r="I622" i="16" s="1"/>
  <c r="I623" i="16" s="1"/>
  <c r="I624" i="16" s="1"/>
  <c r="I625" i="16" s="1"/>
  <c r="I626" i="16" s="1"/>
  <c r="I627" i="16" s="1"/>
  <c r="I628" i="16" s="1"/>
  <c r="I629" i="16" s="1"/>
  <c r="I630" i="16" s="1"/>
  <c r="I631" i="16" s="1"/>
  <c r="I632" i="16" s="1"/>
  <c r="I633" i="16" s="1"/>
  <c r="I634" i="16" s="1"/>
  <c r="I635" i="16" s="1"/>
  <c r="I636" i="16" s="1"/>
  <c r="I637" i="16" s="1"/>
  <c r="I638" i="16" s="1"/>
  <c r="I639" i="16" s="1"/>
  <c r="I640" i="16" s="1"/>
  <c r="I641" i="16" s="1"/>
  <c r="I642" i="16" s="1"/>
  <c r="I643" i="16" s="1"/>
  <c r="I644" i="16" s="1"/>
  <c r="I645" i="16" s="1"/>
  <c r="I646" i="16" s="1"/>
  <c r="I647" i="16" s="1"/>
  <c r="I648" i="16" s="1"/>
  <c r="I649" i="16" s="1"/>
  <c r="I650" i="16" s="1"/>
  <c r="I651" i="16" s="1"/>
  <c r="I652" i="16" s="1"/>
  <c r="I653" i="16" s="1"/>
  <c r="I654" i="16" s="1"/>
  <c r="I655" i="16" s="1"/>
  <c r="I656" i="16" s="1"/>
  <c r="I657" i="16" s="1"/>
  <c r="I658" i="16" s="1"/>
  <c r="I659" i="16" s="1"/>
  <c r="I660" i="16" s="1"/>
  <c r="I661" i="16" s="1"/>
  <c r="I662" i="16" s="1"/>
  <c r="I663" i="16" s="1"/>
  <c r="I664" i="16" s="1"/>
  <c r="I665" i="16" s="1"/>
  <c r="I666" i="16" s="1"/>
  <c r="I667" i="16" s="1"/>
  <c r="I668" i="16" s="1"/>
  <c r="I669" i="16" s="1"/>
  <c r="I670" i="16" s="1"/>
  <c r="I671" i="16" s="1"/>
  <c r="I672" i="16" s="1"/>
  <c r="I673" i="16" s="1"/>
  <c r="I674" i="16" s="1"/>
  <c r="I675" i="16" s="1"/>
  <c r="I676" i="16" s="1"/>
  <c r="I677" i="16" s="1"/>
  <c r="I678" i="16" s="1"/>
  <c r="I679" i="16" s="1"/>
  <c r="I680" i="16" s="1"/>
  <c r="I681" i="16" s="1"/>
  <c r="I682" i="16" s="1"/>
  <c r="I683" i="16" s="1"/>
  <c r="I684" i="16" s="1"/>
  <c r="I685" i="16" s="1"/>
  <c r="I686" i="16" s="1"/>
  <c r="I687" i="16" s="1"/>
  <c r="I688" i="16" s="1"/>
  <c r="I689" i="16" s="1"/>
  <c r="I690" i="16" s="1"/>
  <c r="I691" i="16" s="1"/>
  <c r="I692" i="16" s="1"/>
  <c r="I693" i="16" s="1"/>
  <c r="I694" i="16" s="1"/>
  <c r="I695" i="16" s="1"/>
  <c r="I696" i="16" s="1"/>
  <c r="I697" i="16" s="1"/>
  <c r="I698" i="16" s="1"/>
  <c r="I699" i="16" s="1"/>
  <c r="I700" i="16" s="1"/>
  <c r="I701" i="16" s="1"/>
  <c r="I702" i="16" s="1"/>
  <c r="I703" i="16" s="1"/>
  <c r="I704" i="16" s="1"/>
  <c r="I705" i="16" s="1"/>
  <c r="I706" i="16" s="1"/>
  <c r="I707" i="16" s="1"/>
  <c r="I708" i="16" s="1"/>
  <c r="I709" i="16" s="1"/>
  <c r="I710" i="16" s="1"/>
  <c r="I711" i="16" s="1"/>
  <c r="I712" i="16" s="1"/>
  <c r="I713" i="16" s="1"/>
  <c r="I714" i="16" s="1"/>
  <c r="I715" i="16" s="1"/>
  <c r="I5" i="16"/>
  <c r="I6" i="16"/>
  <c r="I7" i="16"/>
  <c r="I8" i="16"/>
  <c r="I9" i="16"/>
  <c r="I4" i="16"/>
  <c r="I3" i="16"/>
  <c r="I2"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177" i="16"/>
  <c r="H178" i="16"/>
  <c r="H179" i="16"/>
  <c r="H180" i="16"/>
  <c r="H181" i="16"/>
  <c r="H182" i="16"/>
  <c r="H183" i="16"/>
  <c r="H184" i="16"/>
  <c r="H185" i="16"/>
  <c r="H186" i="16"/>
  <c r="H187" i="16"/>
  <c r="H188" i="16"/>
  <c r="H189" i="16"/>
  <c r="H190" i="16"/>
  <c r="H191" i="16"/>
  <c r="H192" i="16"/>
  <c r="H193" i="16"/>
  <c r="H194" i="16"/>
  <c r="H195" i="16"/>
  <c r="H196" i="16"/>
  <c r="H197" i="16"/>
  <c r="H198" i="16"/>
  <c r="H199" i="16"/>
  <c r="H200" i="16"/>
  <c r="H201" i="16"/>
  <c r="H202" i="16"/>
  <c r="H203" i="16"/>
  <c r="H204" i="16"/>
  <c r="H205" i="16"/>
  <c r="H206" i="16"/>
  <c r="H207" i="16"/>
  <c r="H208" i="16"/>
  <c r="H209" i="16"/>
  <c r="H210" i="16"/>
  <c r="H211" i="16"/>
  <c r="H212" i="16"/>
  <c r="H213" i="16"/>
  <c r="H214" i="16"/>
  <c r="H215" i="16"/>
  <c r="H216" i="16"/>
  <c r="H217" i="16"/>
  <c r="H218" i="16"/>
  <c r="H219" i="16"/>
  <c r="H220" i="16"/>
  <c r="H221" i="16"/>
  <c r="H222" i="16"/>
  <c r="H223" i="16"/>
  <c r="H224" i="16"/>
  <c r="H225" i="16"/>
  <c r="H226" i="16"/>
  <c r="H227" i="16"/>
  <c r="H228" i="16"/>
  <c r="H229" i="16"/>
  <c r="H230" i="16"/>
  <c r="H231" i="16"/>
  <c r="H232" i="16"/>
  <c r="H233" i="16"/>
  <c r="H234" i="16"/>
  <c r="H235" i="16"/>
  <c r="H236" i="16"/>
  <c r="H237" i="16"/>
  <c r="H238" i="16"/>
  <c r="H239" i="16"/>
  <c r="H240" i="16"/>
  <c r="H241" i="16"/>
  <c r="H242" i="16"/>
  <c r="H243" i="16"/>
  <c r="H244" i="16"/>
  <c r="H245" i="16"/>
  <c r="H246" i="16"/>
  <c r="H247" i="16"/>
  <c r="H248" i="16"/>
  <c r="H249" i="16"/>
  <c r="H250" i="16"/>
  <c r="H251" i="16"/>
  <c r="H252" i="16"/>
  <c r="H253" i="16"/>
  <c r="H254" i="16"/>
  <c r="H255" i="16"/>
  <c r="H256" i="16"/>
  <c r="H257" i="16"/>
  <c r="H258" i="16"/>
  <c r="H259" i="16"/>
  <c r="H260" i="16"/>
  <c r="H261" i="16"/>
  <c r="H262" i="16"/>
  <c r="H263" i="16"/>
  <c r="H264" i="16"/>
  <c r="H265" i="16"/>
  <c r="H266" i="16"/>
  <c r="H267" i="16"/>
  <c r="H268" i="16"/>
  <c r="H269" i="16"/>
  <c r="H270" i="16"/>
  <c r="H271" i="16"/>
  <c r="H272" i="16"/>
  <c r="H273" i="16"/>
  <c r="H274" i="16"/>
  <c r="H275" i="16"/>
  <c r="H276" i="16"/>
  <c r="H277" i="16"/>
  <c r="H278" i="16"/>
  <c r="H279" i="16"/>
  <c r="H280" i="16"/>
  <c r="H281" i="16"/>
  <c r="H282" i="16"/>
  <c r="H283" i="16"/>
  <c r="H284" i="16"/>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H328" i="16"/>
  <c r="H329" i="16"/>
  <c r="H330" i="16"/>
  <c r="H331" i="16"/>
  <c r="H332" i="16"/>
  <c r="H333" i="16"/>
  <c r="H334" i="16"/>
  <c r="H335" i="16"/>
  <c r="H336" i="16"/>
  <c r="H337" i="16"/>
  <c r="H338" i="16"/>
  <c r="H339" i="16"/>
  <c r="H340" i="16"/>
  <c r="H341" i="16"/>
  <c r="H342" i="16"/>
  <c r="H343" i="16"/>
  <c r="H344" i="16"/>
  <c r="H345" i="16"/>
  <c r="H346" i="16"/>
  <c r="H347" i="16"/>
  <c r="H348" i="16"/>
  <c r="H349" i="16"/>
  <c r="H350" i="16"/>
  <c r="H351" i="16"/>
  <c r="H352" i="16"/>
  <c r="H353" i="16"/>
  <c r="H354" i="16"/>
  <c r="H355" i="16"/>
  <c r="H356" i="16"/>
  <c r="H357" i="16"/>
  <c r="H358" i="16"/>
  <c r="H359" i="16"/>
  <c r="H360" i="16"/>
  <c r="H361" i="16"/>
  <c r="H362" i="16"/>
  <c r="H363" i="16"/>
  <c r="H364" i="16"/>
  <c r="H365" i="16"/>
  <c r="H366" i="16"/>
  <c r="H367" i="16"/>
  <c r="H368" i="16"/>
  <c r="H369" i="16"/>
  <c r="H370" i="16"/>
  <c r="H371" i="16"/>
  <c r="H372" i="16"/>
  <c r="H373" i="16"/>
  <c r="H374" i="16"/>
  <c r="H375" i="16"/>
  <c r="H376" i="16"/>
  <c r="H377" i="16"/>
  <c r="H378" i="16"/>
  <c r="H379" i="16"/>
  <c r="H380" i="16"/>
  <c r="H381" i="16"/>
  <c r="H382" i="16"/>
  <c r="H383" i="16"/>
  <c r="H384" i="16"/>
  <c r="H385" i="16"/>
  <c r="H386" i="16"/>
  <c r="H387" i="16"/>
  <c r="H388" i="16"/>
  <c r="H389" i="16"/>
  <c r="H390" i="16"/>
  <c r="H391" i="16"/>
  <c r="H392" i="16"/>
  <c r="H393" i="16"/>
  <c r="H394" i="16"/>
  <c r="H395" i="16"/>
  <c r="H396" i="16"/>
  <c r="H397" i="16"/>
  <c r="H398" i="16"/>
  <c r="H399" i="16"/>
  <c r="H400" i="16"/>
  <c r="H401" i="16"/>
  <c r="H402" i="16"/>
  <c r="H403" i="16"/>
  <c r="H404" i="16"/>
  <c r="H405" i="16"/>
  <c r="H406" i="16"/>
  <c r="H407" i="16"/>
  <c r="H408" i="16"/>
  <c r="H409" i="16"/>
  <c r="H410" i="16"/>
  <c r="H411" i="16"/>
  <c r="H412" i="16"/>
  <c r="H413" i="16"/>
  <c r="H414" i="16"/>
  <c r="H415" i="16"/>
  <c r="H416" i="16"/>
  <c r="H417" i="16"/>
  <c r="H418" i="16"/>
  <c r="H419" i="16"/>
  <c r="H420" i="16"/>
  <c r="H421" i="16"/>
  <c r="H422" i="16"/>
  <c r="H423" i="16"/>
  <c r="H424" i="16"/>
  <c r="H425" i="16"/>
  <c r="H426" i="16"/>
  <c r="H427" i="16"/>
  <c r="H428" i="16"/>
  <c r="H429" i="16"/>
  <c r="H430" i="16"/>
  <c r="H431" i="16"/>
  <c r="H432" i="16"/>
  <c r="H433" i="16"/>
  <c r="H434" i="16"/>
  <c r="H435" i="16"/>
  <c r="H436" i="16"/>
  <c r="H437" i="16"/>
  <c r="H438" i="16"/>
  <c r="H439" i="16"/>
  <c r="H440" i="16"/>
  <c r="H441" i="16"/>
  <c r="H442" i="16"/>
  <c r="H443" i="16"/>
  <c r="H444" i="16"/>
  <c r="H445" i="16"/>
  <c r="H446" i="16"/>
  <c r="H447" i="16"/>
  <c r="H448" i="16"/>
  <c r="H449" i="16"/>
  <c r="H450" i="16"/>
  <c r="H451" i="16"/>
  <c r="H452" i="16"/>
  <c r="H453" i="16"/>
  <c r="H454" i="16"/>
  <c r="H455" i="16"/>
  <c r="H456" i="16"/>
  <c r="H457" i="16"/>
  <c r="H458" i="16"/>
  <c r="H459" i="16"/>
  <c r="H460" i="16"/>
  <c r="H461" i="16"/>
  <c r="H462" i="16"/>
  <c r="H463" i="16"/>
  <c r="H464" i="16"/>
  <c r="H465" i="16"/>
  <c r="H466" i="16"/>
  <c r="H467" i="16"/>
  <c r="H468" i="16"/>
  <c r="H469" i="16"/>
  <c r="H470" i="16"/>
  <c r="H471" i="16"/>
  <c r="H472" i="16"/>
  <c r="H473" i="16"/>
  <c r="H474" i="16"/>
  <c r="H475" i="16"/>
  <c r="H476" i="16"/>
  <c r="H477" i="16"/>
  <c r="H478" i="16"/>
  <c r="H479" i="16"/>
  <c r="H480" i="16"/>
  <c r="H481" i="16"/>
  <c r="H482" i="16"/>
  <c r="H483" i="16"/>
  <c r="H484" i="16"/>
  <c r="H485" i="16"/>
  <c r="H486" i="16"/>
  <c r="H487" i="16"/>
  <c r="H488" i="16"/>
  <c r="H489" i="16"/>
  <c r="H490" i="16"/>
  <c r="H491" i="16"/>
  <c r="H492" i="16"/>
  <c r="H493" i="16"/>
  <c r="H494" i="16"/>
  <c r="H495" i="16"/>
  <c r="H496" i="16"/>
  <c r="H497" i="16"/>
  <c r="H498" i="16"/>
  <c r="H499" i="16"/>
  <c r="H500" i="16"/>
  <c r="H501" i="16"/>
  <c r="H502" i="16"/>
  <c r="H503" i="16"/>
  <c r="H504" i="16"/>
  <c r="H505" i="16"/>
  <c r="H506" i="16"/>
  <c r="H507" i="16"/>
  <c r="H508" i="16"/>
  <c r="H509" i="16"/>
  <c r="H510" i="16"/>
  <c r="H511" i="16"/>
  <c r="H512" i="16"/>
  <c r="H513" i="16"/>
  <c r="H514" i="16"/>
  <c r="H515" i="16"/>
  <c r="H516" i="16"/>
  <c r="H517" i="16"/>
  <c r="H518" i="16"/>
  <c r="H519" i="16"/>
  <c r="H520" i="16"/>
  <c r="H521" i="16"/>
  <c r="H522" i="16"/>
  <c r="H523" i="16"/>
  <c r="H524" i="16"/>
  <c r="H525" i="16"/>
  <c r="H526" i="16"/>
  <c r="H527" i="16"/>
  <c r="H528" i="16"/>
  <c r="H529" i="16"/>
  <c r="H530" i="16"/>
  <c r="H531" i="16"/>
  <c r="H532" i="16"/>
  <c r="H533" i="16"/>
  <c r="H534" i="16"/>
  <c r="H535" i="16"/>
  <c r="H536" i="16"/>
  <c r="H537" i="16"/>
  <c r="H538" i="16"/>
  <c r="H539" i="16"/>
  <c r="H540" i="16"/>
  <c r="H541" i="16"/>
  <c r="H542" i="16"/>
  <c r="H543" i="16"/>
  <c r="H544" i="16"/>
  <c r="H545" i="16"/>
  <c r="H546" i="16"/>
  <c r="H547" i="16"/>
  <c r="H548" i="16"/>
  <c r="H549" i="16"/>
  <c r="H550" i="16"/>
  <c r="H551" i="16"/>
  <c r="H552" i="16"/>
  <c r="H553" i="16"/>
  <c r="H554" i="16"/>
  <c r="H555" i="16"/>
  <c r="H556" i="16"/>
  <c r="H557" i="16"/>
  <c r="H558" i="16"/>
  <c r="H559" i="16"/>
  <c r="H560" i="16"/>
  <c r="H561" i="16"/>
  <c r="H562" i="16"/>
  <c r="H563" i="16"/>
  <c r="H564" i="16"/>
  <c r="H565" i="16"/>
  <c r="H566" i="16"/>
  <c r="H567" i="16"/>
  <c r="H568" i="16"/>
  <c r="H569" i="16"/>
  <c r="H570" i="16"/>
  <c r="H571" i="16"/>
  <c r="H572" i="16"/>
  <c r="H573" i="16"/>
  <c r="H574" i="16"/>
  <c r="H575" i="16"/>
  <c r="H576" i="16"/>
  <c r="H577" i="16"/>
  <c r="H578" i="16"/>
  <c r="H579" i="16"/>
  <c r="H580" i="16"/>
  <c r="H581" i="16"/>
  <c r="H582" i="16"/>
  <c r="H583" i="16"/>
  <c r="H584" i="16"/>
  <c r="H585" i="16"/>
  <c r="H586" i="16"/>
  <c r="H587" i="16"/>
  <c r="H588" i="16"/>
  <c r="H589" i="16"/>
  <c r="H590" i="16"/>
  <c r="H591" i="16"/>
  <c r="H592" i="16"/>
  <c r="H593" i="16"/>
  <c r="H594" i="16"/>
  <c r="H595" i="16"/>
  <c r="H596" i="16"/>
  <c r="H597" i="16"/>
  <c r="H598" i="16"/>
  <c r="H599" i="16"/>
  <c r="H600" i="16"/>
  <c r="H601" i="16"/>
  <c r="H602" i="16"/>
  <c r="H603" i="16"/>
  <c r="H604" i="16"/>
  <c r="H605" i="16"/>
  <c r="H606" i="16"/>
  <c r="H607" i="16"/>
  <c r="H608" i="16"/>
  <c r="H609" i="16"/>
  <c r="H610" i="16"/>
  <c r="H611" i="16"/>
  <c r="H612" i="16"/>
  <c r="H613" i="16"/>
  <c r="H614" i="16"/>
  <c r="H615" i="16"/>
  <c r="H616" i="16"/>
  <c r="H617" i="16"/>
  <c r="H618" i="16"/>
  <c r="H619" i="16"/>
  <c r="H620" i="16"/>
  <c r="H621" i="16"/>
  <c r="H622" i="16"/>
  <c r="H623" i="16"/>
  <c r="H624" i="16"/>
  <c r="H625" i="16"/>
  <c r="H626" i="16"/>
  <c r="H627" i="16"/>
  <c r="H628" i="16"/>
  <c r="H629" i="16"/>
  <c r="H630" i="16"/>
  <c r="H631" i="16"/>
  <c r="H632" i="16"/>
  <c r="H633" i="16"/>
  <c r="H634" i="16"/>
  <c r="H635" i="16"/>
  <c r="H636" i="16"/>
  <c r="H637" i="16"/>
  <c r="H638" i="16"/>
  <c r="H639" i="16"/>
  <c r="H640" i="16"/>
  <c r="H641" i="16"/>
  <c r="H642" i="16"/>
  <c r="H643" i="16"/>
  <c r="H644" i="16"/>
  <c r="H645" i="16"/>
  <c r="H646" i="16"/>
  <c r="H647" i="16"/>
  <c r="H648" i="16"/>
  <c r="H649" i="16"/>
  <c r="H650" i="16"/>
  <c r="H651" i="16"/>
  <c r="H652" i="16"/>
  <c r="H653" i="16"/>
  <c r="H654" i="16"/>
  <c r="H655" i="16"/>
  <c r="H656" i="16"/>
  <c r="H657" i="16"/>
  <c r="H658" i="16"/>
  <c r="H659" i="16"/>
  <c r="H660" i="16"/>
  <c r="H661" i="16"/>
  <c r="H662" i="16"/>
  <c r="H663" i="16"/>
  <c r="H664" i="16"/>
  <c r="H665" i="16"/>
  <c r="H666" i="16"/>
  <c r="H667" i="16"/>
  <c r="H668" i="16"/>
  <c r="H669" i="16"/>
  <c r="H670" i="16"/>
  <c r="H671" i="16"/>
  <c r="H672" i="16"/>
  <c r="H673" i="16"/>
  <c r="H674" i="16"/>
  <c r="H675" i="16"/>
  <c r="H676" i="16"/>
  <c r="H677" i="16"/>
  <c r="H678" i="16"/>
  <c r="H679" i="16"/>
  <c r="H680" i="16"/>
  <c r="H681" i="16"/>
  <c r="H682" i="16"/>
  <c r="H683" i="16"/>
  <c r="H684" i="16"/>
  <c r="H685" i="16"/>
  <c r="H686" i="16"/>
  <c r="H687" i="16"/>
  <c r="H688" i="16"/>
  <c r="H689" i="16"/>
  <c r="H690" i="16"/>
  <c r="H691" i="16"/>
  <c r="H692" i="16"/>
  <c r="H693" i="16"/>
  <c r="H694" i="16"/>
  <c r="H695" i="16"/>
  <c r="H696" i="16"/>
  <c r="H697" i="16"/>
  <c r="H698" i="16"/>
  <c r="H699" i="16"/>
  <c r="H700" i="16"/>
  <c r="H701" i="16"/>
  <c r="H702" i="16"/>
  <c r="H703" i="16"/>
  <c r="H704" i="16"/>
  <c r="H705" i="16"/>
  <c r="H706" i="16"/>
  <c r="H707" i="16"/>
  <c r="H708" i="16"/>
  <c r="H709" i="16"/>
  <c r="H710" i="16"/>
  <c r="H711" i="16"/>
  <c r="H712" i="16"/>
  <c r="H713" i="16"/>
  <c r="H714" i="16"/>
  <c r="H715" i="16"/>
  <c r="H31" i="16"/>
  <c r="H32" i="16"/>
  <c r="H33" i="16"/>
  <c r="H34" i="16"/>
  <c r="H35" i="16"/>
  <c r="H36" i="16"/>
  <c r="H37" i="16"/>
  <c r="H38" i="16"/>
  <c r="H39" i="16"/>
  <c r="H40" i="16"/>
  <c r="H41" i="16"/>
  <c r="H42" i="16"/>
  <c r="H43" i="16"/>
  <c r="H44" i="16"/>
  <c r="H45" i="16"/>
  <c r="H46" i="16"/>
  <c r="H47" i="16"/>
  <c r="H48" i="16"/>
  <c r="H49" i="16"/>
  <c r="H50" i="16"/>
  <c r="H51" i="16"/>
  <c r="H52" i="16"/>
  <c r="H53" i="16"/>
  <c r="H54" i="16"/>
  <c r="H26" i="16"/>
  <c r="H27" i="16"/>
  <c r="H28" i="16"/>
  <c r="H29" i="16"/>
  <c r="H30" i="16"/>
  <c r="H3" i="16"/>
  <c r="H4" i="16"/>
  <c r="H5" i="16"/>
  <c r="H6" i="16"/>
  <c r="H7" i="16"/>
  <c r="H8" i="16"/>
  <c r="H9" i="16"/>
  <c r="H10" i="16"/>
  <c r="H11" i="16"/>
  <c r="H12" i="16"/>
  <c r="H13" i="16"/>
  <c r="H14" i="16"/>
  <c r="H15" i="16"/>
  <c r="H16" i="16"/>
  <c r="H17" i="16"/>
  <c r="H18" i="16"/>
  <c r="H19" i="16"/>
  <c r="H20" i="16"/>
  <c r="H21" i="16"/>
  <c r="H22" i="16"/>
  <c r="H23" i="16"/>
  <c r="H24" i="16"/>
  <c r="H25" i="16"/>
  <c r="H2" i="16"/>
  <c r="H44" i="14"/>
  <c r="H43" i="14"/>
  <c r="H42" i="14"/>
  <c r="H41" i="14"/>
  <c r="H40" i="14"/>
  <c r="H39" i="14"/>
  <c r="H38" i="14"/>
  <c r="H37" i="14"/>
  <c r="H36" i="14"/>
  <c r="H35" i="14"/>
  <c r="H34" i="14"/>
  <c r="H33" i="14"/>
  <c r="H32" i="14"/>
  <c r="H31" i="14"/>
  <c r="H30" i="14"/>
  <c r="H29" i="14"/>
  <c r="H28" i="14"/>
  <c r="H27" i="14"/>
  <c r="H26" i="14"/>
  <c r="H25" i="14"/>
  <c r="H24" i="14"/>
  <c r="H23" i="14"/>
  <c r="H22" i="14"/>
  <c r="H21" i="14"/>
  <c r="H20" i="14"/>
  <c r="H19" i="14"/>
  <c r="H18" i="14"/>
  <c r="H17" i="14"/>
  <c r="H16" i="14"/>
  <c r="H15" i="14"/>
  <c r="H14" i="14"/>
  <c r="H13" i="14"/>
  <c r="H12" i="14"/>
  <c r="H11" i="14"/>
  <c r="H10" i="14"/>
  <c r="H9" i="14"/>
  <c r="H8" i="14"/>
  <c r="H7" i="14"/>
  <c r="H6" i="14"/>
  <c r="H5" i="14"/>
  <c r="H4" i="14"/>
  <c r="H3" i="14"/>
  <c r="H2" i="14"/>
</calcChain>
</file>

<file path=xl/sharedStrings.xml><?xml version="1.0" encoding="utf-8"?>
<sst xmlns="http://schemas.openxmlformats.org/spreadsheetml/2006/main" count="3575" uniqueCount="123">
  <si>
    <t>Region</t>
  </si>
  <si>
    <t>Item</t>
  </si>
  <si>
    <t>Units</t>
  </si>
  <si>
    <t>Desk</t>
  </si>
  <si>
    <t>OrderDate</t>
  </si>
  <si>
    <t>Central</t>
  </si>
  <si>
    <t>West</t>
  </si>
  <si>
    <t>East</t>
  </si>
  <si>
    <t>SalesMan</t>
  </si>
  <si>
    <t>Television</t>
  </si>
  <si>
    <t>Cell Phone</t>
  </si>
  <si>
    <t>Video Games</t>
  </si>
  <si>
    <t>Unit_price</t>
  </si>
  <si>
    <t>Home Theater</t>
  </si>
  <si>
    <t>Steven</t>
  </si>
  <si>
    <t>David</t>
  </si>
  <si>
    <t>Diana</t>
  </si>
  <si>
    <t>Luis</t>
  </si>
  <si>
    <t>Alexander</t>
  </si>
  <si>
    <t>Shelli</t>
  </si>
  <si>
    <t>Sigal</t>
  </si>
  <si>
    <t>Karen</t>
  </si>
  <si>
    <t>John</t>
  </si>
  <si>
    <t>Stephen</t>
  </si>
  <si>
    <t>Michael</t>
  </si>
  <si>
    <t>Manager</t>
  </si>
  <si>
    <t>Martha</t>
  </si>
  <si>
    <t>Timothy</t>
  </si>
  <si>
    <t>Douglas</t>
  </si>
  <si>
    <t>Hermann</t>
  </si>
  <si>
    <t>Sale_amt</t>
  </si>
  <si>
    <t>Sr No.</t>
  </si>
  <si>
    <t>Questions</t>
  </si>
  <si>
    <t>create a Pivot table and find the total sale amount region wise, manager wise.</t>
  </si>
  <si>
    <t>create a Pivot table and find the total sale amount region wise, manager wise, sales man wise.</t>
  </si>
  <si>
    <t>create a Pivot table and find the item wise unit sold.</t>
  </si>
  <si>
    <t>create a Pivot table and find the region wise total sale.</t>
  </si>
  <si>
    <t>create a Pivot table and find the region wise, item wise unit sold</t>
  </si>
  <si>
    <t>create a Pivot table and find the maximum sale value of the items</t>
  </si>
  <si>
    <t>create a Pivot table and find the total sale amount region wise, manager wise, sales man wise where Manager = "Douglas"</t>
  </si>
  <si>
    <t>Pivot table and find manager wise, salesman wise total sale and also display the sum of all sale amount at the bottom.</t>
  </si>
  <si>
    <t>create a Pivot table and find the maximum and minimum sale value of the items.</t>
  </si>
  <si>
    <t>create a Pivot table and find the region wise Television and Home Theater sold.</t>
  </si>
  <si>
    <t>Date</t>
  </si>
  <si>
    <t>Client</t>
  </si>
  <si>
    <t>Month</t>
  </si>
  <si>
    <t>Year</t>
  </si>
  <si>
    <t>Quarter</t>
  </si>
  <si>
    <t>Amount</t>
  </si>
  <si>
    <t>ABC Corporation</t>
  </si>
  <si>
    <t>South</t>
  </si>
  <si>
    <t>July</t>
  </si>
  <si>
    <t>Q3</t>
  </si>
  <si>
    <t>Bridges Company</t>
  </si>
  <si>
    <t>Timefall Inc.</t>
  </si>
  <si>
    <t>Chiral Corporation</t>
  </si>
  <si>
    <t>North</t>
  </si>
  <si>
    <t>August</t>
  </si>
  <si>
    <t>Titan Industries</t>
  </si>
  <si>
    <t>Eagle Security</t>
  </si>
  <si>
    <t>Sol Company</t>
  </si>
  <si>
    <t>September</t>
  </si>
  <si>
    <t>October</t>
  </si>
  <si>
    <t>Q4</t>
  </si>
  <si>
    <t>November</t>
  </si>
  <si>
    <t>December</t>
  </si>
  <si>
    <t>January</t>
  </si>
  <si>
    <t>Q1</t>
  </si>
  <si>
    <t>February</t>
  </si>
  <si>
    <t>March</t>
  </si>
  <si>
    <t>April</t>
  </si>
  <si>
    <t>May</t>
  </si>
  <si>
    <t>Q2</t>
  </si>
  <si>
    <t>June</t>
  </si>
  <si>
    <t>Inserting Pivot Table: Your task is to bring up the pivot table. Then remove the grand total and edit the pivot table. Additionally, you can hide the Gridlines from the table.</t>
  </si>
  <si>
    <t>Grouping Data by Year: The second task is to group the sales amount by the year. Additionally, you can try to group the data by weeks and months.</t>
  </si>
  <si>
    <t>Inserting a Pie Chart: You will create a pie chart from the data in this problem.</t>
  </si>
  <si>
    <t>Finding Running Total by Date: Your objective is to find the running total by date using the data.</t>
  </si>
  <si>
    <t>Adding Slicers to Pivot Table: In the fifth problem, you will need to insert a slicer to the pivot table.</t>
  </si>
  <si>
    <t xml:space="preserve">Using Calculated Field: You will need to find the sales tax which is 5% of the total sales using the calculated field. </t>
  </si>
  <si>
    <t>Row Labels</t>
  </si>
  <si>
    <t>Grand Total</t>
  </si>
  <si>
    <t>Sum of Sale_amt</t>
  </si>
  <si>
    <t xml:space="preserve">ANS-1    </t>
  </si>
  <si>
    <t>ANS-2</t>
  </si>
  <si>
    <t>Sum of Units</t>
  </si>
  <si>
    <t>(blank)</t>
  </si>
  <si>
    <t>ANS -3</t>
  </si>
  <si>
    <t>ANS-4</t>
  </si>
  <si>
    <t>ANS-5</t>
  </si>
  <si>
    <t>ANS-6</t>
  </si>
  <si>
    <t>Sum of Unit_price</t>
  </si>
  <si>
    <t xml:space="preserve">ANS-7 </t>
  </si>
  <si>
    <t>ANS-8</t>
  </si>
  <si>
    <t>Max of Unit_price</t>
  </si>
  <si>
    <t>Min of Unit_price</t>
  </si>
  <si>
    <t>ANS-9</t>
  </si>
  <si>
    <t>Count of Item</t>
  </si>
  <si>
    <t>Column Labels</t>
  </si>
  <si>
    <t>Sum of Amount</t>
  </si>
  <si>
    <t>ANS-1</t>
  </si>
  <si>
    <t>week</t>
  </si>
  <si>
    <t>2019</t>
  </si>
  <si>
    <t>Jul</t>
  </si>
  <si>
    <t>Aug</t>
  </si>
  <si>
    <t>Sep</t>
  </si>
  <si>
    <t>Oct</t>
  </si>
  <si>
    <t>Nov</t>
  </si>
  <si>
    <t>Dec</t>
  </si>
  <si>
    <t>2020</t>
  </si>
  <si>
    <t>Jan</t>
  </si>
  <si>
    <t>Feb</t>
  </si>
  <si>
    <t>Mar</t>
  </si>
  <si>
    <t>Apr</t>
  </si>
  <si>
    <t>Jun</t>
  </si>
  <si>
    <t>2021</t>
  </si>
  <si>
    <t>2022</t>
  </si>
  <si>
    <t xml:space="preserve">Running Total </t>
  </si>
  <si>
    <t xml:space="preserve">Sum of Running Total </t>
  </si>
  <si>
    <t>ANS-3</t>
  </si>
  <si>
    <t>Sales Tax</t>
  </si>
  <si>
    <t>Sales Tax of 5%</t>
  </si>
  <si>
    <t xml:space="preserve">Note - I have saved files of all questions in different sheets too, all files are hide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</si>
</sst>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m/d/yy;@"/>
    <numFmt numFmtId="166" formatCode="_(&quot;$&quot;* #,##0.00_);_(&quot;$&quot;* \(#,##0.00\);_(&quot;$&quot;* &quot;-&quot;??_);_(@_)"/>
  </numFmts>
  <fonts count="13" x14ac:knownFonts="1">
    <font>
      <sz val="11"/>
      <name val="Calibri"/>
      <family val="2"/>
    </font>
    <font>
      <sz val="11"/>
      <color theme="1"/>
      <name val="Calibri"/>
      <family val="2"/>
      <scheme val="minor"/>
    </font>
    <font>
      <sz val="11"/>
      <color theme="1"/>
      <name val="Calibri"/>
      <family val="2"/>
      <scheme val="minor"/>
    </font>
    <font>
      <sz val="12"/>
      <name val="Arial Narrow"/>
      <family val="2"/>
    </font>
    <font>
      <u/>
      <sz val="11"/>
      <color indexed="12"/>
      <name val="Calibri"/>
      <family val="2"/>
      <scheme val="minor"/>
    </font>
    <font>
      <sz val="11"/>
      <color theme="1"/>
      <name val="Calibri"/>
      <family val="2"/>
    </font>
    <font>
      <sz val="12"/>
      <color theme="1"/>
      <name val="Calibri"/>
      <family val="2"/>
    </font>
    <font>
      <b/>
      <sz val="12"/>
      <color theme="1"/>
      <name val="Calibri"/>
      <family val="2"/>
    </font>
    <font>
      <b/>
      <sz val="11"/>
      <name val="Calibri"/>
      <family val="2"/>
    </font>
    <font>
      <b/>
      <sz val="11"/>
      <color theme="1"/>
      <name val="Calibri"/>
      <family val="2"/>
    </font>
    <font>
      <b/>
      <sz val="16"/>
      <color theme="3"/>
      <name val="Calibri"/>
      <family val="2"/>
      <scheme val="minor"/>
    </font>
    <font>
      <b/>
      <sz val="12"/>
      <color theme="1"/>
      <name val="Calibri"/>
      <family val="2"/>
      <scheme val="minor"/>
    </font>
    <font>
      <sz val="12"/>
      <name val="Calibri"/>
      <family val="2"/>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top style="thin">
        <color indexed="64"/>
      </top>
      <bottom style="thin">
        <color indexed="64"/>
      </bottom>
      <diagonal/>
    </border>
  </borders>
  <cellStyleXfs count="8">
    <xf numFmtId="0" fontId="0" fillId="0" borderId="0"/>
    <xf numFmtId="164" fontId="3" fillId="0" borderId="0" applyFont="0" applyFill="0" applyBorder="0" applyAlignment="0" applyProtection="0"/>
    <xf numFmtId="0" fontId="4" fillId="0" borderId="0" applyNumberFormat="0" applyFill="0" applyBorder="0" applyAlignment="0" applyProtection="0">
      <alignment horizontal="left" indent="1"/>
    </xf>
    <xf numFmtId="0" fontId="2" fillId="0" borderId="0"/>
    <xf numFmtId="0" fontId="4" fillId="0" borderId="0" applyNumberFormat="0" applyFill="0" applyBorder="0" applyAlignment="0" applyProtection="0">
      <alignment vertical="top"/>
      <protection locked="0"/>
    </xf>
    <xf numFmtId="0" fontId="1" fillId="0" borderId="0"/>
    <xf numFmtId="0" fontId="10" fillId="0" borderId="2" applyNumberFormat="0" applyFill="0" applyAlignment="0" applyProtection="0"/>
    <xf numFmtId="166" fontId="1" fillId="0" borderId="0" applyFont="0" applyFill="0" applyBorder="0" applyAlignment="0" applyProtection="0"/>
  </cellStyleXfs>
  <cellXfs count="61">
    <xf numFmtId="0" fontId="0" fillId="0" borderId="0" xfId="0"/>
    <xf numFmtId="0" fontId="6" fillId="3" borderId="1" xfId="0" applyFont="1" applyFill="1" applyBorder="1"/>
    <xf numFmtId="0" fontId="7" fillId="4" borderId="1" xfId="0" applyFont="1" applyFill="1" applyBorder="1"/>
    <xf numFmtId="0" fontId="8" fillId="4" borderId="1" xfId="0" applyFont="1" applyFill="1" applyBorder="1" applyAlignment="1">
      <alignment horizontal="center"/>
    </xf>
    <xf numFmtId="164" fontId="9" fillId="4" borderId="1" xfId="1" applyFont="1" applyFill="1" applyBorder="1" applyAlignment="1">
      <alignment horizontal="center" vertical="center"/>
    </xf>
    <xf numFmtId="1" fontId="0" fillId="0" borderId="0" xfId="0" applyNumberFormat="1"/>
    <xf numFmtId="0" fontId="11" fillId="4" borderId="1" xfId="5" applyFont="1" applyFill="1" applyBorder="1" applyAlignment="1">
      <alignment horizontal="center" vertical="center"/>
    </xf>
    <xf numFmtId="1" fontId="11" fillId="4" borderId="1" xfId="5" applyNumberFormat="1" applyFont="1" applyFill="1" applyBorder="1" applyAlignment="1">
      <alignment horizontal="center" vertical="center"/>
    </xf>
    <xf numFmtId="0" fontId="0" fillId="0" borderId="1" xfId="0" applyBorder="1"/>
    <xf numFmtId="164" fontId="0" fillId="0" borderId="1" xfId="0" applyNumberFormat="1" applyBorder="1"/>
    <xf numFmtId="164" fontId="0" fillId="0" borderId="0" xfId="0" applyNumberFormat="1"/>
    <xf numFmtId="0" fontId="5" fillId="0" borderId="1" xfId="0" applyFont="1" applyBorder="1" applyAlignment="1">
      <alignment horizontal="center" vertical="center"/>
    </xf>
    <xf numFmtId="165" fontId="5" fillId="0" borderId="1" xfId="0" applyNumberFormat="1" applyFont="1" applyBorder="1" applyAlignment="1">
      <alignment horizontal="center" vertical="center"/>
    </xf>
    <xf numFmtId="0" fontId="0" fillId="0" borderId="1" xfId="0" applyBorder="1" applyAlignment="1">
      <alignment horizontal="center"/>
    </xf>
    <xf numFmtId="0" fontId="5" fillId="2" borderId="1" xfId="0" applyFont="1" applyFill="1" applyBorder="1" applyAlignment="1">
      <alignment horizontal="center" vertical="top" wrapText="1"/>
    </xf>
    <xf numFmtId="164" fontId="5" fillId="0" borderId="1" xfId="1" applyFont="1" applyBorder="1" applyAlignment="1">
      <alignment horizontal="center" vertical="center"/>
    </xf>
    <xf numFmtId="164" fontId="0" fillId="0" borderId="1" xfId="0" applyNumberFormat="1" applyBorder="1" applyAlignment="1">
      <alignment horizontal="center"/>
    </xf>
    <xf numFmtId="0" fontId="5" fillId="0" borderId="1" xfId="0" applyFont="1" applyBorder="1" applyAlignment="1">
      <alignment horizontal="center" vertical="top" wrapText="1"/>
    </xf>
    <xf numFmtId="0" fontId="0" fillId="2" borderId="1" xfId="0" applyFill="1" applyBorder="1" applyAlignment="1">
      <alignment horizontal="center" vertical="top" wrapText="1"/>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 xfId="0" pivotButton="1" applyBorder="1"/>
    <xf numFmtId="0" fontId="0" fillId="0" borderId="1" xfId="0" applyBorder="1" applyAlignment="1">
      <alignment horizontal="left"/>
    </xf>
    <xf numFmtId="0" fontId="0" fillId="0" borderId="1" xfId="0" applyBorder="1" applyAlignment="1">
      <alignment horizontal="left" indent="1"/>
    </xf>
    <xf numFmtId="164" fontId="0" fillId="0" borderId="1" xfId="0" applyNumberFormat="1" applyBorder="1" applyAlignment="1">
      <alignment horizontal="center" vertical="center"/>
    </xf>
    <xf numFmtId="0" fontId="0" fillId="0" borderId="0" xfId="0" applyAlignment="1">
      <alignment horizontal="left" indent="2"/>
    </xf>
    <xf numFmtId="0" fontId="0" fillId="0" borderId="1" xfId="0" applyBorder="1" applyAlignment="1">
      <alignment horizontal="left" indent="2"/>
    </xf>
    <xf numFmtId="0" fontId="0" fillId="0" borderId="3" xfId="0" applyBorder="1" applyAlignment="1">
      <alignment horizontal="center" vertical="center"/>
    </xf>
    <xf numFmtId="0" fontId="0" fillId="0" borderId="1" xfId="0" applyBorder="1" applyAlignment="1">
      <alignment horizontal="center" vertical="center"/>
    </xf>
    <xf numFmtId="0" fontId="0" fillId="0" borderId="3" xfId="0" applyBorder="1"/>
    <xf numFmtId="0" fontId="0" fillId="0" borderId="1" xfId="0" pivotButton="1"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pivotButton="1" applyBorder="1" applyAlignment="1">
      <alignment horizontal="center" vertical="center"/>
    </xf>
    <xf numFmtId="0" fontId="0" fillId="0" borderId="1" xfId="0" pivotButton="1" applyBorder="1" applyAlignment="1">
      <alignment horizontal="center"/>
    </xf>
    <xf numFmtId="0" fontId="9" fillId="0" borderId="0" xfId="0" applyFont="1"/>
    <xf numFmtId="0" fontId="0" fillId="0" borderId="0" xfId="0" applyNumberFormat="1"/>
    <xf numFmtId="0" fontId="0" fillId="0" borderId="0" xfId="0" applyAlignment="1">
      <alignment horizontal="center"/>
    </xf>
    <xf numFmtId="0" fontId="0" fillId="0" borderId="0" xfId="0" applyAlignment="1">
      <alignment horizontal="center" vertical="center"/>
    </xf>
    <xf numFmtId="0" fontId="0" fillId="0" borderId="1" xfId="0" applyNumberFormat="1" applyBorder="1" applyAlignment="1">
      <alignment horizontal="center" vertical="center"/>
    </xf>
    <xf numFmtId="14" fontId="5" fillId="0" borderId="1" xfId="0" applyNumberFormat="1" applyFont="1" applyBorder="1" applyAlignment="1">
      <alignment horizontal="center" vertical="center"/>
    </xf>
    <xf numFmtId="0" fontId="0" fillId="0" borderId="0" xfId="0" pivotButton="1" applyFont="1" applyAlignment="1">
      <alignment vertical="center"/>
    </xf>
    <xf numFmtId="0" fontId="0" fillId="0" borderId="0" xfId="0" applyFont="1" applyAlignment="1">
      <alignment vertical="center"/>
    </xf>
    <xf numFmtId="0" fontId="0" fillId="0" borderId="0" xfId="0" applyFont="1" applyAlignment="1">
      <alignment horizontal="left" vertical="center"/>
    </xf>
    <xf numFmtId="164" fontId="0" fillId="0" borderId="0" xfId="0" applyNumberFormat="1" applyFont="1" applyAlignment="1">
      <alignment vertical="center"/>
    </xf>
    <xf numFmtId="0" fontId="0" fillId="0" borderId="0" xfId="0" applyFont="1" applyAlignment="1">
      <alignment horizontal="left" vertical="center" indent="1"/>
    </xf>
    <xf numFmtId="14" fontId="11" fillId="4" borderId="1" xfId="5" applyNumberFormat="1" applyFont="1" applyFill="1" applyBorder="1" applyAlignment="1">
      <alignment horizontal="center" vertical="center"/>
    </xf>
    <xf numFmtId="14" fontId="0" fillId="0" borderId="0" xfId="0" applyNumberFormat="1"/>
    <xf numFmtId="0" fontId="11" fillId="4" borderId="1" xfId="5" applyFont="1" applyFill="1" applyBorder="1" applyAlignment="1">
      <alignment horizontal="center"/>
    </xf>
    <xf numFmtId="0" fontId="0" fillId="0" borderId="0" xfId="0" applyBorder="1" applyAlignment="1">
      <alignment horizontal="center"/>
    </xf>
    <xf numFmtId="0" fontId="0" fillId="0" borderId="1" xfId="0" applyNumberFormat="1" applyBorder="1"/>
    <xf numFmtId="0" fontId="5" fillId="0" borderId="0" xfId="0" applyFont="1" applyBorder="1" applyAlignment="1">
      <alignment horizontal="center" vertical="center"/>
    </xf>
    <xf numFmtId="0" fontId="0" fillId="0" borderId="1" xfId="0" applyBorder="1" applyAlignment="1">
      <alignment horizontal="center" vertical="center" indent="1"/>
    </xf>
    <xf numFmtId="0" fontId="0" fillId="0" borderId="1" xfId="0" applyBorder="1" applyAlignment="1">
      <alignment horizontal="center" vertical="center" indent="2"/>
    </xf>
    <xf numFmtId="14" fontId="0" fillId="0" borderId="1" xfId="0" applyNumberFormat="1" applyBorder="1" applyAlignment="1">
      <alignment horizontal="center" vertical="center" indent="3"/>
    </xf>
    <xf numFmtId="0" fontId="12" fillId="5" borderId="1" xfId="0" applyFont="1" applyFill="1" applyBorder="1" applyAlignment="1">
      <alignment horizontal="center" vertical="center"/>
    </xf>
    <xf numFmtId="0" fontId="8" fillId="5" borderId="0" xfId="0" applyFont="1" applyFill="1"/>
    <xf numFmtId="0" fontId="8" fillId="5" borderId="1" xfId="0" applyFont="1" applyFill="1" applyBorder="1"/>
  </cellXfs>
  <cellStyles count="8">
    <cellStyle name="Comma" xfId="1" builtinId="3"/>
    <cellStyle name="Ctx_Hyperlink" xfId="2" xr:uid="{00000000-0005-0000-0000-000001000000}"/>
    <cellStyle name="Currency 2" xfId="7" xr:uid="{6C903B2E-8E0D-4693-848D-EC04D6A7D1BF}"/>
    <cellStyle name="Heading 2 2" xfId="6" xr:uid="{35496A0B-7681-4035-9A8E-384C57E0A29B}"/>
    <cellStyle name="Hyperlink 2" xfId="4" xr:uid="{00000000-0005-0000-0000-000002000000}"/>
    <cellStyle name="Normal" xfId="0" builtinId="0" customBuiltin="1"/>
    <cellStyle name="Normal 2" xfId="5" xr:uid="{69883D49-F8B3-4BE9-8F79-55227C8BB13C}"/>
    <cellStyle name="Normal 4" xfId="3" xr:uid="{00000000-0005-0000-0000-000004000000}"/>
  </cellStyles>
  <dxfs count="1201">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ill>
        <patternFill patternType="solid">
          <bgColor theme="3"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ill>
        <patternFill patternType="solid">
          <bgColor theme="3"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ill>
        <patternFill patternType="solid">
          <bgColor theme="3"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ill>
        <patternFill patternType="solid">
          <bgColor theme="3"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ill>
        <patternFill patternType="solid">
          <bgColor theme="3"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font>
    </dxf>
    <dxf>
      <fill>
        <patternFill patternType="solid">
          <bgColor theme="3" tint="0.59999389629810485"/>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patternType="solid">
          <bgColor theme="3" tint="0.59999389629810485"/>
        </patternFill>
      </fill>
    </dxf>
    <dxf>
      <font>
        <sz val="1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vertic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font>
        <b val="0"/>
        <i val="0"/>
        <strike val="0"/>
        <condense val="0"/>
        <extend val="0"/>
        <outline val="0"/>
        <shadow val="0"/>
        <u val="none"/>
        <vertAlign val="baseline"/>
        <sz val="11"/>
        <color auto="1"/>
        <name val="Calibri"/>
        <family val="2"/>
        <scheme val="none"/>
      </font>
      <alignment vertic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horizontal style="thin">
          <color indexed="64"/>
        </horizont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6.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microsoft.com/office/2007/relationships/slicerCache" Target="slicerCaches/slicerCache2.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microsoft.com/office/2007/relationships/slicerCache" Target="slicerCaches/slicerCache1.xml"/><Relationship Id="rId30" Type="http://schemas.microsoft.com/office/2007/relationships/slicerCache" Target="slicerCaches/slicerCache4.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(2).xlsx]Q-1,Set-1!PivotTable1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'Q-1,Set-1'!$B$3</c:f>
              <c:strCache>
                <c:ptCount val="1"/>
                <c:pt idx="0">
                  <c:v>Total</c:v>
                </c:pt>
              </c:strCache>
            </c:strRef>
          </c:tx>
          <c:spPr>
            <a:solidFill>
              <a:schemeClr val="accent1"/>
            </a:solidFill>
            <a:ln>
              <a:noFill/>
            </a:ln>
            <a:effectLst/>
          </c:spPr>
          <c:invertIfNegative val="0"/>
          <c:cat>
            <c:multiLvlStrRef>
              <c:f>'Q-1,Set-1'!$A$4:$A$15</c:f>
              <c:multiLvlStrCache>
                <c:ptCount val="8"/>
                <c:lvl>
                  <c:pt idx="0">
                    <c:v>Douglas</c:v>
                  </c:pt>
                  <c:pt idx="1">
                    <c:v>Hermann</c:v>
                  </c:pt>
                  <c:pt idx="2">
                    <c:v>Martha</c:v>
                  </c:pt>
                  <c:pt idx="3">
                    <c:v>Timothy</c:v>
                  </c:pt>
                  <c:pt idx="4">
                    <c:v>Douglas</c:v>
                  </c:pt>
                  <c:pt idx="5">
                    <c:v>Martha</c:v>
                  </c:pt>
                  <c:pt idx="6">
                    <c:v>Douglas</c:v>
                  </c:pt>
                  <c:pt idx="7">
                    <c:v>Timothy</c:v>
                  </c:pt>
                </c:lvl>
                <c:lvl>
                  <c:pt idx="0">
                    <c:v>Central</c:v>
                  </c:pt>
                  <c:pt idx="4">
                    <c:v>East</c:v>
                  </c:pt>
                  <c:pt idx="6">
                    <c:v>West</c:v>
                  </c:pt>
                </c:lvl>
              </c:multiLvlStrCache>
            </c:multiLvlStrRef>
          </c:cat>
          <c:val>
            <c:numRef>
              <c:f>'Q-1,Set-1'!$B$4:$B$15</c:f>
              <c:numCache>
                <c:formatCode>_(* #,##0.00_);_(* \(#,##0.00\);_(* "-"??_);_(@_)</c:formatCode>
                <c:ptCount val="8"/>
                <c:pt idx="0">
                  <c:v>124016</c:v>
                </c:pt>
                <c:pt idx="1">
                  <c:v>365108.5</c:v>
                </c:pt>
                <c:pt idx="2">
                  <c:v>199690</c:v>
                </c:pt>
                <c:pt idx="3">
                  <c:v>140955</c:v>
                </c:pt>
                <c:pt idx="4">
                  <c:v>48204</c:v>
                </c:pt>
                <c:pt idx="5">
                  <c:v>272803</c:v>
                </c:pt>
                <c:pt idx="6">
                  <c:v>66836</c:v>
                </c:pt>
                <c:pt idx="7">
                  <c:v>88063</c:v>
                </c:pt>
              </c:numCache>
            </c:numRef>
          </c:val>
          <c:extLst>
            <c:ext xmlns:c16="http://schemas.microsoft.com/office/drawing/2014/chart" uri="{C3380CC4-5D6E-409C-BE32-E72D297353CC}">
              <c16:uniqueId val="{00000000-7601-4F05-AEDF-D8EADDEE8A4C}"/>
            </c:ext>
          </c:extLst>
        </c:ser>
        <c:dLbls>
          <c:showLegendKey val="0"/>
          <c:showVal val="0"/>
          <c:showCatName val="0"/>
          <c:showSerName val="0"/>
          <c:showPercent val="0"/>
          <c:showBubbleSize val="0"/>
        </c:dLbls>
        <c:gapWidth val="219"/>
        <c:overlap val="-27"/>
        <c:axId val="1001142816"/>
        <c:axId val="1001142336"/>
      </c:barChart>
      <c:catAx>
        <c:axId val="100114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142336"/>
        <c:crosses val="autoZero"/>
        <c:auto val="1"/>
        <c:lblAlgn val="ctr"/>
        <c:lblOffset val="100"/>
        <c:noMultiLvlLbl val="0"/>
      </c:catAx>
      <c:valAx>
        <c:axId val="100114233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14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(2).xlsx]Q-3,Set-1!PivotTable6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'Q-3,Set-1'!$B$1</c:f>
              <c:strCache>
                <c:ptCount val="1"/>
                <c:pt idx="0">
                  <c:v>Total</c:v>
                </c:pt>
              </c:strCache>
            </c:strRef>
          </c:tx>
          <c:spPr>
            <a:solidFill>
              <a:schemeClr val="accent1"/>
            </a:solidFill>
            <a:ln>
              <a:noFill/>
            </a:ln>
            <a:effectLst/>
          </c:spPr>
          <c:invertIfNegative val="0"/>
          <c:cat>
            <c:strRef>
              <c:f>'Q-3,Set-1'!$A$2:$A$8</c:f>
              <c:strCache>
                <c:ptCount val="6"/>
                <c:pt idx="0">
                  <c:v>Cell Phone</c:v>
                </c:pt>
                <c:pt idx="1">
                  <c:v>Desk</c:v>
                </c:pt>
                <c:pt idx="2">
                  <c:v>Home Theater</c:v>
                </c:pt>
                <c:pt idx="3">
                  <c:v>Television</c:v>
                </c:pt>
                <c:pt idx="4">
                  <c:v>Video Games</c:v>
                </c:pt>
                <c:pt idx="5">
                  <c:v>(blank)</c:v>
                </c:pt>
              </c:strCache>
            </c:strRef>
          </c:cat>
          <c:val>
            <c:numRef>
              <c:f>'Q-3,Set-1'!$B$2:$B$8</c:f>
              <c:numCache>
                <c:formatCode>General</c:formatCode>
                <c:ptCount val="6"/>
                <c:pt idx="0">
                  <c:v>278</c:v>
                </c:pt>
                <c:pt idx="1">
                  <c:v>10</c:v>
                </c:pt>
                <c:pt idx="2">
                  <c:v>722</c:v>
                </c:pt>
                <c:pt idx="3">
                  <c:v>716</c:v>
                </c:pt>
                <c:pt idx="4">
                  <c:v>395</c:v>
                </c:pt>
              </c:numCache>
            </c:numRef>
          </c:val>
          <c:extLst>
            <c:ext xmlns:c16="http://schemas.microsoft.com/office/drawing/2014/chart" uri="{C3380CC4-5D6E-409C-BE32-E72D297353CC}">
              <c16:uniqueId val="{00000000-6870-47AE-9F28-BB27C20137D4}"/>
            </c:ext>
          </c:extLst>
        </c:ser>
        <c:dLbls>
          <c:showLegendKey val="0"/>
          <c:showVal val="0"/>
          <c:showCatName val="0"/>
          <c:showSerName val="0"/>
          <c:showPercent val="0"/>
          <c:showBubbleSize val="0"/>
        </c:dLbls>
        <c:gapWidth val="219"/>
        <c:overlap val="-27"/>
        <c:axId val="1012607488"/>
        <c:axId val="1012606048"/>
      </c:barChart>
      <c:catAx>
        <c:axId val="101260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606048"/>
        <c:crosses val="autoZero"/>
        <c:auto val="1"/>
        <c:lblAlgn val="ctr"/>
        <c:lblOffset val="100"/>
        <c:noMultiLvlLbl val="0"/>
      </c:catAx>
      <c:valAx>
        <c:axId val="101260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260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(2).xlsx]Q-2,Set-1!PivotTable3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'Q-2,Set-1'!$B$3</c:f>
              <c:strCache>
                <c:ptCount val="1"/>
                <c:pt idx="0">
                  <c:v>Total</c:v>
                </c:pt>
              </c:strCache>
            </c:strRef>
          </c:tx>
          <c:spPr>
            <a:solidFill>
              <a:schemeClr val="accent1"/>
            </a:solidFill>
            <a:ln>
              <a:noFill/>
            </a:ln>
            <a:effectLst/>
          </c:spPr>
          <c:invertIfNegative val="0"/>
          <c:cat>
            <c:multiLvlStrRef>
              <c:f>'Q-2,Set-1'!$A$4:$A$26</c:f>
              <c:multiLvlStrCache>
                <c:ptCount val="11"/>
                <c:lvl>
                  <c:pt idx="0">
                    <c:v>John</c:v>
                  </c:pt>
                  <c:pt idx="1">
                    <c:v>Luis</c:v>
                  </c:pt>
                  <c:pt idx="2">
                    <c:v>Shelli</c:v>
                  </c:pt>
                  <c:pt idx="3">
                    <c:v>Sigal</c:v>
                  </c:pt>
                  <c:pt idx="4">
                    <c:v>Steven</c:v>
                  </c:pt>
                  <c:pt idx="5">
                    <c:v>David</c:v>
                  </c:pt>
                  <c:pt idx="6">
                    <c:v>Karen</c:v>
                  </c:pt>
                  <c:pt idx="7">
                    <c:v>Alexander</c:v>
                  </c:pt>
                  <c:pt idx="8">
                    <c:v>Diana</c:v>
                  </c:pt>
                  <c:pt idx="9">
                    <c:v>Michael</c:v>
                  </c:pt>
                  <c:pt idx="10">
                    <c:v>Stephen</c:v>
                  </c:pt>
                </c:lvl>
                <c:lvl>
                  <c:pt idx="0">
                    <c:v>Douglas</c:v>
                  </c:pt>
                  <c:pt idx="1">
                    <c:v>Hermann</c:v>
                  </c:pt>
                  <c:pt idx="4">
                    <c:v>Martha</c:v>
                  </c:pt>
                  <c:pt idx="5">
                    <c:v>Timothy</c:v>
                  </c:pt>
                  <c:pt idx="6">
                    <c:v>Douglas</c:v>
                  </c:pt>
                  <c:pt idx="7">
                    <c:v>Martha</c:v>
                  </c:pt>
                  <c:pt idx="9">
                    <c:v>Douglas</c:v>
                  </c:pt>
                  <c:pt idx="10">
                    <c:v>Timothy</c:v>
                  </c:pt>
                </c:lvl>
                <c:lvl>
                  <c:pt idx="0">
                    <c:v>Central</c:v>
                  </c:pt>
                  <c:pt idx="6">
                    <c:v>East</c:v>
                  </c:pt>
                  <c:pt idx="9">
                    <c:v>West</c:v>
                  </c:pt>
                </c:lvl>
              </c:multiLvlStrCache>
            </c:multiLvlStrRef>
          </c:cat>
          <c:val>
            <c:numRef>
              <c:f>'Q-2,Set-1'!$B$4:$B$26</c:f>
              <c:numCache>
                <c:formatCode>_(* #,##0.00_);_(* \(#,##0.00\);_(* "-"??_);_(@_)</c:formatCode>
                <c:ptCount val="11"/>
                <c:pt idx="0">
                  <c:v>124016</c:v>
                </c:pt>
                <c:pt idx="1">
                  <c:v>206373</c:v>
                </c:pt>
                <c:pt idx="2">
                  <c:v>33698</c:v>
                </c:pt>
                <c:pt idx="3">
                  <c:v>125037.5</c:v>
                </c:pt>
                <c:pt idx="4">
                  <c:v>199690</c:v>
                </c:pt>
                <c:pt idx="5">
                  <c:v>140955</c:v>
                </c:pt>
                <c:pt idx="6">
                  <c:v>48204</c:v>
                </c:pt>
                <c:pt idx="7">
                  <c:v>236703</c:v>
                </c:pt>
                <c:pt idx="8">
                  <c:v>36100</c:v>
                </c:pt>
                <c:pt idx="9">
                  <c:v>66836</c:v>
                </c:pt>
                <c:pt idx="10">
                  <c:v>88063</c:v>
                </c:pt>
              </c:numCache>
            </c:numRef>
          </c:val>
          <c:extLst>
            <c:ext xmlns:c16="http://schemas.microsoft.com/office/drawing/2014/chart" uri="{C3380CC4-5D6E-409C-BE32-E72D297353CC}">
              <c16:uniqueId val="{00000002-8D1E-4B02-9C9C-A6544B441678}"/>
            </c:ext>
          </c:extLst>
        </c:ser>
        <c:dLbls>
          <c:showLegendKey val="0"/>
          <c:showVal val="0"/>
          <c:showCatName val="0"/>
          <c:showSerName val="0"/>
          <c:showPercent val="0"/>
          <c:showBubbleSize val="0"/>
        </c:dLbls>
        <c:gapWidth val="219"/>
        <c:overlap val="-27"/>
        <c:axId val="1098525088"/>
        <c:axId val="1098525568"/>
      </c:barChart>
      <c:catAx>
        <c:axId val="109852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525568"/>
        <c:crosses val="autoZero"/>
        <c:auto val="1"/>
        <c:lblAlgn val="ctr"/>
        <c:lblOffset val="100"/>
        <c:noMultiLvlLbl val="0"/>
      </c:catAx>
      <c:valAx>
        <c:axId val="109852556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52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(2).xlsx]Q-4,Set-1!PivotTable8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'Q-4,Set-1'!$B$3</c:f>
              <c:strCache>
                <c:ptCount val="1"/>
                <c:pt idx="0">
                  <c:v>Total</c:v>
                </c:pt>
              </c:strCache>
            </c:strRef>
          </c:tx>
          <c:spPr>
            <a:solidFill>
              <a:schemeClr val="accent1"/>
            </a:solidFill>
            <a:ln>
              <a:noFill/>
            </a:ln>
            <a:effectLst/>
          </c:spPr>
          <c:invertIfNegative val="0"/>
          <c:cat>
            <c:strRef>
              <c:f>'Q-4,Set-1'!$A$4:$A$7</c:f>
              <c:strCache>
                <c:ptCount val="3"/>
                <c:pt idx="0">
                  <c:v>Central</c:v>
                </c:pt>
                <c:pt idx="1">
                  <c:v>East</c:v>
                </c:pt>
                <c:pt idx="2">
                  <c:v>West</c:v>
                </c:pt>
              </c:strCache>
            </c:strRef>
          </c:cat>
          <c:val>
            <c:numRef>
              <c:f>'Q-4,Set-1'!$B$4:$B$7</c:f>
              <c:numCache>
                <c:formatCode>_(* #,##0.00_);_(* \(#,##0.00\);_(* "-"??_);_(@_)</c:formatCode>
                <c:ptCount val="3"/>
                <c:pt idx="0">
                  <c:v>829769.5</c:v>
                </c:pt>
                <c:pt idx="1">
                  <c:v>321007</c:v>
                </c:pt>
                <c:pt idx="2">
                  <c:v>154899</c:v>
                </c:pt>
              </c:numCache>
            </c:numRef>
          </c:val>
          <c:extLst>
            <c:ext xmlns:c16="http://schemas.microsoft.com/office/drawing/2014/chart" uri="{C3380CC4-5D6E-409C-BE32-E72D297353CC}">
              <c16:uniqueId val="{00000000-4E27-4FC5-9C12-8EF86741061E}"/>
            </c:ext>
          </c:extLst>
        </c:ser>
        <c:dLbls>
          <c:showLegendKey val="0"/>
          <c:showVal val="0"/>
          <c:showCatName val="0"/>
          <c:showSerName val="0"/>
          <c:showPercent val="0"/>
          <c:showBubbleSize val="0"/>
        </c:dLbls>
        <c:gapWidth val="219"/>
        <c:overlap val="-27"/>
        <c:axId val="1174118912"/>
        <c:axId val="1174119392"/>
      </c:barChart>
      <c:catAx>
        <c:axId val="117411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119392"/>
        <c:crosses val="autoZero"/>
        <c:auto val="1"/>
        <c:lblAlgn val="ctr"/>
        <c:lblOffset val="100"/>
        <c:noMultiLvlLbl val="0"/>
      </c:catAx>
      <c:valAx>
        <c:axId val="117411939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411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(2).xlsx]Q-5,Set-1!PivotTable10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'Q-5,Set-1'!$B$1</c:f>
              <c:strCache>
                <c:ptCount val="1"/>
                <c:pt idx="0">
                  <c:v>Total</c:v>
                </c:pt>
              </c:strCache>
            </c:strRef>
          </c:tx>
          <c:spPr>
            <a:solidFill>
              <a:schemeClr val="accent1"/>
            </a:solidFill>
            <a:ln>
              <a:noFill/>
            </a:ln>
            <a:effectLst/>
          </c:spPr>
          <c:invertIfNegative val="0"/>
          <c:cat>
            <c:multiLvlStrRef>
              <c:f>'Q-5,Set-1'!$A$2:$A$18</c:f>
              <c:multiLvlStrCache>
                <c:ptCount val="13"/>
                <c:lvl>
                  <c:pt idx="0">
                    <c:v>Cell Phone</c:v>
                  </c:pt>
                  <c:pt idx="1">
                    <c:v>Desk</c:v>
                  </c:pt>
                  <c:pt idx="2">
                    <c:v>Home Theater</c:v>
                  </c:pt>
                  <c:pt idx="3">
                    <c:v>Television</c:v>
                  </c:pt>
                  <c:pt idx="4">
                    <c:v>Video Games</c:v>
                  </c:pt>
                  <c:pt idx="5">
                    <c:v>Cell Phone</c:v>
                  </c:pt>
                  <c:pt idx="6">
                    <c:v>Home Theater</c:v>
                  </c:pt>
                  <c:pt idx="7">
                    <c:v>Television</c:v>
                  </c:pt>
                  <c:pt idx="8">
                    <c:v>Video Games</c:v>
                  </c:pt>
                  <c:pt idx="9">
                    <c:v>Cell Phone</c:v>
                  </c:pt>
                  <c:pt idx="10">
                    <c:v>Desk</c:v>
                  </c:pt>
                  <c:pt idx="11">
                    <c:v>Home Theater</c:v>
                  </c:pt>
                  <c:pt idx="12">
                    <c:v>Television</c:v>
                  </c:pt>
                </c:lvl>
                <c:lvl>
                  <c:pt idx="0">
                    <c:v>Central</c:v>
                  </c:pt>
                  <c:pt idx="5">
                    <c:v>East</c:v>
                  </c:pt>
                  <c:pt idx="9">
                    <c:v>West</c:v>
                  </c:pt>
                </c:lvl>
              </c:multiLvlStrCache>
            </c:multiLvlStrRef>
          </c:cat>
          <c:val>
            <c:numRef>
              <c:f>'Q-5,Set-1'!$B$2:$B$18</c:f>
              <c:numCache>
                <c:formatCode>General</c:formatCode>
                <c:ptCount val="13"/>
                <c:pt idx="0">
                  <c:v>27</c:v>
                </c:pt>
                <c:pt idx="1">
                  <c:v>7</c:v>
                </c:pt>
                <c:pt idx="2">
                  <c:v>424</c:v>
                </c:pt>
                <c:pt idx="3">
                  <c:v>498</c:v>
                </c:pt>
                <c:pt idx="4">
                  <c:v>243</c:v>
                </c:pt>
                <c:pt idx="5">
                  <c:v>175</c:v>
                </c:pt>
                <c:pt idx="6">
                  <c:v>234</c:v>
                </c:pt>
                <c:pt idx="7">
                  <c:v>130</c:v>
                </c:pt>
                <c:pt idx="8">
                  <c:v>152</c:v>
                </c:pt>
                <c:pt idx="9">
                  <c:v>76</c:v>
                </c:pt>
                <c:pt idx="10">
                  <c:v>3</c:v>
                </c:pt>
                <c:pt idx="11">
                  <c:v>64</c:v>
                </c:pt>
                <c:pt idx="12">
                  <c:v>88</c:v>
                </c:pt>
              </c:numCache>
            </c:numRef>
          </c:val>
          <c:extLst>
            <c:ext xmlns:c16="http://schemas.microsoft.com/office/drawing/2014/chart" uri="{C3380CC4-5D6E-409C-BE32-E72D297353CC}">
              <c16:uniqueId val="{00000000-B529-4034-AA0E-9D398373263B}"/>
            </c:ext>
          </c:extLst>
        </c:ser>
        <c:dLbls>
          <c:showLegendKey val="0"/>
          <c:showVal val="0"/>
          <c:showCatName val="0"/>
          <c:showSerName val="0"/>
          <c:showPercent val="0"/>
          <c:showBubbleSize val="0"/>
        </c:dLbls>
        <c:gapWidth val="219"/>
        <c:overlap val="-27"/>
        <c:axId val="1181348032"/>
        <c:axId val="1181386928"/>
      </c:barChart>
      <c:catAx>
        <c:axId val="118134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86928"/>
        <c:crosses val="autoZero"/>
        <c:auto val="1"/>
        <c:lblAlgn val="ctr"/>
        <c:lblOffset val="100"/>
        <c:noMultiLvlLbl val="0"/>
      </c:catAx>
      <c:valAx>
        <c:axId val="118138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34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(2).xlsx]Q-6,Set-1!PivotTable16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'Q-6,Set-1'!$B$1</c:f>
              <c:strCache>
                <c:ptCount val="1"/>
                <c:pt idx="0">
                  <c:v>Total</c:v>
                </c:pt>
              </c:strCache>
            </c:strRef>
          </c:tx>
          <c:spPr>
            <a:solidFill>
              <a:schemeClr val="accent1"/>
            </a:solidFill>
            <a:ln>
              <a:noFill/>
            </a:ln>
            <a:effectLst/>
          </c:spPr>
          <c:invertIfNegative val="0"/>
          <c:cat>
            <c:strRef>
              <c:f>'Q-6,Set-1'!$A$2:$A$7</c:f>
              <c:strCache>
                <c:ptCount val="5"/>
                <c:pt idx="0">
                  <c:v>Cell Phone</c:v>
                </c:pt>
                <c:pt idx="1">
                  <c:v>Desk</c:v>
                </c:pt>
                <c:pt idx="2">
                  <c:v>Home Theater</c:v>
                </c:pt>
                <c:pt idx="3">
                  <c:v>Television</c:v>
                </c:pt>
                <c:pt idx="4">
                  <c:v>Video Games</c:v>
                </c:pt>
              </c:strCache>
            </c:strRef>
          </c:cat>
          <c:val>
            <c:numRef>
              <c:f>'Q-6,Set-1'!$B$2:$B$7</c:f>
              <c:numCache>
                <c:formatCode>_(* #,##0.00_);_(* \(#,##0.00\);_(* "-"??_);_(@_)</c:formatCode>
                <c:ptCount val="5"/>
                <c:pt idx="0">
                  <c:v>1125</c:v>
                </c:pt>
                <c:pt idx="1">
                  <c:v>375</c:v>
                </c:pt>
                <c:pt idx="2">
                  <c:v>7500</c:v>
                </c:pt>
                <c:pt idx="3">
                  <c:v>15574</c:v>
                </c:pt>
                <c:pt idx="4">
                  <c:v>409.5</c:v>
                </c:pt>
              </c:numCache>
            </c:numRef>
          </c:val>
          <c:extLst>
            <c:ext xmlns:c16="http://schemas.microsoft.com/office/drawing/2014/chart" uri="{C3380CC4-5D6E-409C-BE32-E72D297353CC}">
              <c16:uniqueId val="{00000000-80E0-47A0-9E69-768FFE192A64}"/>
            </c:ext>
          </c:extLst>
        </c:ser>
        <c:dLbls>
          <c:showLegendKey val="0"/>
          <c:showVal val="0"/>
          <c:showCatName val="0"/>
          <c:showSerName val="0"/>
          <c:showPercent val="0"/>
          <c:showBubbleSize val="0"/>
        </c:dLbls>
        <c:gapWidth val="219"/>
        <c:overlap val="-27"/>
        <c:axId val="1233012288"/>
        <c:axId val="1233014688"/>
      </c:barChart>
      <c:catAx>
        <c:axId val="123301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014688"/>
        <c:crosses val="autoZero"/>
        <c:auto val="1"/>
        <c:lblAlgn val="ctr"/>
        <c:lblOffset val="100"/>
        <c:noMultiLvlLbl val="0"/>
      </c:catAx>
      <c:valAx>
        <c:axId val="123301468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012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(2).xlsx]Q-7,Set-1!PivotTable17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'Q-7,Set-1'!$B$3</c:f>
              <c:strCache>
                <c:ptCount val="1"/>
                <c:pt idx="0">
                  <c:v>Total</c:v>
                </c:pt>
              </c:strCache>
            </c:strRef>
          </c:tx>
          <c:spPr>
            <a:solidFill>
              <a:schemeClr val="accent1"/>
            </a:solidFill>
            <a:ln>
              <a:noFill/>
            </a:ln>
            <a:effectLst/>
          </c:spPr>
          <c:invertIfNegative val="0"/>
          <c:cat>
            <c:multiLvlStrRef>
              <c:f>'Q-7,Set-1'!$A$4:$A$10</c:f>
              <c:multiLvlStrCache>
                <c:ptCount val="3"/>
                <c:lvl>
                  <c:pt idx="0">
                    <c:v>John</c:v>
                  </c:pt>
                  <c:pt idx="1">
                    <c:v>Karen</c:v>
                  </c:pt>
                  <c:pt idx="2">
                    <c:v>Michael</c:v>
                  </c:pt>
                </c:lvl>
                <c:lvl>
                  <c:pt idx="0">
                    <c:v>Central</c:v>
                  </c:pt>
                  <c:pt idx="1">
                    <c:v>East</c:v>
                  </c:pt>
                  <c:pt idx="2">
                    <c:v>West</c:v>
                  </c:pt>
                </c:lvl>
              </c:multiLvlStrCache>
            </c:multiLvlStrRef>
          </c:cat>
          <c:val>
            <c:numRef>
              <c:f>'Q-7,Set-1'!$B$4:$B$10</c:f>
              <c:numCache>
                <c:formatCode>_(* #,##0.00_);_(* \(#,##0.00\);_(* "-"??_);_(@_)</c:formatCode>
                <c:ptCount val="3"/>
                <c:pt idx="0">
                  <c:v>124016</c:v>
                </c:pt>
                <c:pt idx="1">
                  <c:v>48204</c:v>
                </c:pt>
                <c:pt idx="2">
                  <c:v>66836</c:v>
                </c:pt>
              </c:numCache>
            </c:numRef>
          </c:val>
          <c:extLst>
            <c:ext xmlns:c16="http://schemas.microsoft.com/office/drawing/2014/chart" uri="{C3380CC4-5D6E-409C-BE32-E72D297353CC}">
              <c16:uniqueId val="{00000000-CDFD-4288-9BB0-3AE1F855652C}"/>
            </c:ext>
          </c:extLst>
        </c:ser>
        <c:dLbls>
          <c:showLegendKey val="0"/>
          <c:showVal val="0"/>
          <c:showCatName val="0"/>
          <c:showSerName val="0"/>
          <c:showPercent val="0"/>
          <c:showBubbleSize val="0"/>
        </c:dLbls>
        <c:gapWidth val="219"/>
        <c:overlap val="-27"/>
        <c:axId val="1112438560"/>
        <c:axId val="1235736416"/>
      </c:barChart>
      <c:catAx>
        <c:axId val="111243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736416"/>
        <c:crosses val="autoZero"/>
        <c:auto val="1"/>
        <c:lblAlgn val="ctr"/>
        <c:lblOffset val="100"/>
        <c:noMultiLvlLbl val="0"/>
      </c:catAx>
      <c:valAx>
        <c:axId val="123573641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3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(2).xlsx]Q-8,Set-1!PivotTable19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'Q-8,Set-1'!$B$1</c:f>
              <c:strCache>
                <c:ptCount val="1"/>
                <c:pt idx="0">
                  <c:v>Total</c:v>
                </c:pt>
              </c:strCache>
            </c:strRef>
          </c:tx>
          <c:spPr>
            <a:solidFill>
              <a:schemeClr val="accent1"/>
            </a:solidFill>
            <a:ln>
              <a:noFill/>
            </a:ln>
            <a:effectLst/>
          </c:spPr>
          <c:invertIfNegative val="0"/>
          <c:cat>
            <c:multiLvlStrRef>
              <c:f>'Q-8,Set-1'!$A$2:$A$17</c:f>
              <c:multiLvlStrCache>
                <c:ptCount val="11"/>
                <c:lvl>
                  <c:pt idx="0">
                    <c:v>John</c:v>
                  </c:pt>
                  <c:pt idx="1">
                    <c:v>Karen</c:v>
                  </c:pt>
                  <c:pt idx="2">
                    <c:v>Michael</c:v>
                  </c:pt>
                  <c:pt idx="3">
                    <c:v>Luis</c:v>
                  </c:pt>
                  <c:pt idx="4">
                    <c:v>Shelli</c:v>
                  </c:pt>
                  <c:pt idx="5">
                    <c:v>Sigal</c:v>
                  </c:pt>
                  <c:pt idx="6">
                    <c:v>Alexander</c:v>
                  </c:pt>
                  <c:pt idx="7">
                    <c:v>Diana</c:v>
                  </c:pt>
                  <c:pt idx="8">
                    <c:v>Steven</c:v>
                  </c:pt>
                  <c:pt idx="9">
                    <c:v>David</c:v>
                  </c:pt>
                  <c:pt idx="10">
                    <c:v>Stephen</c:v>
                  </c:pt>
                </c:lvl>
                <c:lvl>
                  <c:pt idx="0">
                    <c:v>Douglas</c:v>
                  </c:pt>
                  <c:pt idx="3">
                    <c:v>Hermann</c:v>
                  </c:pt>
                  <c:pt idx="6">
                    <c:v>Martha</c:v>
                  </c:pt>
                  <c:pt idx="9">
                    <c:v>Timothy</c:v>
                  </c:pt>
                </c:lvl>
              </c:multiLvlStrCache>
            </c:multiLvlStrRef>
          </c:cat>
          <c:val>
            <c:numRef>
              <c:f>'Q-8,Set-1'!$B$2:$B$17</c:f>
              <c:numCache>
                <c:formatCode>_(* #,##0.00_);_(* \(#,##0.00\);_(* "-"??_);_(@_)</c:formatCode>
                <c:ptCount val="11"/>
                <c:pt idx="0">
                  <c:v>124016</c:v>
                </c:pt>
                <c:pt idx="1">
                  <c:v>48204</c:v>
                </c:pt>
                <c:pt idx="2">
                  <c:v>66836</c:v>
                </c:pt>
                <c:pt idx="3">
                  <c:v>206373</c:v>
                </c:pt>
                <c:pt idx="4">
                  <c:v>33698</c:v>
                </c:pt>
                <c:pt idx="5">
                  <c:v>125037.5</c:v>
                </c:pt>
                <c:pt idx="6">
                  <c:v>236703</c:v>
                </c:pt>
                <c:pt idx="7">
                  <c:v>36100</c:v>
                </c:pt>
                <c:pt idx="8">
                  <c:v>199690</c:v>
                </c:pt>
                <c:pt idx="9">
                  <c:v>140955</c:v>
                </c:pt>
                <c:pt idx="10">
                  <c:v>88063</c:v>
                </c:pt>
              </c:numCache>
            </c:numRef>
          </c:val>
          <c:extLst>
            <c:ext xmlns:c16="http://schemas.microsoft.com/office/drawing/2014/chart" uri="{C3380CC4-5D6E-409C-BE32-E72D297353CC}">
              <c16:uniqueId val="{00000000-2EAC-4604-90E1-68BC714172C9}"/>
            </c:ext>
          </c:extLst>
        </c:ser>
        <c:dLbls>
          <c:showLegendKey val="0"/>
          <c:showVal val="0"/>
          <c:showCatName val="0"/>
          <c:showSerName val="0"/>
          <c:showPercent val="0"/>
          <c:showBubbleSize val="0"/>
        </c:dLbls>
        <c:gapWidth val="219"/>
        <c:overlap val="-27"/>
        <c:axId val="1180620320"/>
        <c:axId val="1180618880"/>
      </c:barChart>
      <c:catAx>
        <c:axId val="118062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618880"/>
        <c:crosses val="autoZero"/>
        <c:auto val="1"/>
        <c:lblAlgn val="ctr"/>
        <c:lblOffset val="100"/>
        <c:noMultiLvlLbl val="0"/>
      </c:catAx>
      <c:valAx>
        <c:axId val="118061888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62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(2).xlsx]Q-9,Set-1!PivotTable21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'Q-9,Set-1'!$B$1</c:f>
              <c:strCache>
                <c:ptCount val="1"/>
                <c:pt idx="0">
                  <c:v>Max of Unit_price</c:v>
                </c:pt>
              </c:strCache>
            </c:strRef>
          </c:tx>
          <c:spPr>
            <a:solidFill>
              <a:schemeClr val="accent1"/>
            </a:solidFill>
            <a:ln>
              <a:noFill/>
            </a:ln>
            <a:effectLst/>
          </c:spPr>
          <c:invertIfNegative val="0"/>
          <c:cat>
            <c:strRef>
              <c:f>'Q-9,Set-1'!$A$2:$A$7</c:f>
              <c:strCache>
                <c:ptCount val="5"/>
                <c:pt idx="0">
                  <c:v>Cell Phone</c:v>
                </c:pt>
                <c:pt idx="1">
                  <c:v>Desk</c:v>
                </c:pt>
                <c:pt idx="2">
                  <c:v>Home Theater</c:v>
                </c:pt>
                <c:pt idx="3">
                  <c:v>Television</c:v>
                </c:pt>
                <c:pt idx="4">
                  <c:v>Video Games</c:v>
                </c:pt>
              </c:strCache>
            </c:strRef>
          </c:cat>
          <c:val>
            <c:numRef>
              <c:f>'Q-9,Set-1'!$B$2:$B$7</c:f>
              <c:numCache>
                <c:formatCode>_(* #,##0.00_);_(* \(#,##0.00\);_(* "-"??_);_(@_)</c:formatCode>
                <c:ptCount val="5"/>
                <c:pt idx="0">
                  <c:v>225</c:v>
                </c:pt>
                <c:pt idx="1">
                  <c:v>125</c:v>
                </c:pt>
                <c:pt idx="2">
                  <c:v>500</c:v>
                </c:pt>
                <c:pt idx="3">
                  <c:v>1198</c:v>
                </c:pt>
                <c:pt idx="4">
                  <c:v>58.5</c:v>
                </c:pt>
              </c:numCache>
            </c:numRef>
          </c:val>
          <c:extLst>
            <c:ext xmlns:c16="http://schemas.microsoft.com/office/drawing/2014/chart" uri="{C3380CC4-5D6E-409C-BE32-E72D297353CC}">
              <c16:uniqueId val="{00000000-8593-4F28-AB24-BCBDED21EA72}"/>
            </c:ext>
          </c:extLst>
        </c:ser>
        <c:ser>
          <c:idx val="1"/>
          <c:order val="1"/>
          <c:tx>
            <c:strRef>
              <c:f>'Q-9,Set-1'!$C$1</c:f>
              <c:strCache>
                <c:ptCount val="1"/>
                <c:pt idx="0">
                  <c:v>Min of Unit_price</c:v>
                </c:pt>
              </c:strCache>
            </c:strRef>
          </c:tx>
          <c:spPr>
            <a:solidFill>
              <a:schemeClr val="accent2"/>
            </a:solidFill>
            <a:ln>
              <a:noFill/>
            </a:ln>
            <a:effectLst/>
          </c:spPr>
          <c:invertIfNegative val="0"/>
          <c:cat>
            <c:strRef>
              <c:f>'Q-9,Set-1'!$A$2:$A$7</c:f>
              <c:strCache>
                <c:ptCount val="5"/>
                <c:pt idx="0">
                  <c:v>Cell Phone</c:v>
                </c:pt>
                <c:pt idx="1">
                  <c:v>Desk</c:v>
                </c:pt>
                <c:pt idx="2">
                  <c:v>Home Theater</c:v>
                </c:pt>
                <c:pt idx="3">
                  <c:v>Television</c:v>
                </c:pt>
                <c:pt idx="4">
                  <c:v>Video Games</c:v>
                </c:pt>
              </c:strCache>
            </c:strRef>
          </c:cat>
          <c:val>
            <c:numRef>
              <c:f>'Q-9,Set-1'!$C$2:$C$7</c:f>
              <c:numCache>
                <c:formatCode>_(* #,##0.00_);_(* \(#,##0.00\);_(* "-"??_);_(@_)</c:formatCode>
                <c:ptCount val="5"/>
                <c:pt idx="0">
                  <c:v>225</c:v>
                </c:pt>
                <c:pt idx="1">
                  <c:v>125</c:v>
                </c:pt>
                <c:pt idx="2">
                  <c:v>500</c:v>
                </c:pt>
                <c:pt idx="3">
                  <c:v>1198</c:v>
                </c:pt>
                <c:pt idx="4">
                  <c:v>58.5</c:v>
                </c:pt>
              </c:numCache>
            </c:numRef>
          </c:val>
          <c:extLst>
            <c:ext xmlns:c16="http://schemas.microsoft.com/office/drawing/2014/chart" uri="{C3380CC4-5D6E-409C-BE32-E72D297353CC}">
              <c16:uniqueId val="{00000002-8593-4F28-AB24-BCBDED21EA72}"/>
            </c:ext>
          </c:extLst>
        </c:ser>
        <c:dLbls>
          <c:showLegendKey val="0"/>
          <c:showVal val="0"/>
          <c:showCatName val="0"/>
          <c:showSerName val="0"/>
          <c:showPercent val="0"/>
          <c:showBubbleSize val="0"/>
        </c:dLbls>
        <c:gapWidth val="219"/>
        <c:overlap val="-27"/>
        <c:axId val="1007382896"/>
        <c:axId val="1345190256"/>
      </c:barChart>
      <c:catAx>
        <c:axId val="100738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190256"/>
        <c:crosses val="autoZero"/>
        <c:auto val="1"/>
        <c:lblAlgn val="ctr"/>
        <c:lblOffset val="100"/>
        <c:noMultiLvlLbl val="0"/>
      </c:catAx>
      <c:valAx>
        <c:axId val="134519025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738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(2).xlsx]Q-10,Set-1!PivotTable23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'Q-10,Set-1'!$B$3:$B$4</c:f>
              <c:strCache>
                <c:ptCount val="1"/>
                <c:pt idx="0">
                  <c:v>Home Theater</c:v>
                </c:pt>
              </c:strCache>
            </c:strRef>
          </c:tx>
          <c:spPr>
            <a:solidFill>
              <a:schemeClr val="accent1"/>
            </a:solidFill>
            <a:ln>
              <a:noFill/>
            </a:ln>
            <a:effectLst/>
          </c:spPr>
          <c:invertIfNegative val="0"/>
          <c:cat>
            <c:strRef>
              <c:f>'Q-10,Set-1'!$A$5:$A$8</c:f>
              <c:strCache>
                <c:ptCount val="3"/>
                <c:pt idx="0">
                  <c:v>Central</c:v>
                </c:pt>
                <c:pt idx="1">
                  <c:v>East</c:v>
                </c:pt>
                <c:pt idx="2">
                  <c:v>West</c:v>
                </c:pt>
              </c:strCache>
            </c:strRef>
          </c:cat>
          <c:val>
            <c:numRef>
              <c:f>'Q-10,Set-1'!$B$5:$B$8</c:f>
              <c:numCache>
                <c:formatCode>General</c:formatCode>
                <c:ptCount val="3"/>
                <c:pt idx="0">
                  <c:v>8</c:v>
                </c:pt>
                <c:pt idx="1">
                  <c:v>5</c:v>
                </c:pt>
                <c:pt idx="2">
                  <c:v>2</c:v>
                </c:pt>
              </c:numCache>
            </c:numRef>
          </c:val>
          <c:extLst>
            <c:ext xmlns:c16="http://schemas.microsoft.com/office/drawing/2014/chart" uri="{C3380CC4-5D6E-409C-BE32-E72D297353CC}">
              <c16:uniqueId val="{00000005-0520-4917-8273-5A43F6B85AFA}"/>
            </c:ext>
          </c:extLst>
        </c:ser>
        <c:ser>
          <c:idx val="1"/>
          <c:order val="1"/>
          <c:tx>
            <c:strRef>
              <c:f>'Q-10,Set-1'!$C$3:$C$4</c:f>
              <c:strCache>
                <c:ptCount val="1"/>
                <c:pt idx="0">
                  <c:v>Television</c:v>
                </c:pt>
              </c:strCache>
            </c:strRef>
          </c:tx>
          <c:spPr>
            <a:solidFill>
              <a:schemeClr val="accent2"/>
            </a:solidFill>
            <a:ln>
              <a:noFill/>
            </a:ln>
            <a:effectLst/>
          </c:spPr>
          <c:invertIfNegative val="0"/>
          <c:cat>
            <c:strRef>
              <c:f>'Q-10,Set-1'!$A$5:$A$8</c:f>
              <c:strCache>
                <c:ptCount val="3"/>
                <c:pt idx="0">
                  <c:v>Central</c:v>
                </c:pt>
                <c:pt idx="1">
                  <c:v>East</c:v>
                </c:pt>
                <c:pt idx="2">
                  <c:v>West</c:v>
                </c:pt>
              </c:strCache>
            </c:strRef>
          </c:cat>
          <c:val>
            <c:numRef>
              <c:f>'Q-10,Set-1'!$C$5:$C$8</c:f>
              <c:numCache>
                <c:formatCode>General</c:formatCode>
                <c:ptCount val="3"/>
                <c:pt idx="0">
                  <c:v>9</c:v>
                </c:pt>
                <c:pt idx="1">
                  <c:v>2</c:v>
                </c:pt>
                <c:pt idx="2">
                  <c:v>2</c:v>
                </c:pt>
              </c:numCache>
            </c:numRef>
          </c:val>
          <c:extLst>
            <c:ext xmlns:c16="http://schemas.microsoft.com/office/drawing/2014/chart" uri="{C3380CC4-5D6E-409C-BE32-E72D297353CC}">
              <c16:uniqueId val="{00000006-0520-4917-8273-5A43F6B85AFA}"/>
            </c:ext>
          </c:extLst>
        </c:ser>
        <c:dLbls>
          <c:showLegendKey val="0"/>
          <c:showVal val="0"/>
          <c:showCatName val="0"/>
          <c:showSerName val="0"/>
          <c:showPercent val="0"/>
          <c:showBubbleSize val="0"/>
        </c:dLbls>
        <c:gapWidth val="219"/>
        <c:overlap val="-27"/>
        <c:axId val="1345191696"/>
        <c:axId val="1345192176"/>
      </c:barChart>
      <c:catAx>
        <c:axId val="134519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192176"/>
        <c:crosses val="autoZero"/>
        <c:auto val="1"/>
        <c:lblAlgn val="ctr"/>
        <c:lblOffset val="100"/>
        <c:noMultiLvlLbl val="0"/>
      </c:catAx>
      <c:valAx>
        <c:axId val="134519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519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(2).xlsx]Q-1,Set-1!PivotTable1</c:name>
    <c:fmtId val="2"/>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518879120515529"/>
          <c:y val="0.39074272994695869"/>
          <c:w val="0.65598446134971888"/>
          <c:h val="0.29208538595492828"/>
        </c:manualLayout>
      </c:layout>
      <c:barChart>
        <c:barDir val="col"/>
        <c:grouping val="clustered"/>
        <c:varyColors val="0"/>
        <c:ser>
          <c:idx val="0"/>
          <c:order val="0"/>
          <c:tx>
            <c:strRef>
              <c:f>'Q-1,Set-1'!$B$3</c:f>
              <c:strCache>
                <c:ptCount val="1"/>
                <c:pt idx="0">
                  <c:v>Total</c:v>
                </c:pt>
              </c:strCache>
            </c:strRef>
          </c:tx>
          <c:spPr>
            <a:solidFill>
              <a:schemeClr val="accent1"/>
            </a:solidFill>
            <a:ln>
              <a:noFill/>
            </a:ln>
            <a:effectLst/>
          </c:spPr>
          <c:invertIfNegative val="0"/>
          <c:cat>
            <c:multiLvlStrRef>
              <c:f>'Q-1,Set-1'!$A$4:$A$15</c:f>
              <c:multiLvlStrCache>
                <c:ptCount val="8"/>
                <c:lvl>
                  <c:pt idx="0">
                    <c:v>Douglas</c:v>
                  </c:pt>
                  <c:pt idx="1">
                    <c:v>Hermann</c:v>
                  </c:pt>
                  <c:pt idx="2">
                    <c:v>Martha</c:v>
                  </c:pt>
                  <c:pt idx="3">
                    <c:v>Timothy</c:v>
                  </c:pt>
                  <c:pt idx="4">
                    <c:v>Douglas</c:v>
                  </c:pt>
                  <c:pt idx="5">
                    <c:v>Martha</c:v>
                  </c:pt>
                  <c:pt idx="6">
                    <c:v>Douglas</c:v>
                  </c:pt>
                  <c:pt idx="7">
                    <c:v>Timothy</c:v>
                  </c:pt>
                </c:lvl>
                <c:lvl>
                  <c:pt idx="0">
                    <c:v>Central</c:v>
                  </c:pt>
                  <c:pt idx="4">
                    <c:v>East</c:v>
                  </c:pt>
                  <c:pt idx="6">
                    <c:v>West</c:v>
                  </c:pt>
                </c:lvl>
              </c:multiLvlStrCache>
            </c:multiLvlStrRef>
          </c:cat>
          <c:val>
            <c:numRef>
              <c:f>'Q-1,Set-1'!$B$4:$B$15</c:f>
              <c:numCache>
                <c:formatCode>_(* #,##0.00_);_(* \(#,##0.00\);_(* "-"??_);_(@_)</c:formatCode>
                <c:ptCount val="8"/>
                <c:pt idx="0">
                  <c:v>124016</c:v>
                </c:pt>
                <c:pt idx="1">
                  <c:v>365108.5</c:v>
                </c:pt>
                <c:pt idx="2">
                  <c:v>199690</c:v>
                </c:pt>
                <c:pt idx="3">
                  <c:v>140955</c:v>
                </c:pt>
                <c:pt idx="4">
                  <c:v>48204</c:v>
                </c:pt>
                <c:pt idx="5">
                  <c:v>272803</c:v>
                </c:pt>
                <c:pt idx="6">
                  <c:v>66836</c:v>
                </c:pt>
                <c:pt idx="7">
                  <c:v>88063</c:v>
                </c:pt>
              </c:numCache>
            </c:numRef>
          </c:val>
          <c:extLst>
            <c:ext xmlns:c16="http://schemas.microsoft.com/office/drawing/2014/chart" uri="{C3380CC4-5D6E-409C-BE32-E72D297353CC}">
              <c16:uniqueId val="{00000000-71F4-406E-951D-B7349F8A1D78}"/>
            </c:ext>
          </c:extLst>
        </c:ser>
        <c:dLbls>
          <c:showLegendKey val="0"/>
          <c:showVal val="0"/>
          <c:showCatName val="0"/>
          <c:showSerName val="0"/>
          <c:showPercent val="0"/>
          <c:showBubbleSize val="0"/>
        </c:dLbls>
        <c:gapWidth val="219"/>
        <c:overlap val="-27"/>
        <c:axId val="1001142816"/>
        <c:axId val="1001142336"/>
      </c:barChart>
      <c:catAx>
        <c:axId val="100114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01142336"/>
        <c:crosses val="autoZero"/>
        <c:auto val="1"/>
        <c:lblAlgn val="ctr"/>
        <c:lblOffset val="100"/>
        <c:noMultiLvlLbl val="0"/>
      </c:catAx>
      <c:valAx>
        <c:axId val="100114233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01142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(2).xlsx]Q-2,Set-1!PivotTable3</c:name>
    <c:fmtId val="2"/>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'Q-2,Set-1'!$B$3</c:f>
              <c:strCache>
                <c:ptCount val="1"/>
                <c:pt idx="0">
                  <c:v>Total</c:v>
                </c:pt>
              </c:strCache>
            </c:strRef>
          </c:tx>
          <c:spPr>
            <a:solidFill>
              <a:schemeClr val="accent1"/>
            </a:solidFill>
            <a:ln>
              <a:noFill/>
            </a:ln>
            <a:effectLst/>
          </c:spPr>
          <c:invertIfNegative val="0"/>
          <c:cat>
            <c:multiLvlStrRef>
              <c:f>'Q-2,Set-1'!$A$4:$A$26</c:f>
              <c:multiLvlStrCache>
                <c:ptCount val="11"/>
                <c:lvl>
                  <c:pt idx="0">
                    <c:v>John</c:v>
                  </c:pt>
                  <c:pt idx="1">
                    <c:v>Luis</c:v>
                  </c:pt>
                  <c:pt idx="2">
                    <c:v>Shelli</c:v>
                  </c:pt>
                  <c:pt idx="3">
                    <c:v>Sigal</c:v>
                  </c:pt>
                  <c:pt idx="4">
                    <c:v>Steven</c:v>
                  </c:pt>
                  <c:pt idx="5">
                    <c:v>David</c:v>
                  </c:pt>
                  <c:pt idx="6">
                    <c:v>Karen</c:v>
                  </c:pt>
                  <c:pt idx="7">
                    <c:v>Alexander</c:v>
                  </c:pt>
                  <c:pt idx="8">
                    <c:v>Diana</c:v>
                  </c:pt>
                  <c:pt idx="9">
                    <c:v>Michael</c:v>
                  </c:pt>
                  <c:pt idx="10">
                    <c:v>Stephen</c:v>
                  </c:pt>
                </c:lvl>
                <c:lvl>
                  <c:pt idx="0">
                    <c:v>Douglas</c:v>
                  </c:pt>
                  <c:pt idx="1">
                    <c:v>Hermann</c:v>
                  </c:pt>
                  <c:pt idx="4">
                    <c:v>Martha</c:v>
                  </c:pt>
                  <c:pt idx="5">
                    <c:v>Timothy</c:v>
                  </c:pt>
                  <c:pt idx="6">
                    <c:v>Douglas</c:v>
                  </c:pt>
                  <c:pt idx="7">
                    <c:v>Martha</c:v>
                  </c:pt>
                  <c:pt idx="9">
                    <c:v>Douglas</c:v>
                  </c:pt>
                  <c:pt idx="10">
                    <c:v>Timothy</c:v>
                  </c:pt>
                </c:lvl>
                <c:lvl>
                  <c:pt idx="0">
                    <c:v>Central</c:v>
                  </c:pt>
                  <c:pt idx="6">
                    <c:v>East</c:v>
                  </c:pt>
                  <c:pt idx="9">
                    <c:v>West</c:v>
                  </c:pt>
                </c:lvl>
              </c:multiLvlStrCache>
            </c:multiLvlStrRef>
          </c:cat>
          <c:val>
            <c:numRef>
              <c:f>'Q-2,Set-1'!$B$4:$B$26</c:f>
              <c:numCache>
                <c:formatCode>_(* #,##0.00_);_(* \(#,##0.00\);_(* "-"??_);_(@_)</c:formatCode>
                <c:ptCount val="11"/>
                <c:pt idx="0">
                  <c:v>124016</c:v>
                </c:pt>
                <c:pt idx="1">
                  <c:v>206373</c:v>
                </c:pt>
                <c:pt idx="2">
                  <c:v>33698</c:v>
                </c:pt>
                <c:pt idx="3">
                  <c:v>125037.5</c:v>
                </c:pt>
                <c:pt idx="4">
                  <c:v>199690</c:v>
                </c:pt>
                <c:pt idx="5">
                  <c:v>140955</c:v>
                </c:pt>
                <c:pt idx="6">
                  <c:v>48204</c:v>
                </c:pt>
                <c:pt idx="7">
                  <c:v>236703</c:v>
                </c:pt>
                <c:pt idx="8">
                  <c:v>36100</c:v>
                </c:pt>
                <c:pt idx="9">
                  <c:v>66836</c:v>
                </c:pt>
                <c:pt idx="10">
                  <c:v>88063</c:v>
                </c:pt>
              </c:numCache>
            </c:numRef>
          </c:val>
          <c:extLst>
            <c:ext xmlns:c16="http://schemas.microsoft.com/office/drawing/2014/chart" uri="{C3380CC4-5D6E-409C-BE32-E72D297353CC}">
              <c16:uniqueId val="{00000000-BBE9-4EF7-92C9-BA1A18879AE6}"/>
            </c:ext>
          </c:extLst>
        </c:ser>
        <c:dLbls>
          <c:showLegendKey val="0"/>
          <c:showVal val="0"/>
          <c:showCatName val="0"/>
          <c:showSerName val="0"/>
          <c:showPercent val="0"/>
          <c:showBubbleSize val="0"/>
        </c:dLbls>
        <c:gapWidth val="219"/>
        <c:overlap val="-27"/>
        <c:axId val="1098525088"/>
        <c:axId val="1098525568"/>
      </c:barChart>
      <c:catAx>
        <c:axId val="109852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98525568"/>
        <c:crosses val="autoZero"/>
        <c:auto val="1"/>
        <c:lblAlgn val="ctr"/>
        <c:lblOffset val="100"/>
        <c:noMultiLvlLbl val="0"/>
      </c:catAx>
      <c:valAx>
        <c:axId val="109852556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9852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(2).xlsx]Q-3,Set-1!PivotTable6</c:name>
    <c:fmtId val="2"/>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'Q-3,Set-1'!$B$1</c:f>
              <c:strCache>
                <c:ptCount val="1"/>
                <c:pt idx="0">
                  <c:v>Total</c:v>
                </c:pt>
              </c:strCache>
            </c:strRef>
          </c:tx>
          <c:spPr>
            <a:solidFill>
              <a:schemeClr val="accent1"/>
            </a:solidFill>
            <a:ln>
              <a:noFill/>
            </a:ln>
            <a:effectLst/>
          </c:spPr>
          <c:invertIfNegative val="0"/>
          <c:cat>
            <c:strRef>
              <c:f>'Q-3,Set-1'!$A$2:$A$8</c:f>
              <c:strCache>
                <c:ptCount val="6"/>
                <c:pt idx="0">
                  <c:v>Cell Phone</c:v>
                </c:pt>
                <c:pt idx="1">
                  <c:v>Desk</c:v>
                </c:pt>
                <c:pt idx="2">
                  <c:v>Home Theater</c:v>
                </c:pt>
                <c:pt idx="3">
                  <c:v>Television</c:v>
                </c:pt>
                <c:pt idx="4">
                  <c:v>Video Games</c:v>
                </c:pt>
                <c:pt idx="5">
                  <c:v>(blank)</c:v>
                </c:pt>
              </c:strCache>
            </c:strRef>
          </c:cat>
          <c:val>
            <c:numRef>
              <c:f>'Q-3,Set-1'!$B$2:$B$8</c:f>
              <c:numCache>
                <c:formatCode>General</c:formatCode>
                <c:ptCount val="6"/>
                <c:pt idx="0">
                  <c:v>278</c:v>
                </c:pt>
                <c:pt idx="1">
                  <c:v>10</c:v>
                </c:pt>
                <c:pt idx="2">
                  <c:v>722</c:v>
                </c:pt>
                <c:pt idx="3">
                  <c:v>716</c:v>
                </c:pt>
                <c:pt idx="4">
                  <c:v>395</c:v>
                </c:pt>
              </c:numCache>
            </c:numRef>
          </c:val>
          <c:extLst>
            <c:ext xmlns:c16="http://schemas.microsoft.com/office/drawing/2014/chart" uri="{C3380CC4-5D6E-409C-BE32-E72D297353CC}">
              <c16:uniqueId val="{00000000-E5E2-4C51-B644-E63FC806E2DB}"/>
            </c:ext>
          </c:extLst>
        </c:ser>
        <c:dLbls>
          <c:showLegendKey val="0"/>
          <c:showVal val="0"/>
          <c:showCatName val="0"/>
          <c:showSerName val="0"/>
          <c:showPercent val="0"/>
          <c:showBubbleSize val="0"/>
        </c:dLbls>
        <c:gapWidth val="219"/>
        <c:overlap val="-27"/>
        <c:axId val="1012607488"/>
        <c:axId val="1012606048"/>
      </c:barChart>
      <c:catAx>
        <c:axId val="101260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12606048"/>
        <c:crosses val="autoZero"/>
        <c:auto val="1"/>
        <c:lblAlgn val="ctr"/>
        <c:lblOffset val="100"/>
        <c:noMultiLvlLbl val="0"/>
      </c:catAx>
      <c:valAx>
        <c:axId val="101260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1260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(2).xlsx]Q-4,Set-1!PivotTable8</c:name>
    <c:fmtId val="2"/>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'Q-4,Set-1'!$B$3</c:f>
              <c:strCache>
                <c:ptCount val="1"/>
                <c:pt idx="0">
                  <c:v>Total</c:v>
                </c:pt>
              </c:strCache>
            </c:strRef>
          </c:tx>
          <c:spPr>
            <a:solidFill>
              <a:schemeClr val="accent1"/>
            </a:solidFill>
            <a:ln>
              <a:noFill/>
            </a:ln>
            <a:effectLst/>
          </c:spPr>
          <c:invertIfNegative val="0"/>
          <c:cat>
            <c:strRef>
              <c:f>'Q-4,Set-1'!$A$4:$A$7</c:f>
              <c:strCache>
                <c:ptCount val="3"/>
                <c:pt idx="0">
                  <c:v>Central</c:v>
                </c:pt>
                <c:pt idx="1">
                  <c:v>East</c:v>
                </c:pt>
                <c:pt idx="2">
                  <c:v>West</c:v>
                </c:pt>
              </c:strCache>
            </c:strRef>
          </c:cat>
          <c:val>
            <c:numRef>
              <c:f>'Q-4,Set-1'!$B$4:$B$7</c:f>
              <c:numCache>
                <c:formatCode>_(* #,##0.00_);_(* \(#,##0.00\);_(* "-"??_);_(@_)</c:formatCode>
                <c:ptCount val="3"/>
                <c:pt idx="0">
                  <c:v>829769.5</c:v>
                </c:pt>
                <c:pt idx="1">
                  <c:v>321007</c:v>
                </c:pt>
                <c:pt idx="2">
                  <c:v>154899</c:v>
                </c:pt>
              </c:numCache>
            </c:numRef>
          </c:val>
          <c:extLst>
            <c:ext xmlns:c16="http://schemas.microsoft.com/office/drawing/2014/chart" uri="{C3380CC4-5D6E-409C-BE32-E72D297353CC}">
              <c16:uniqueId val="{00000000-CE47-41E8-BC2F-C51B18E3E3AD}"/>
            </c:ext>
          </c:extLst>
        </c:ser>
        <c:dLbls>
          <c:showLegendKey val="0"/>
          <c:showVal val="0"/>
          <c:showCatName val="0"/>
          <c:showSerName val="0"/>
          <c:showPercent val="0"/>
          <c:showBubbleSize val="0"/>
        </c:dLbls>
        <c:gapWidth val="219"/>
        <c:overlap val="-27"/>
        <c:axId val="1174118912"/>
        <c:axId val="1174119392"/>
      </c:barChart>
      <c:catAx>
        <c:axId val="117411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74119392"/>
        <c:crosses val="autoZero"/>
        <c:auto val="1"/>
        <c:lblAlgn val="ctr"/>
        <c:lblOffset val="100"/>
        <c:noMultiLvlLbl val="0"/>
      </c:catAx>
      <c:valAx>
        <c:axId val="1174119392"/>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7411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(2).xlsx]Q-5,Set-1!PivotTable10</c:name>
    <c:fmtId val="2"/>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'Q-5,Set-1'!$B$1</c:f>
              <c:strCache>
                <c:ptCount val="1"/>
                <c:pt idx="0">
                  <c:v>Total</c:v>
                </c:pt>
              </c:strCache>
            </c:strRef>
          </c:tx>
          <c:spPr>
            <a:solidFill>
              <a:schemeClr val="accent1"/>
            </a:solidFill>
            <a:ln>
              <a:noFill/>
            </a:ln>
            <a:effectLst/>
          </c:spPr>
          <c:invertIfNegative val="0"/>
          <c:cat>
            <c:multiLvlStrRef>
              <c:f>'Q-5,Set-1'!$A$2:$A$18</c:f>
              <c:multiLvlStrCache>
                <c:ptCount val="13"/>
                <c:lvl>
                  <c:pt idx="0">
                    <c:v>Cell Phone</c:v>
                  </c:pt>
                  <c:pt idx="1">
                    <c:v>Desk</c:v>
                  </c:pt>
                  <c:pt idx="2">
                    <c:v>Home Theater</c:v>
                  </c:pt>
                  <c:pt idx="3">
                    <c:v>Television</c:v>
                  </c:pt>
                  <c:pt idx="4">
                    <c:v>Video Games</c:v>
                  </c:pt>
                  <c:pt idx="5">
                    <c:v>Cell Phone</c:v>
                  </c:pt>
                  <c:pt idx="6">
                    <c:v>Home Theater</c:v>
                  </c:pt>
                  <c:pt idx="7">
                    <c:v>Television</c:v>
                  </c:pt>
                  <c:pt idx="8">
                    <c:v>Video Games</c:v>
                  </c:pt>
                  <c:pt idx="9">
                    <c:v>Cell Phone</c:v>
                  </c:pt>
                  <c:pt idx="10">
                    <c:v>Desk</c:v>
                  </c:pt>
                  <c:pt idx="11">
                    <c:v>Home Theater</c:v>
                  </c:pt>
                  <c:pt idx="12">
                    <c:v>Television</c:v>
                  </c:pt>
                </c:lvl>
                <c:lvl>
                  <c:pt idx="0">
                    <c:v>Central</c:v>
                  </c:pt>
                  <c:pt idx="5">
                    <c:v>East</c:v>
                  </c:pt>
                  <c:pt idx="9">
                    <c:v>West</c:v>
                  </c:pt>
                </c:lvl>
              </c:multiLvlStrCache>
            </c:multiLvlStrRef>
          </c:cat>
          <c:val>
            <c:numRef>
              <c:f>'Q-5,Set-1'!$B$2:$B$18</c:f>
              <c:numCache>
                <c:formatCode>General</c:formatCode>
                <c:ptCount val="13"/>
                <c:pt idx="0">
                  <c:v>27</c:v>
                </c:pt>
                <c:pt idx="1">
                  <c:v>7</c:v>
                </c:pt>
                <c:pt idx="2">
                  <c:v>424</c:v>
                </c:pt>
                <c:pt idx="3">
                  <c:v>498</c:v>
                </c:pt>
                <c:pt idx="4">
                  <c:v>243</c:v>
                </c:pt>
                <c:pt idx="5">
                  <c:v>175</c:v>
                </c:pt>
                <c:pt idx="6">
                  <c:v>234</c:v>
                </c:pt>
                <c:pt idx="7">
                  <c:v>130</c:v>
                </c:pt>
                <c:pt idx="8">
                  <c:v>152</c:v>
                </c:pt>
                <c:pt idx="9">
                  <c:v>76</c:v>
                </c:pt>
                <c:pt idx="10">
                  <c:v>3</c:v>
                </c:pt>
                <c:pt idx="11">
                  <c:v>64</c:v>
                </c:pt>
                <c:pt idx="12">
                  <c:v>88</c:v>
                </c:pt>
              </c:numCache>
            </c:numRef>
          </c:val>
          <c:extLst>
            <c:ext xmlns:c16="http://schemas.microsoft.com/office/drawing/2014/chart" uri="{C3380CC4-5D6E-409C-BE32-E72D297353CC}">
              <c16:uniqueId val="{00000000-E66B-4789-BAEC-3AF2390AEC1C}"/>
            </c:ext>
          </c:extLst>
        </c:ser>
        <c:dLbls>
          <c:showLegendKey val="0"/>
          <c:showVal val="0"/>
          <c:showCatName val="0"/>
          <c:showSerName val="0"/>
          <c:showPercent val="0"/>
          <c:showBubbleSize val="0"/>
        </c:dLbls>
        <c:gapWidth val="219"/>
        <c:overlap val="-27"/>
        <c:axId val="1181348032"/>
        <c:axId val="1181386928"/>
      </c:barChart>
      <c:catAx>
        <c:axId val="118134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1386928"/>
        <c:crosses val="autoZero"/>
        <c:auto val="1"/>
        <c:lblAlgn val="ctr"/>
        <c:lblOffset val="100"/>
        <c:noMultiLvlLbl val="0"/>
      </c:catAx>
      <c:valAx>
        <c:axId val="118138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134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5"/>
              <c:pt idx="0">
                <c:v>Cell Phone</c:v>
              </c:pt>
              <c:pt idx="1">
                <c:v>Desk</c:v>
              </c:pt>
              <c:pt idx="2">
                <c:v>Home Theater</c:v>
              </c:pt>
              <c:pt idx="3">
                <c:v>Television</c:v>
              </c:pt>
              <c:pt idx="4">
                <c:v>Video Games</c:v>
              </c:pt>
            </c:strLit>
          </c:cat>
          <c:val>
            <c:numLit>
              <c:formatCode>General</c:formatCode>
              <c:ptCount val="5"/>
              <c:pt idx="0">
                <c:v>1125</c:v>
              </c:pt>
              <c:pt idx="1">
                <c:v>375</c:v>
              </c:pt>
              <c:pt idx="2">
                <c:v>7500</c:v>
              </c:pt>
              <c:pt idx="3">
                <c:v>15574</c:v>
              </c:pt>
              <c:pt idx="4">
                <c:v>409.5</c:v>
              </c:pt>
            </c:numLit>
          </c:val>
          <c:extLst>
            <c:ext xmlns:c16="http://schemas.microsoft.com/office/drawing/2014/chart" uri="{C3380CC4-5D6E-409C-BE32-E72D297353CC}">
              <c16:uniqueId val="{00000000-5D71-460F-838F-E82773EE129C}"/>
            </c:ext>
          </c:extLst>
        </c:ser>
        <c:dLbls>
          <c:showLegendKey val="0"/>
          <c:showVal val="0"/>
          <c:showCatName val="0"/>
          <c:showSerName val="0"/>
          <c:showPercent val="0"/>
          <c:showBubbleSize val="0"/>
        </c:dLbls>
        <c:gapWidth val="219"/>
        <c:overlap val="-27"/>
        <c:axId val="1179567968"/>
        <c:axId val="1179569408"/>
      </c:barChart>
      <c:catAx>
        <c:axId val="117956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569408"/>
        <c:crosses val="autoZero"/>
        <c:auto val="1"/>
        <c:lblAlgn val="ctr"/>
        <c:lblOffset val="100"/>
        <c:noMultiLvlLbl val="0"/>
      </c:catAx>
      <c:valAx>
        <c:axId val="1179569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56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(2).xlsx]Q-7,Set-1!PivotTable17</c:name>
    <c:fmtId val="2"/>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'Q-7,Set-1'!$B$3</c:f>
              <c:strCache>
                <c:ptCount val="1"/>
                <c:pt idx="0">
                  <c:v>Total</c:v>
                </c:pt>
              </c:strCache>
            </c:strRef>
          </c:tx>
          <c:spPr>
            <a:solidFill>
              <a:schemeClr val="accent1"/>
            </a:solidFill>
            <a:ln>
              <a:noFill/>
            </a:ln>
            <a:effectLst/>
          </c:spPr>
          <c:invertIfNegative val="0"/>
          <c:cat>
            <c:multiLvlStrRef>
              <c:f>'Q-7,Set-1'!$A$4:$A$10</c:f>
              <c:multiLvlStrCache>
                <c:ptCount val="3"/>
                <c:lvl>
                  <c:pt idx="0">
                    <c:v>John</c:v>
                  </c:pt>
                  <c:pt idx="1">
                    <c:v>Karen</c:v>
                  </c:pt>
                  <c:pt idx="2">
                    <c:v>Michael</c:v>
                  </c:pt>
                </c:lvl>
                <c:lvl>
                  <c:pt idx="0">
                    <c:v>Central</c:v>
                  </c:pt>
                  <c:pt idx="1">
                    <c:v>East</c:v>
                  </c:pt>
                  <c:pt idx="2">
                    <c:v>West</c:v>
                  </c:pt>
                </c:lvl>
              </c:multiLvlStrCache>
            </c:multiLvlStrRef>
          </c:cat>
          <c:val>
            <c:numRef>
              <c:f>'Q-7,Set-1'!$B$4:$B$10</c:f>
              <c:numCache>
                <c:formatCode>_(* #,##0.00_);_(* \(#,##0.00\);_(* "-"??_);_(@_)</c:formatCode>
                <c:ptCount val="3"/>
                <c:pt idx="0">
                  <c:v>124016</c:v>
                </c:pt>
                <c:pt idx="1">
                  <c:v>48204</c:v>
                </c:pt>
                <c:pt idx="2">
                  <c:v>66836</c:v>
                </c:pt>
              </c:numCache>
            </c:numRef>
          </c:val>
          <c:extLst>
            <c:ext xmlns:c16="http://schemas.microsoft.com/office/drawing/2014/chart" uri="{C3380CC4-5D6E-409C-BE32-E72D297353CC}">
              <c16:uniqueId val="{00000000-E58C-4F45-BAC0-87CF4C4EA9DB}"/>
            </c:ext>
          </c:extLst>
        </c:ser>
        <c:dLbls>
          <c:showLegendKey val="0"/>
          <c:showVal val="0"/>
          <c:showCatName val="0"/>
          <c:showSerName val="0"/>
          <c:showPercent val="0"/>
          <c:showBubbleSize val="0"/>
        </c:dLbls>
        <c:gapWidth val="219"/>
        <c:overlap val="-27"/>
        <c:axId val="1112438560"/>
        <c:axId val="1235736416"/>
      </c:barChart>
      <c:catAx>
        <c:axId val="1112438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235736416"/>
        <c:crosses val="autoZero"/>
        <c:auto val="1"/>
        <c:lblAlgn val="ctr"/>
        <c:lblOffset val="100"/>
        <c:noMultiLvlLbl val="0"/>
      </c:catAx>
      <c:valAx>
        <c:axId val="123573641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12438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(2).xlsx]Q-8,Set-1!PivotTable19</c:name>
    <c:fmtId val="2"/>
  </c:pivotSource>
  <c:chart>
    <c:title>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'Q-8,Set-1'!$B$1</c:f>
              <c:strCache>
                <c:ptCount val="1"/>
                <c:pt idx="0">
                  <c:v>Total</c:v>
                </c:pt>
              </c:strCache>
            </c:strRef>
          </c:tx>
          <c:spPr>
            <a:solidFill>
              <a:schemeClr val="accent1"/>
            </a:solidFill>
            <a:ln>
              <a:noFill/>
            </a:ln>
            <a:effectLst/>
          </c:spPr>
          <c:invertIfNegative val="0"/>
          <c:cat>
            <c:multiLvlStrRef>
              <c:f>'Q-8,Set-1'!$A$2:$A$17</c:f>
              <c:multiLvlStrCache>
                <c:ptCount val="11"/>
                <c:lvl>
                  <c:pt idx="0">
                    <c:v>John</c:v>
                  </c:pt>
                  <c:pt idx="1">
                    <c:v>Karen</c:v>
                  </c:pt>
                  <c:pt idx="2">
                    <c:v>Michael</c:v>
                  </c:pt>
                  <c:pt idx="3">
                    <c:v>Luis</c:v>
                  </c:pt>
                  <c:pt idx="4">
                    <c:v>Shelli</c:v>
                  </c:pt>
                  <c:pt idx="5">
                    <c:v>Sigal</c:v>
                  </c:pt>
                  <c:pt idx="6">
                    <c:v>Alexander</c:v>
                  </c:pt>
                  <c:pt idx="7">
                    <c:v>Diana</c:v>
                  </c:pt>
                  <c:pt idx="8">
                    <c:v>Steven</c:v>
                  </c:pt>
                  <c:pt idx="9">
                    <c:v>David</c:v>
                  </c:pt>
                  <c:pt idx="10">
                    <c:v>Stephen</c:v>
                  </c:pt>
                </c:lvl>
                <c:lvl>
                  <c:pt idx="0">
                    <c:v>Douglas</c:v>
                  </c:pt>
                  <c:pt idx="3">
                    <c:v>Hermann</c:v>
                  </c:pt>
                  <c:pt idx="6">
                    <c:v>Martha</c:v>
                  </c:pt>
                  <c:pt idx="9">
                    <c:v>Timothy</c:v>
                  </c:pt>
                </c:lvl>
              </c:multiLvlStrCache>
            </c:multiLvlStrRef>
          </c:cat>
          <c:val>
            <c:numRef>
              <c:f>'Q-8,Set-1'!$B$2:$B$17</c:f>
              <c:numCache>
                <c:formatCode>_(* #,##0.00_);_(* \(#,##0.00\);_(* "-"??_);_(@_)</c:formatCode>
                <c:ptCount val="11"/>
                <c:pt idx="0">
                  <c:v>124016</c:v>
                </c:pt>
                <c:pt idx="1">
                  <c:v>48204</c:v>
                </c:pt>
                <c:pt idx="2">
                  <c:v>66836</c:v>
                </c:pt>
                <c:pt idx="3">
                  <c:v>206373</c:v>
                </c:pt>
                <c:pt idx="4">
                  <c:v>33698</c:v>
                </c:pt>
                <c:pt idx="5">
                  <c:v>125037.5</c:v>
                </c:pt>
                <c:pt idx="6">
                  <c:v>236703</c:v>
                </c:pt>
                <c:pt idx="7">
                  <c:v>36100</c:v>
                </c:pt>
                <c:pt idx="8">
                  <c:v>199690</c:v>
                </c:pt>
                <c:pt idx="9">
                  <c:v>140955</c:v>
                </c:pt>
                <c:pt idx="10">
                  <c:v>88063</c:v>
                </c:pt>
              </c:numCache>
            </c:numRef>
          </c:val>
          <c:extLst>
            <c:ext xmlns:c16="http://schemas.microsoft.com/office/drawing/2014/chart" uri="{C3380CC4-5D6E-409C-BE32-E72D297353CC}">
              <c16:uniqueId val="{00000000-E217-457B-B6DC-8A52E8E01048}"/>
            </c:ext>
          </c:extLst>
        </c:ser>
        <c:dLbls>
          <c:showLegendKey val="0"/>
          <c:showVal val="0"/>
          <c:showCatName val="0"/>
          <c:showSerName val="0"/>
          <c:showPercent val="0"/>
          <c:showBubbleSize val="0"/>
        </c:dLbls>
        <c:gapWidth val="219"/>
        <c:overlap val="-27"/>
        <c:axId val="1180620320"/>
        <c:axId val="1180618880"/>
      </c:barChart>
      <c:catAx>
        <c:axId val="118062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0618880"/>
        <c:crosses val="autoZero"/>
        <c:auto val="1"/>
        <c:lblAlgn val="ctr"/>
        <c:lblOffset val="100"/>
        <c:noMultiLvlLbl val="0"/>
      </c:catAx>
      <c:valAx>
        <c:axId val="1180618880"/>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80620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(2).xlsx]Q-9,Set-1!PivotTable21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'Q-9,Set-1'!$B$1</c:f>
              <c:strCache>
                <c:ptCount val="1"/>
                <c:pt idx="0">
                  <c:v>Max of Unit_price</c:v>
                </c:pt>
              </c:strCache>
            </c:strRef>
          </c:tx>
          <c:spPr>
            <a:solidFill>
              <a:schemeClr val="accent1"/>
            </a:solidFill>
            <a:ln>
              <a:noFill/>
            </a:ln>
            <a:effectLst/>
          </c:spPr>
          <c:invertIfNegative val="0"/>
          <c:cat>
            <c:strRef>
              <c:f>'Q-9,Set-1'!$A$2:$A$7</c:f>
              <c:strCache>
                <c:ptCount val="5"/>
                <c:pt idx="0">
                  <c:v>Cell Phone</c:v>
                </c:pt>
                <c:pt idx="1">
                  <c:v>Desk</c:v>
                </c:pt>
                <c:pt idx="2">
                  <c:v>Home Theater</c:v>
                </c:pt>
                <c:pt idx="3">
                  <c:v>Television</c:v>
                </c:pt>
                <c:pt idx="4">
                  <c:v>Video Games</c:v>
                </c:pt>
              </c:strCache>
            </c:strRef>
          </c:cat>
          <c:val>
            <c:numRef>
              <c:f>'Q-9,Set-1'!$B$2:$B$7</c:f>
              <c:numCache>
                <c:formatCode>_(* #,##0.00_);_(* \(#,##0.00\);_(* "-"??_);_(@_)</c:formatCode>
                <c:ptCount val="5"/>
                <c:pt idx="0">
                  <c:v>225</c:v>
                </c:pt>
                <c:pt idx="1">
                  <c:v>125</c:v>
                </c:pt>
                <c:pt idx="2">
                  <c:v>500</c:v>
                </c:pt>
                <c:pt idx="3">
                  <c:v>1198</c:v>
                </c:pt>
                <c:pt idx="4">
                  <c:v>58.5</c:v>
                </c:pt>
              </c:numCache>
            </c:numRef>
          </c:val>
          <c:extLst>
            <c:ext xmlns:c16="http://schemas.microsoft.com/office/drawing/2014/chart" uri="{C3380CC4-5D6E-409C-BE32-E72D297353CC}">
              <c16:uniqueId val="{00000000-81CF-4913-B70A-430B4BE31CB8}"/>
            </c:ext>
          </c:extLst>
        </c:ser>
        <c:ser>
          <c:idx val="1"/>
          <c:order val="1"/>
          <c:tx>
            <c:strRef>
              <c:f>'Q-9,Set-1'!$C$1</c:f>
              <c:strCache>
                <c:ptCount val="1"/>
                <c:pt idx="0">
                  <c:v>Min of Unit_price</c:v>
                </c:pt>
              </c:strCache>
            </c:strRef>
          </c:tx>
          <c:spPr>
            <a:solidFill>
              <a:schemeClr val="accent2"/>
            </a:solidFill>
            <a:ln>
              <a:noFill/>
            </a:ln>
            <a:effectLst/>
          </c:spPr>
          <c:invertIfNegative val="0"/>
          <c:cat>
            <c:strRef>
              <c:f>'Q-9,Set-1'!$A$2:$A$7</c:f>
              <c:strCache>
                <c:ptCount val="5"/>
                <c:pt idx="0">
                  <c:v>Cell Phone</c:v>
                </c:pt>
                <c:pt idx="1">
                  <c:v>Desk</c:v>
                </c:pt>
                <c:pt idx="2">
                  <c:v>Home Theater</c:v>
                </c:pt>
                <c:pt idx="3">
                  <c:v>Television</c:v>
                </c:pt>
                <c:pt idx="4">
                  <c:v>Video Games</c:v>
                </c:pt>
              </c:strCache>
            </c:strRef>
          </c:cat>
          <c:val>
            <c:numRef>
              <c:f>'Q-9,Set-1'!$C$2:$C$7</c:f>
              <c:numCache>
                <c:formatCode>_(* #,##0.00_);_(* \(#,##0.00\);_(* "-"??_);_(@_)</c:formatCode>
                <c:ptCount val="5"/>
                <c:pt idx="0">
                  <c:v>225</c:v>
                </c:pt>
                <c:pt idx="1">
                  <c:v>125</c:v>
                </c:pt>
                <c:pt idx="2">
                  <c:v>500</c:v>
                </c:pt>
                <c:pt idx="3">
                  <c:v>1198</c:v>
                </c:pt>
                <c:pt idx="4">
                  <c:v>58.5</c:v>
                </c:pt>
              </c:numCache>
            </c:numRef>
          </c:val>
          <c:extLst>
            <c:ext xmlns:c16="http://schemas.microsoft.com/office/drawing/2014/chart" uri="{C3380CC4-5D6E-409C-BE32-E72D297353CC}">
              <c16:uniqueId val="{00000001-81CF-4913-B70A-430B4BE31CB8}"/>
            </c:ext>
          </c:extLst>
        </c:ser>
        <c:dLbls>
          <c:showLegendKey val="0"/>
          <c:showVal val="0"/>
          <c:showCatName val="0"/>
          <c:showSerName val="0"/>
          <c:showPercent val="0"/>
          <c:showBubbleSize val="0"/>
        </c:dLbls>
        <c:gapWidth val="219"/>
        <c:overlap val="-27"/>
        <c:axId val="1007382896"/>
        <c:axId val="1345190256"/>
      </c:barChart>
      <c:catAx>
        <c:axId val="100738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345190256"/>
        <c:crosses val="autoZero"/>
        <c:auto val="1"/>
        <c:lblAlgn val="ctr"/>
        <c:lblOffset val="100"/>
        <c:noMultiLvlLbl val="0"/>
      </c:catAx>
      <c:valAx>
        <c:axId val="1345190256"/>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00738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(2).xlsx]Q-10,Set-1!PivotTable23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'Q-10,Set-1'!$B$3:$B$4</c:f>
              <c:strCache>
                <c:ptCount val="1"/>
                <c:pt idx="0">
                  <c:v>Home Theater</c:v>
                </c:pt>
              </c:strCache>
            </c:strRef>
          </c:tx>
          <c:spPr>
            <a:solidFill>
              <a:schemeClr val="accent1"/>
            </a:solidFill>
            <a:ln>
              <a:noFill/>
            </a:ln>
            <a:effectLst/>
          </c:spPr>
          <c:invertIfNegative val="0"/>
          <c:cat>
            <c:strRef>
              <c:f>'Q-10,Set-1'!$A$5:$A$8</c:f>
              <c:strCache>
                <c:ptCount val="3"/>
                <c:pt idx="0">
                  <c:v>Central</c:v>
                </c:pt>
                <c:pt idx="1">
                  <c:v>East</c:v>
                </c:pt>
                <c:pt idx="2">
                  <c:v>West</c:v>
                </c:pt>
              </c:strCache>
            </c:strRef>
          </c:cat>
          <c:val>
            <c:numRef>
              <c:f>'Q-10,Set-1'!$B$5:$B$8</c:f>
              <c:numCache>
                <c:formatCode>General</c:formatCode>
                <c:ptCount val="3"/>
                <c:pt idx="0">
                  <c:v>8</c:v>
                </c:pt>
                <c:pt idx="1">
                  <c:v>5</c:v>
                </c:pt>
                <c:pt idx="2">
                  <c:v>2</c:v>
                </c:pt>
              </c:numCache>
            </c:numRef>
          </c:val>
          <c:extLst>
            <c:ext xmlns:c16="http://schemas.microsoft.com/office/drawing/2014/chart" uri="{C3380CC4-5D6E-409C-BE32-E72D297353CC}">
              <c16:uniqueId val="{00000000-F32F-4EDA-9AFD-6A7BB53B6AD8}"/>
            </c:ext>
          </c:extLst>
        </c:ser>
        <c:ser>
          <c:idx val="1"/>
          <c:order val="1"/>
          <c:tx>
            <c:strRef>
              <c:f>'Q-10,Set-1'!$C$3:$C$4</c:f>
              <c:strCache>
                <c:ptCount val="1"/>
                <c:pt idx="0">
                  <c:v>Television</c:v>
                </c:pt>
              </c:strCache>
            </c:strRef>
          </c:tx>
          <c:spPr>
            <a:solidFill>
              <a:schemeClr val="accent2"/>
            </a:solidFill>
            <a:ln>
              <a:noFill/>
            </a:ln>
            <a:effectLst/>
          </c:spPr>
          <c:invertIfNegative val="0"/>
          <c:cat>
            <c:strRef>
              <c:f>'Q-10,Set-1'!$A$5:$A$8</c:f>
              <c:strCache>
                <c:ptCount val="3"/>
                <c:pt idx="0">
                  <c:v>Central</c:v>
                </c:pt>
                <c:pt idx="1">
                  <c:v>East</c:v>
                </c:pt>
                <c:pt idx="2">
                  <c:v>West</c:v>
                </c:pt>
              </c:strCache>
            </c:strRef>
          </c:cat>
          <c:val>
            <c:numRef>
              <c:f>'Q-10,Set-1'!$C$5:$C$8</c:f>
              <c:numCache>
                <c:formatCode>General</c:formatCode>
                <c:ptCount val="3"/>
                <c:pt idx="0">
                  <c:v>9</c:v>
                </c:pt>
                <c:pt idx="1">
                  <c:v>2</c:v>
                </c:pt>
                <c:pt idx="2">
                  <c:v>2</c:v>
                </c:pt>
              </c:numCache>
            </c:numRef>
          </c:val>
          <c:extLst>
            <c:ext xmlns:c16="http://schemas.microsoft.com/office/drawing/2014/chart" uri="{C3380CC4-5D6E-409C-BE32-E72D297353CC}">
              <c16:uniqueId val="{00000001-F32F-4EDA-9AFD-6A7BB53B6AD8}"/>
            </c:ext>
          </c:extLst>
        </c:ser>
        <c:dLbls>
          <c:showLegendKey val="0"/>
          <c:showVal val="0"/>
          <c:showCatName val="0"/>
          <c:showSerName val="0"/>
          <c:showPercent val="0"/>
          <c:showBubbleSize val="0"/>
        </c:dLbls>
        <c:gapWidth val="219"/>
        <c:overlap val="-27"/>
        <c:axId val="1345191696"/>
        <c:axId val="1345192176"/>
      </c:barChart>
      <c:catAx>
        <c:axId val="134519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345192176"/>
        <c:crosses val="autoZero"/>
        <c:auto val="1"/>
        <c:lblAlgn val="ctr"/>
        <c:lblOffset val="100"/>
        <c:noMultiLvlLbl val="0"/>
      </c:catAx>
      <c:valAx>
        <c:axId val="1345192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34519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(2).xlsx]Question-1,Set No.2!PivotTable1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'Question-1,Set No.2'!$B$3</c:f>
              <c:strCache>
                <c:ptCount val="1"/>
                <c:pt idx="0">
                  <c:v>Total</c:v>
                </c:pt>
              </c:strCache>
            </c:strRef>
          </c:tx>
          <c:spPr>
            <a:solidFill>
              <a:schemeClr val="accent1"/>
            </a:solidFill>
            <a:ln>
              <a:noFill/>
            </a:ln>
            <a:effectLst/>
          </c:spPr>
          <c:invertIfNegative val="0"/>
          <c:cat>
            <c:multiLvlStrRef>
              <c:f>'Question-1,Set No.2'!$A$4:$A$71</c:f>
              <c:multiLvlStrCache>
                <c:ptCount val="48"/>
                <c:lvl>
                  <c:pt idx="0">
                    <c:v>January</c:v>
                  </c:pt>
                  <c:pt idx="1">
                    <c:v>February</c:v>
                  </c:pt>
                  <c:pt idx="2">
                    <c:v>March</c:v>
                  </c:pt>
                  <c:pt idx="3">
                    <c:v>April</c:v>
                  </c:pt>
                  <c:pt idx="4">
                    <c:v>January</c:v>
                  </c:pt>
                  <c:pt idx="5">
                    <c:v>February</c:v>
                  </c:pt>
                  <c:pt idx="6">
                    <c:v>March</c:v>
                  </c:pt>
                  <c:pt idx="7">
                    <c:v>April</c:v>
                  </c:pt>
                  <c:pt idx="8">
                    <c:v>January</c:v>
                  </c:pt>
                  <c:pt idx="9">
                    <c:v>February</c:v>
                  </c:pt>
                  <c:pt idx="10">
                    <c:v>March</c:v>
                  </c:pt>
                  <c:pt idx="11">
                    <c:v>April</c:v>
                  </c:pt>
                  <c:pt idx="12">
                    <c:v>January</c:v>
                  </c:pt>
                  <c:pt idx="13">
                    <c:v>February</c:v>
                  </c:pt>
                  <c:pt idx="14">
                    <c:v>March</c:v>
                  </c:pt>
                  <c:pt idx="15">
                    <c:v>April</c:v>
                  </c:pt>
                  <c:pt idx="16">
                    <c:v>May</c:v>
                  </c:pt>
                  <c:pt idx="17">
                    <c:v>June</c:v>
                  </c:pt>
                  <c:pt idx="18">
                    <c:v>May</c:v>
                  </c:pt>
                  <c:pt idx="19">
                    <c:v>June</c:v>
                  </c:pt>
                  <c:pt idx="20">
                    <c:v>May</c:v>
                  </c:pt>
                  <c:pt idx="21">
                    <c:v>June</c:v>
                  </c:pt>
                  <c:pt idx="22">
                    <c:v>May</c:v>
                  </c:pt>
                  <c:pt idx="23">
                    <c:v>June</c:v>
                  </c:pt>
                  <c:pt idx="24">
                    <c:v>July</c:v>
                  </c:pt>
                  <c:pt idx="25">
                    <c:v>August</c:v>
                  </c:pt>
                  <c:pt idx="26">
                    <c:v>September</c:v>
                  </c:pt>
                  <c:pt idx="27">
                    <c:v>July</c:v>
                  </c:pt>
                  <c:pt idx="28">
                    <c:v>August</c:v>
                  </c:pt>
                  <c:pt idx="29">
                    <c:v>September</c:v>
                  </c:pt>
                  <c:pt idx="30">
                    <c:v>July</c:v>
                  </c:pt>
                  <c:pt idx="31">
                    <c:v>August</c:v>
                  </c:pt>
                  <c:pt idx="32">
                    <c:v>September</c:v>
                  </c:pt>
                  <c:pt idx="33">
                    <c:v>July</c:v>
                  </c:pt>
                  <c:pt idx="34">
                    <c:v>August</c:v>
                  </c:pt>
                  <c:pt idx="35">
                    <c:v>September</c:v>
                  </c:pt>
                  <c:pt idx="36">
                    <c:v>October</c:v>
                  </c:pt>
                  <c:pt idx="37">
                    <c:v>November</c:v>
                  </c:pt>
                  <c:pt idx="38">
                    <c:v>December</c:v>
                  </c:pt>
                  <c:pt idx="39">
                    <c:v>October</c:v>
                  </c:pt>
                  <c:pt idx="40">
                    <c:v>November</c:v>
                  </c:pt>
                  <c:pt idx="41">
                    <c:v>December</c:v>
                  </c:pt>
                  <c:pt idx="42">
                    <c:v>October</c:v>
                  </c:pt>
                  <c:pt idx="43">
                    <c:v>November</c:v>
                  </c:pt>
                  <c:pt idx="44">
                    <c:v>December</c:v>
                  </c:pt>
                  <c:pt idx="45">
                    <c:v>October</c:v>
                  </c:pt>
                  <c:pt idx="46">
                    <c:v>November</c:v>
                  </c:pt>
                  <c:pt idx="47">
                    <c:v>December</c:v>
                  </c:pt>
                </c:lvl>
                <c:lvl>
                  <c:pt idx="0">
                    <c:v>East</c:v>
                  </c:pt>
                  <c:pt idx="4">
                    <c:v>North</c:v>
                  </c:pt>
                  <c:pt idx="8">
                    <c:v>South</c:v>
                  </c:pt>
                  <c:pt idx="12">
                    <c:v>West</c:v>
                  </c:pt>
                  <c:pt idx="16">
                    <c:v>East</c:v>
                  </c:pt>
                  <c:pt idx="18">
                    <c:v>North</c:v>
                  </c:pt>
                  <c:pt idx="20">
                    <c:v>South</c:v>
                  </c:pt>
                  <c:pt idx="22">
                    <c:v>West</c:v>
                  </c:pt>
                  <c:pt idx="24">
                    <c:v>East</c:v>
                  </c:pt>
                  <c:pt idx="27">
                    <c:v>North</c:v>
                  </c:pt>
                  <c:pt idx="30">
                    <c:v>South</c:v>
                  </c:pt>
                  <c:pt idx="33">
                    <c:v>West</c:v>
                  </c:pt>
                  <c:pt idx="36">
                    <c:v>East</c:v>
                  </c:pt>
                  <c:pt idx="39">
                    <c:v>North</c:v>
                  </c:pt>
                  <c:pt idx="42">
                    <c:v>South</c:v>
                  </c:pt>
                  <c:pt idx="45">
                    <c:v>West</c:v>
                  </c:pt>
                </c:lvl>
                <c:lvl>
                  <c:pt idx="0">
                    <c:v>Q1</c:v>
                  </c:pt>
                  <c:pt idx="16">
                    <c:v>Q2</c:v>
                  </c:pt>
                  <c:pt idx="24">
                    <c:v>Q3</c:v>
                  </c:pt>
                  <c:pt idx="36">
                    <c:v>Q4</c:v>
                  </c:pt>
                </c:lvl>
              </c:multiLvlStrCache>
            </c:multiLvlStrRef>
          </c:cat>
          <c:val>
            <c:numRef>
              <c:f>'Question-1,Set No.2'!$B$4:$B$71</c:f>
              <c:numCache>
                <c:formatCode>General</c:formatCode>
                <c:ptCount val="48"/>
                <c:pt idx="0">
                  <c:v>12153439</c:v>
                </c:pt>
                <c:pt idx="1">
                  <c:v>15806980</c:v>
                </c:pt>
                <c:pt idx="2">
                  <c:v>20643251</c:v>
                </c:pt>
                <c:pt idx="3">
                  <c:v>12805819</c:v>
                </c:pt>
                <c:pt idx="4">
                  <c:v>31479654</c:v>
                </c:pt>
                <c:pt idx="5">
                  <c:v>10390981</c:v>
                </c:pt>
                <c:pt idx="6">
                  <c:v>9981739</c:v>
                </c:pt>
                <c:pt idx="7">
                  <c:v>35442401</c:v>
                </c:pt>
                <c:pt idx="8">
                  <c:v>30520254</c:v>
                </c:pt>
                <c:pt idx="9">
                  <c:v>29894499</c:v>
                </c:pt>
                <c:pt idx="10">
                  <c:v>24258713</c:v>
                </c:pt>
                <c:pt idx="11">
                  <c:v>25981847</c:v>
                </c:pt>
                <c:pt idx="12">
                  <c:v>6380405</c:v>
                </c:pt>
                <c:pt idx="13">
                  <c:v>5971723</c:v>
                </c:pt>
                <c:pt idx="14">
                  <c:v>7552230</c:v>
                </c:pt>
                <c:pt idx="15">
                  <c:v>1545656</c:v>
                </c:pt>
                <c:pt idx="16">
                  <c:v>8306988</c:v>
                </c:pt>
                <c:pt idx="17">
                  <c:v>7765959</c:v>
                </c:pt>
                <c:pt idx="18">
                  <c:v>19380627</c:v>
                </c:pt>
                <c:pt idx="19">
                  <c:v>11021712</c:v>
                </c:pt>
                <c:pt idx="20">
                  <c:v>32068991</c:v>
                </c:pt>
                <c:pt idx="21">
                  <c:v>25218733</c:v>
                </c:pt>
                <c:pt idx="22">
                  <c:v>11463255</c:v>
                </c:pt>
                <c:pt idx="23">
                  <c:v>22292127</c:v>
                </c:pt>
                <c:pt idx="24">
                  <c:v>6279011</c:v>
                </c:pt>
                <c:pt idx="25">
                  <c:v>18294639</c:v>
                </c:pt>
                <c:pt idx="26">
                  <c:v>20285735</c:v>
                </c:pt>
                <c:pt idx="27">
                  <c:v>17237681</c:v>
                </c:pt>
                <c:pt idx="28">
                  <c:v>10504401</c:v>
                </c:pt>
                <c:pt idx="29">
                  <c:v>25757384</c:v>
                </c:pt>
                <c:pt idx="30">
                  <c:v>11024366</c:v>
                </c:pt>
                <c:pt idx="31">
                  <c:v>32001550</c:v>
                </c:pt>
                <c:pt idx="32">
                  <c:v>10209863</c:v>
                </c:pt>
                <c:pt idx="33">
                  <c:v>14316394</c:v>
                </c:pt>
                <c:pt idx="34">
                  <c:v>11964833</c:v>
                </c:pt>
                <c:pt idx="35">
                  <c:v>5511392</c:v>
                </c:pt>
                <c:pt idx="36">
                  <c:v>28017412</c:v>
                </c:pt>
                <c:pt idx="37">
                  <c:v>12696222</c:v>
                </c:pt>
                <c:pt idx="38">
                  <c:v>16501516</c:v>
                </c:pt>
                <c:pt idx="39">
                  <c:v>12491385</c:v>
                </c:pt>
                <c:pt idx="40">
                  <c:v>9986089</c:v>
                </c:pt>
                <c:pt idx="41">
                  <c:v>4393354</c:v>
                </c:pt>
                <c:pt idx="42">
                  <c:v>26174242</c:v>
                </c:pt>
                <c:pt idx="43">
                  <c:v>13015897</c:v>
                </c:pt>
                <c:pt idx="44">
                  <c:v>6226404</c:v>
                </c:pt>
                <c:pt idx="45">
                  <c:v>1419942</c:v>
                </c:pt>
                <c:pt idx="46">
                  <c:v>7477678</c:v>
                </c:pt>
                <c:pt idx="47">
                  <c:v>8015608</c:v>
                </c:pt>
              </c:numCache>
            </c:numRef>
          </c:val>
          <c:extLst>
            <c:ext xmlns:c16="http://schemas.microsoft.com/office/drawing/2014/chart" uri="{C3380CC4-5D6E-409C-BE32-E72D297353CC}">
              <c16:uniqueId val="{00000000-C3B6-4943-96BA-26695915DC79}"/>
            </c:ext>
          </c:extLst>
        </c:ser>
        <c:dLbls>
          <c:showLegendKey val="0"/>
          <c:showVal val="0"/>
          <c:showCatName val="0"/>
          <c:showSerName val="0"/>
          <c:showPercent val="0"/>
          <c:showBubbleSize val="0"/>
        </c:dLbls>
        <c:gapWidth val="219"/>
        <c:overlap val="-27"/>
        <c:axId val="160710288"/>
        <c:axId val="160707888"/>
      </c:barChart>
      <c:catAx>
        <c:axId val="16071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07888"/>
        <c:crosses val="autoZero"/>
        <c:auto val="1"/>
        <c:lblAlgn val="ctr"/>
        <c:lblOffset val="100"/>
        <c:noMultiLvlLbl val="0"/>
      </c:catAx>
      <c:valAx>
        <c:axId val="160707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(2).xlsx]QUESTION-2,Set-2!PivotTable7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'QUESTION-2,Set-2'!$B$1</c:f>
              <c:strCache>
                <c:ptCount val="1"/>
                <c:pt idx="0">
                  <c:v>Total</c:v>
                </c:pt>
              </c:strCache>
            </c:strRef>
          </c:tx>
          <c:spPr>
            <a:solidFill>
              <a:schemeClr val="accent1"/>
            </a:solidFill>
            <a:ln>
              <a:noFill/>
            </a:ln>
            <a:effectLst/>
          </c:spPr>
          <c:invertIfNegative val="0"/>
          <c:cat>
            <c:strRef>
              <c:f>'QUESTION-2,Set-2'!$A$2:$A$6</c:f>
              <c:strCache>
                <c:ptCount val="4"/>
                <c:pt idx="0">
                  <c:v>2019</c:v>
                </c:pt>
                <c:pt idx="1">
                  <c:v>2020</c:v>
                </c:pt>
                <c:pt idx="2">
                  <c:v>2021</c:v>
                </c:pt>
                <c:pt idx="3">
                  <c:v>2022</c:v>
                </c:pt>
              </c:strCache>
            </c:strRef>
          </c:cat>
          <c:val>
            <c:numRef>
              <c:f>'QUESTION-2,Set-2'!$B$2:$B$6</c:f>
              <c:numCache>
                <c:formatCode>General</c:formatCode>
                <c:ptCount val="4"/>
                <c:pt idx="0">
                  <c:v>18807759</c:v>
                </c:pt>
                <c:pt idx="1">
                  <c:v>259996254</c:v>
                </c:pt>
                <c:pt idx="2">
                  <c:v>226989712</c:v>
                </c:pt>
                <c:pt idx="3">
                  <c:v>242337256</c:v>
                </c:pt>
              </c:numCache>
            </c:numRef>
          </c:val>
          <c:extLst>
            <c:ext xmlns:c16="http://schemas.microsoft.com/office/drawing/2014/chart" uri="{C3380CC4-5D6E-409C-BE32-E72D297353CC}">
              <c16:uniqueId val="{00000000-E247-4DBE-AE3A-9AB2F6049927}"/>
            </c:ext>
          </c:extLst>
        </c:ser>
        <c:dLbls>
          <c:showLegendKey val="0"/>
          <c:showVal val="0"/>
          <c:showCatName val="0"/>
          <c:showSerName val="0"/>
          <c:showPercent val="0"/>
          <c:showBubbleSize val="0"/>
        </c:dLbls>
        <c:gapWidth val="219"/>
        <c:overlap val="-27"/>
        <c:axId val="333269120"/>
        <c:axId val="333253280"/>
      </c:barChart>
      <c:catAx>
        <c:axId val="33326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53280"/>
        <c:crosses val="autoZero"/>
        <c:auto val="1"/>
        <c:lblAlgn val="ctr"/>
        <c:lblOffset val="100"/>
        <c:noMultiLvlLbl val="0"/>
      </c:catAx>
      <c:valAx>
        <c:axId val="333253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(2).xlsx]QUESTION-3,Set-2!PivotTable9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'QUESTION-3,Set-2'!$B$1</c:f>
              <c:strCache>
                <c:ptCount val="1"/>
                <c:pt idx="0">
                  <c:v>Total</c:v>
                </c:pt>
              </c:strCache>
            </c:strRef>
          </c:tx>
          <c:spPr>
            <a:solidFill>
              <a:schemeClr val="accent1"/>
            </a:solidFill>
            <a:ln>
              <a:noFill/>
            </a:ln>
            <a:effectLst/>
          </c:spPr>
          <c:invertIfNegative val="0"/>
          <c:cat>
            <c:strRef>
              <c:f>'QUESTION-3,Set-2'!$A$2:$A$14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'QUESTION-3,Set-2'!$B$2:$B$14</c:f>
              <c:numCache>
                <c:formatCode>General</c:formatCode>
                <c:ptCount val="12"/>
                <c:pt idx="0">
                  <c:v>18259358307</c:v>
                </c:pt>
                <c:pt idx="1">
                  <c:v>18939801309</c:v>
                </c:pt>
                <c:pt idx="2">
                  <c:v>24345665925</c:v>
                </c:pt>
                <c:pt idx="3">
                  <c:v>23562025637</c:v>
                </c:pt>
                <c:pt idx="4">
                  <c:v>25804038247</c:v>
                </c:pt>
                <c:pt idx="5">
                  <c:v>25750449166</c:v>
                </c:pt>
                <c:pt idx="6">
                  <c:v>20302605468</c:v>
                </c:pt>
                <c:pt idx="7">
                  <c:v>29089335117</c:v>
                </c:pt>
                <c:pt idx="8">
                  <c:v>24949340138</c:v>
                </c:pt>
                <c:pt idx="9">
                  <c:v>33409363566</c:v>
                </c:pt>
                <c:pt idx="10">
                  <c:v>13741690415</c:v>
                </c:pt>
                <c:pt idx="11">
                  <c:v>11896960751</c:v>
                </c:pt>
              </c:numCache>
            </c:numRef>
          </c:val>
          <c:extLst>
            <c:ext xmlns:c16="http://schemas.microsoft.com/office/drawing/2014/chart" uri="{C3380CC4-5D6E-409C-BE32-E72D297353CC}">
              <c16:uniqueId val="{00000000-1115-40D7-ADE7-5AE877CC0FB2}"/>
            </c:ext>
          </c:extLst>
        </c:ser>
        <c:dLbls>
          <c:showLegendKey val="0"/>
          <c:showVal val="0"/>
          <c:showCatName val="0"/>
          <c:showSerName val="0"/>
          <c:showPercent val="0"/>
          <c:showBubbleSize val="0"/>
        </c:dLbls>
        <c:gapWidth val="219"/>
        <c:overlap val="-27"/>
        <c:axId val="333265760"/>
        <c:axId val="333260000"/>
      </c:barChart>
      <c:catAx>
        <c:axId val="33326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0000"/>
        <c:crosses val="autoZero"/>
        <c:auto val="1"/>
        <c:lblAlgn val="ctr"/>
        <c:lblOffset val="100"/>
        <c:noMultiLvlLbl val="0"/>
      </c:catAx>
      <c:valAx>
        <c:axId val="33326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(2).xlsx]QUESTION-4,Set-2!PivotTable12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'QUESTION-4,Set-2'!$B$3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'QUESTION-4,Set-2'!$A$4:$A$8</c:f>
              <c:strCache>
                <c:ptCount val="4"/>
                <c:pt idx="0">
                  <c:v>2019</c:v>
                </c:pt>
                <c:pt idx="1">
                  <c:v>2020</c:v>
                </c:pt>
                <c:pt idx="2">
                  <c:v>2021</c:v>
                </c:pt>
                <c:pt idx="3">
                  <c:v>2022</c:v>
                </c:pt>
              </c:strCache>
            </c:strRef>
          </c:cat>
          <c:val>
            <c:numRef>
              <c:f>'QUESTION-4,Set-2'!$B$4:$B$8</c:f>
              <c:numCache>
                <c:formatCode>General</c:formatCode>
                <c:ptCount val="4"/>
                <c:pt idx="0">
                  <c:v>18807759</c:v>
                </c:pt>
                <c:pt idx="1">
                  <c:v>259996254</c:v>
                </c:pt>
                <c:pt idx="2">
                  <c:v>226989712</c:v>
                </c:pt>
                <c:pt idx="3">
                  <c:v>242337256</c:v>
                </c:pt>
              </c:numCache>
            </c:numRef>
          </c:val>
          <c:extLst>
            <c:ext xmlns:c16="http://schemas.microsoft.com/office/drawing/2014/chart" uri="{C3380CC4-5D6E-409C-BE32-E72D297353CC}">
              <c16:uniqueId val="{00000000-14D6-4696-A3A7-94BEA5F1B7E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(2).xlsx]QUESTION-5,Set-2!PivotTable14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'QUESTION-5,Set-2'!$B$1</c:f>
              <c:strCache>
                <c:ptCount val="1"/>
                <c:pt idx="0">
                  <c:v>Total</c:v>
                </c:pt>
              </c:strCache>
            </c:strRef>
          </c:tx>
          <c:spPr>
            <a:solidFill>
              <a:schemeClr val="accent1"/>
            </a:solidFill>
            <a:ln>
              <a:noFill/>
            </a:ln>
            <a:effectLst/>
          </c:spPr>
          <c:invertIfNegative val="0"/>
          <c:cat>
            <c:strRef>
              <c:f>'QUESTION-5,Set-2'!$A$2:$A$14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'QUESTION-5,Set-2'!$B$2:$B$14</c:f>
              <c:numCache>
                <c:formatCode>General</c:formatCode>
                <c:ptCount val="12"/>
                <c:pt idx="0">
                  <c:v>80533752</c:v>
                </c:pt>
                <c:pt idx="1">
                  <c:v>62064183</c:v>
                </c:pt>
                <c:pt idx="2">
                  <c:v>62435933</c:v>
                </c:pt>
                <c:pt idx="3">
                  <c:v>75775723</c:v>
                </c:pt>
                <c:pt idx="4">
                  <c:v>71219861</c:v>
                </c:pt>
                <c:pt idx="5">
                  <c:v>66298531</c:v>
                </c:pt>
                <c:pt idx="6">
                  <c:v>48857452</c:v>
                </c:pt>
                <c:pt idx="7">
                  <c:v>72765423</c:v>
                </c:pt>
                <c:pt idx="8">
                  <c:v>61764374</c:v>
                </c:pt>
                <c:pt idx="9">
                  <c:v>68102981</c:v>
                </c:pt>
                <c:pt idx="10">
                  <c:v>43175886</c:v>
                </c:pt>
                <c:pt idx="11">
                  <c:v>35136882</c:v>
                </c:pt>
              </c:numCache>
            </c:numRef>
          </c:val>
          <c:extLst>
            <c:ext xmlns:c16="http://schemas.microsoft.com/office/drawing/2014/chart" uri="{C3380CC4-5D6E-409C-BE32-E72D297353CC}">
              <c16:uniqueId val="{00000000-A0A2-404F-ADF0-2F7732885485}"/>
            </c:ext>
          </c:extLst>
        </c:ser>
        <c:dLbls>
          <c:showLegendKey val="0"/>
          <c:showVal val="0"/>
          <c:showCatName val="0"/>
          <c:showSerName val="0"/>
          <c:showPercent val="0"/>
          <c:showBubbleSize val="0"/>
        </c:dLbls>
        <c:gapWidth val="219"/>
        <c:overlap val="-27"/>
        <c:axId val="333257600"/>
        <c:axId val="333260480"/>
      </c:barChart>
      <c:catAx>
        <c:axId val="33325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0480"/>
        <c:crosses val="autoZero"/>
        <c:auto val="1"/>
        <c:lblAlgn val="ctr"/>
        <c:lblOffset val="100"/>
        <c:noMultiLvlLbl val="0"/>
      </c:catAx>
      <c:valAx>
        <c:axId val="33326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5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(2).xlsx]QUESTION-6,Set-2!PivotTable16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'QUESTION-6,Set-2'!$B$1</c:f>
              <c:strCache>
                <c:ptCount val="1"/>
                <c:pt idx="0">
                  <c:v>Sum of Amount</c:v>
                </c:pt>
              </c:strCache>
            </c:strRef>
          </c:tx>
          <c:spPr>
            <a:solidFill>
              <a:schemeClr val="accent1"/>
            </a:solidFill>
            <a:ln>
              <a:noFill/>
            </a:ln>
            <a:effectLst/>
          </c:spPr>
          <c:invertIfNegative val="0"/>
          <c:cat>
            <c:multiLvlStrRef>
              <c:f>'QUESTION-6,Set-2'!$A$2:$A$46</c:f>
              <c:multiLvlStrCache>
                <c:ptCount val="40"/>
                <c:lvl>
                  <c:pt idx="0">
                    <c:v>Jul</c:v>
                  </c:pt>
                  <c:pt idx="1">
                    <c:v>Aug</c:v>
                  </c:pt>
                  <c:pt idx="2">
                    <c:v>Sep</c:v>
                  </c:pt>
                  <c:pt idx="3">
                    <c:v>Oct</c:v>
                  </c:pt>
                  <c:pt idx="4">
                    <c:v>Nov</c:v>
                  </c:pt>
                  <c:pt idx="5">
                    <c:v>Dec</c:v>
                  </c:pt>
                  <c:pt idx="6">
                    <c:v>Jan</c:v>
                  </c:pt>
                  <c:pt idx="7">
                    <c:v>Feb</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Jan</c:v>
                  </c:pt>
                  <c:pt idx="31">
                    <c:v>Feb</c:v>
                  </c:pt>
                  <c:pt idx="32">
                    <c:v>Mar</c:v>
                  </c:pt>
                  <c:pt idx="33">
                    <c:v>Apr</c:v>
                  </c:pt>
                  <c:pt idx="34">
                    <c:v>May</c:v>
                  </c:pt>
                  <c:pt idx="35">
                    <c:v>Jun</c:v>
                  </c:pt>
                  <c:pt idx="36">
                    <c:v>Jul</c:v>
                  </c:pt>
                  <c:pt idx="37">
                    <c:v>Aug</c:v>
                  </c:pt>
                  <c:pt idx="38">
                    <c:v>Sep</c:v>
                  </c:pt>
                  <c:pt idx="39">
                    <c:v>Oct</c:v>
                  </c:pt>
                </c:lvl>
                <c:lvl>
                  <c:pt idx="0">
                    <c:v>2019</c:v>
                  </c:pt>
                  <c:pt idx="6">
                    <c:v>2020</c:v>
                  </c:pt>
                  <c:pt idx="18">
                    <c:v>2021</c:v>
                  </c:pt>
                  <c:pt idx="30">
                    <c:v>2022</c:v>
                  </c:pt>
                </c:lvl>
              </c:multiLvlStrCache>
            </c:multiLvlStrRef>
          </c:cat>
          <c:val>
            <c:numRef>
              <c:f>'QUESTION-6,Set-2'!$B$2:$B$46</c:f>
              <c:numCache>
                <c:formatCode>General</c:formatCode>
                <c:ptCount val="40"/>
                <c:pt idx="0">
                  <c:v>2486149</c:v>
                </c:pt>
                <c:pt idx="1">
                  <c:v>3504519</c:v>
                </c:pt>
                <c:pt idx="2">
                  <c:v>2790944</c:v>
                </c:pt>
                <c:pt idx="3">
                  <c:v>2354342</c:v>
                </c:pt>
                <c:pt idx="4">
                  <c:v>4880877</c:v>
                </c:pt>
                <c:pt idx="5">
                  <c:v>2790928</c:v>
                </c:pt>
                <c:pt idx="6">
                  <c:v>34187530</c:v>
                </c:pt>
                <c:pt idx="7">
                  <c:v>21593471</c:v>
                </c:pt>
                <c:pt idx="8">
                  <c:v>18021141</c:v>
                </c:pt>
                <c:pt idx="9">
                  <c:v>24465286</c:v>
                </c:pt>
                <c:pt idx="10">
                  <c:v>23988838</c:v>
                </c:pt>
                <c:pt idx="11">
                  <c:v>17028521</c:v>
                </c:pt>
                <c:pt idx="12">
                  <c:v>11148982</c:v>
                </c:pt>
                <c:pt idx="13">
                  <c:v>20347431</c:v>
                </c:pt>
                <c:pt idx="14">
                  <c:v>28071942</c:v>
                </c:pt>
                <c:pt idx="15">
                  <c:v>26374016</c:v>
                </c:pt>
                <c:pt idx="16">
                  <c:v>14722180</c:v>
                </c:pt>
                <c:pt idx="17">
                  <c:v>20046916</c:v>
                </c:pt>
                <c:pt idx="18">
                  <c:v>23860899</c:v>
                </c:pt>
                <c:pt idx="19">
                  <c:v>16591446</c:v>
                </c:pt>
                <c:pt idx="20">
                  <c:v>14480387</c:v>
                </c:pt>
                <c:pt idx="21">
                  <c:v>30126684</c:v>
                </c:pt>
                <c:pt idx="22">
                  <c:v>16510545</c:v>
                </c:pt>
                <c:pt idx="23">
                  <c:v>24572572</c:v>
                </c:pt>
                <c:pt idx="24">
                  <c:v>13470210</c:v>
                </c:pt>
                <c:pt idx="25">
                  <c:v>22241114</c:v>
                </c:pt>
                <c:pt idx="26">
                  <c:v>13252122</c:v>
                </c:pt>
                <c:pt idx="27">
                  <c:v>16011866</c:v>
                </c:pt>
                <c:pt idx="28">
                  <c:v>23572829</c:v>
                </c:pt>
                <c:pt idx="29">
                  <c:v>12299038</c:v>
                </c:pt>
                <c:pt idx="30">
                  <c:v>22485323</c:v>
                </c:pt>
                <c:pt idx="31">
                  <c:v>23879266</c:v>
                </c:pt>
                <c:pt idx="32">
                  <c:v>29934405</c:v>
                </c:pt>
                <c:pt idx="33">
                  <c:v>21183753</c:v>
                </c:pt>
                <c:pt idx="34">
                  <c:v>30720478</c:v>
                </c:pt>
                <c:pt idx="35">
                  <c:v>24697438</c:v>
                </c:pt>
                <c:pt idx="36">
                  <c:v>21752111</c:v>
                </c:pt>
                <c:pt idx="37">
                  <c:v>26672359</c:v>
                </c:pt>
                <c:pt idx="38">
                  <c:v>17649366</c:v>
                </c:pt>
                <c:pt idx="39">
                  <c:v>23362757</c:v>
                </c:pt>
              </c:numCache>
            </c:numRef>
          </c:val>
          <c:extLst>
            <c:ext xmlns:c16="http://schemas.microsoft.com/office/drawing/2014/chart" uri="{C3380CC4-5D6E-409C-BE32-E72D297353CC}">
              <c16:uniqueId val="{00000000-2001-493B-9CEA-66B9C0609EE7}"/>
            </c:ext>
          </c:extLst>
        </c:ser>
        <c:ser>
          <c:idx val="1"/>
          <c:order val="1"/>
          <c:tx>
            <c:strRef>
              <c:f>'QUESTION-6,Set-2'!$C$1</c:f>
              <c:strCache>
                <c:ptCount val="1"/>
                <c:pt idx="0">
                  <c:v>Sales Tax of 5%</c:v>
                </c:pt>
              </c:strCache>
            </c:strRef>
          </c:tx>
          <c:spPr>
            <a:solidFill>
              <a:schemeClr val="accent2"/>
            </a:solidFill>
            <a:ln>
              <a:noFill/>
            </a:ln>
            <a:effectLst/>
          </c:spPr>
          <c:invertIfNegative val="0"/>
          <c:cat>
            <c:multiLvlStrRef>
              <c:f>'QUESTION-6,Set-2'!$A$2:$A$46</c:f>
              <c:multiLvlStrCache>
                <c:ptCount val="40"/>
                <c:lvl>
                  <c:pt idx="0">
                    <c:v>Jul</c:v>
                  </c:pt>
                  <c:pt idx="1">
                    <c:v>Aug</c:v>
                  </c:pt>
                  <c:pt idx="2">
                    <c:v>Sep</c:v>
                  </c:pt>
                  <c:pt idx="3">
                    <c:v>Oct</c:v>
                  </c:pt>
                  <c:pt idx="4">
                    <c:v>Nov</c:v>
                  </c:pt>
                  <c:pt idx="5">
                    <c:v>Dec</c:v>
                  </c:pt>
                  <c:pt idx="6">
                    <c:v>Jan</c:v>
                  </c:pt>
                  <c:pt idx="7">
                    <c:v>Feb</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Jan</c:v>
                  </c:pt>
                  <c:pt idx="31">
                    <c:v>Feb</c:v>
                  </c:pt>
                  <c:pt idx="32">
                    <c:v>Mar</c:v>
                  </c:pt>
                  <c:pt idx="33">
                    <c:v>Apr</c:v>
                  </c:pt>
                  <c:pt idx="34">
                    <c:v>May</c:v>
                  </c:pt>
                  <c:pt idx="35">
                    <c:v>Jun</c:v>
                  </c:pt>
                  <c:pt idx="36">
                    <c:v>Jul</c:v>
                  </c:pt>
                  <c:pt idx="37">
                    <c:v>Aug</c:v>
                  </c:pt>
                  <c:pt idx="38">
                    <c:v>Sep</c:v>
                  </c:pt>
                  <c:pt idx="39">
                    <c:v>Oct</c:v>
                  </c:pt>
                </c:lvl>
                <c:lvl>
                  <c:pt idx="0">
                    <c:v>2019</c:v>
                  </c:pt>
                  <c:pt idx="6">
                    <c:v>2020</c:v>
                  </c:pt>
                  <c:pt idx="18">
                    <c:v>2021</c:v>
                  </c:pt>
                  <c:pt idx="30">
                    <c:v>2022</c:v>
                  </c:pt>
                </c:lvl>
              </c:multiLvlStrCache>
            </c:multiLvlStrRef>
          </c:cat>
          <c:val>
            <c:numRef>
              <c:f>'QUESTION-6,Set-2'!$C$2:$C$46</c:f>
              <c:numCache>
                <c:formatCode>General</c:formatCode>
                <c:ptCount val="40"/>
                <c:pt idx="0">
                  <c:v>124307.45000000001</c:v>
                </c:pt>
                <c:pt idx="1">
                  <c:v>175225.95</c:v>
                </c:pt>
                <c:pt idx="2">
                  <c:v>139547.20000000001</c:v>
                </c:pt>
                <c:pt idx="3">
                  <c:v>117717.1</c:v>
                </c:pt>
                <c:pt idx="4">
                  <c:v>244043.85</c:v>
                </c:pt>
                <c:pt idx="5">
                  <c:v>139546.4</c:v>
                </c:pt>
                <c:pt idx="6">
                  <c:v>1709376.5</c:v>
                </c:pt>
                <c:pt idx="7">
                  <c:v>1079673.55</c:v>
                </c:pt>
                <c:pt idx="8">
                  <c:v>901057.05</c:v>
                </c:pt>
                <c:pt idx="9">
                  <c:v>1223264.3</c:v>
                </c:pt>
                <c:pt idx="10">
                  <c:v>1199441.9000000001</c:v>
                </c:pt>
                <c:pt idx="11">
                  <c:v>851426.05</c:v>
                </c:pt>
                <c:pt idx="12">
                  <c:v>557449.1</c:v>
                </c:pt>
                <c:pt idx="13">
                  <c:v>1017371.55</c:v>
                </c:pt>
                <c:pt idx="14">
                  <c:v>1403597.1</c:v>
                </c:pt>
                <c:pt idx="15">
                  <c:v>1318700.8</c:v>
                </c:pt>
                <c:pt idx="16">
                  <c:v>736109</c:v>
                </c:pt>
                <c:pt idx="17">
                  <c:v>1002345.8</c:v>
                </c:pt>
                <c:pt idx="18">
                  <c:v>1193044.95</c:v>
                </c:pt>
                <c:pt idx="19">
                  <c:v>829572.3</c:v>
                </c:pt>
                <c:pt idx="20">
                  <c:v>724019.35000000009</c:v>
                </c:pt>
                <c:pt idx="21">
                  <c:v>1506334.2000000002</c:v>
                </c:pt>
                <c:pt idx="22">
                  <c:v>825527.25</c:v>
                </c:pt>
                <c:pt idx="23">
                  <c:v>1228628.6000000001</c:v>
                </c:pt>
                <c:pt idx="24">
                  <c:v>673510.5</c:v>
                </c:pt>
                <c:pt idx="25">
                  <c:v>1112055.7</c:v>
                </c:pt>
                <c:pt idx="26">
                  <c:v>662606.10000000009</c:v>
                </c:pt>
                <c:pt idx="27">
                  <c:v>800593.3</c:v>
                </c:pt>
                <c:pt idx="28">
                  <c:v>1178641.45</c:v>
                </c:pt>
                <c:pt idx="29">
                  <c:v>614951.9</c:v>
                </c:pt>
                <c:pt idx="30">
                  <c:v>1124266.1500000001</c:v>
                </c:pt>
                <c:pt idx="31">
                  <c:v>1193963.3</c:v>
                </c:pt>
                <c:pt idx="32">
                  <c:v>1496720.25</c:v>
                </c:pt>
                <c:pt idx="33">
                  <c:v>1059187.6500000001</c:v>
                </c:pt>
                <c:pt idx="34">
                  <c:v>1536023.9000000001</c:v>
                </c:pt>
                <c:pt idx="35">
                  <c:v>1234871.9000000001</c:v>
                </c:pt>
                <c:pt idx="36">
                  <c:v>1087605.55</c:v>
                </c:pt>
                <c:pt idx="37">
                  <c:v>1333617.9500000002</c:v>
                </c:pt>
                <c:pt idx="38">
                  <c:v>882468.3</c:v>
                </c:pt>
                <c:pt idx="39">
                  <c:v>1168137.8500000001</c:v>
                </c:pt>
              </c:numCache>
            </c:numRef>
          </c:val>
          <c:extLst>
            <c:ext xmlns:c16="http://schemas.microsoft.com/office/drawing/2014/chart" uri="{C3380CC4-5D6E-409C-BE32-E72D297353CC}">
              <c16:uniqueId val="{00000004-2001-493B-9CEA-66B9C0609EE7}"/>
            </c:ext>
          </c:extLst>
        </c:ser>
        <c:dLbls>
          <c:showLegendKey val="0"/>
          <c:showVal val="0"/>
          <c:showCatName val="0"/>
          <c:showSerName val="0"/>
          <c:showPercent val="0"/>
          <c:showBubbleSize val="0"/>
        </c:dLbls>
        <c:gapWidth val="219"/>
        <c:overlap val="-27"/>
        <c:axId val="333263840"/>
        <c:axId val="333258080"/>
      </c:barChart>
      <c:catAx>
        <c:axId val="33326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58080"/>
        <c:crosses val="autoZero"/>
        <c:auto val="1"/>
        <c:lblAlgn val="ctr"/>
        <c:lblOffset val="100"/>
        <c:noMultiLvlLbl val="0"/>
      </c:catAx>
      <c:valAx>
        <c:axId val="33325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(2).xlsx]Question-1,Set No.2!PivotTable1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'Question-1,Set No.2'!$B$3</c:f>
              <c:strCache>
                <c:ptCount val="1"/>
                <c:pt idx="0">
                  <c:v>Total</c:v>
                </c:pt>
              </c:strCache>
            </c:strRef>
          </c:tx>
          <c:spPr>
            <a:solidFill>
              <a:schemeClr val="accent1"/>
            </a:solidFill>
            <a:ln>
              <a:noFill/>
            </a:ln>
            <a:effectLst/>
          </c:spPr>
          <c:invertIfNegative val="0"/>
          <c:cat>
            <c:multiLvlStrRef>
              <c:f>'Question-1,Set No.2'!$A$4:$A$71</c:f>
              <c:multiLvlStrCache>
                <c:ptCount val="48"/>
                <c:lvl>
                  <c:pt idx="0">
                    <c:v>January</c:v>
                  </c:pt>
                  <c:pt idx="1">
                    <c:v>February</c:v>
                  </c:pt>
                  <c:pt idx="2">
                    <c:v>March</c:v>
                  </c:pt>
                  <c:pt idx="3">
                    <c:v>April</c:v>
                  </c:pt>
                  <c:pt idx="4">
                    <c:v>January</c:v>
                  </c:pt>
                  <c:pt idx="5">
                    <c:v>February</c:v>
                  </c:pt>
                  <c:pt idx="6">
                    <c:v>March</c:v>
                  </c:pt>
                  <c:pt idx="7">
                    <c:v>April</c:v>
                  </c:pt>
                  <c:pt idx="8">
                    <c:v>January</c:v>
                  </c:pt>
                  <c:pt idx="9">
                    <c:v>February</c:v>
                  </c:pt>
                  <c:pt idx="10">
                    <c:v>March</c:v>
                  </c:pt>
                  <c:pt idx="11">
                    <c:v>April</c:v>
                  </c:pt>
                  <c:pt idx="12">
                    <c:v>January</c:v>
                  </c:pt>
                  <c:pt idx="13">
                    <c:v>February</c:v>
                  </c:pt>
                  <c:pt idx="14">
                    <c:v>March</c:v>
                  </c:pt>
                  <c:pt idx="15">
                    <c:v>April</c:v>
                  </c:pt>
                  <c:pt idx="16">
                    <c:v>May</c:v>
                  </c:pt>
                  <c:pt idx="17">
                    <c:v>June</c:v>
                  </c:pt>
                  <c:pt idx="18">
                    <c:v>May</c:v>
                  </c:pt>
                  <c:pt idx="19">
                    <c:v>June</c:v>
                  </c:pt>
                  <c:pt idx="20">
                    <c:v>May</c:v>
                  </c:pt>
                  <c:pt idx="21">
                    <c:v>June</c:v>
                  </c:pt>
                  <c:pt idx="22">
                    <c:v>May</c:v>
                  </c:pt>
                  <c:pt idx="23">
                    <c:v>June</c:v>
                  </c:pt>
                  <c:pt idx="24">
                    <c:v>July</c:v>
                  </c:pt>
                  <c:pt idx="25">
                    <c:v>August</c:v>
                  </c:pt>
                  <c:pt idx="26">
                    <c:v>September</c:v>
                  </c:pt>
                  <c:pt idx="27">
                    <c:v>July</c:v>
                  </c:pt>
                  <c:pt idx="28">
                    <c:v>August</c:v>
                  </c:pt>
                  <c:pt idx="29">
                    <c:v>September</c:v>
                  </c:pt>
                  <c:pt idx="30">
                    <c:v>July</c:v>
                  </c:pt>
                  <c:pt idx="31">
                    <c:v>August</c:v>
                  </c:pt>
                  <c:pt idx="32">
                    <c:v>September</c:v>
                  </c:pt>
                  <c:pt idx="33">
                    <c:v>July</c:v>
                  </c:pt>
                  <c:pt idx="34">
                    <c:v>August</c:v>
                  </c:pt>
                  <c:pt idx="35">
                    <c:v>September</c:v>
                  </c:pt>
                  <c:pt idx="36">
                    <c:v>October</c:v>
                  </c:pt>
                  <c:pt idx="37">
                    <c:v>November</c:v>
                  </c:pt>
                  <c:pt idx="38">
                    <c:v>December</c:v>
                  </c:pt>
                  <c:pt idx="39">
                    <c:v>October</c:v>
                  </c:pt>
                  <c:pt idx="40">
                    <c:v>November</c:v>
                  </c:pt>
                  <c:pt idx="41">
                    <c:v>December</c:v>
                  </c:pt>
                  <c:pt idx="42">
                    <c:v>October</c:v>
                  </c:pt>
                  <c:pt idx="43">
                    <c:v>November</c:v>
                  </c:pt>
                  <c:pt idx="44">
                    <c:v>December</c:v>
                  </c:pt>
                  <c:pt idx="45">
                    <c:v>October</c:v>
                  </c:pt>
                  <c:pt idx="46">
                    <c:v>November</c:v>
                  </c:pt>
                  <c:pt idx="47">
                    <c:v>December</c:v>
                  </c:pt>
                </c:lvl>
                <c:lvl>
                  <c:pt idx="0">
                    <c:v>East</c:v>
                  </c:pt>
                  <c:pt idx="4">
                    <c:v>North</c:v>
                  </c:pt>
                  <c:pt idx="8">
                    <c:v>South</c:v>
                  </c:pt>
                  <c:pt idx="12">
                    <c:v>West</c:v>
                  </c:pt>
                  <c:pt idx="16">
                    <c:v>East</c:v>
                  </c:pt>
                  <c:pt idx="18">
                    <c:v>North</c:v>
                  </c:pt>
                  <c:pt idx="20">
                    <c:v>South</c:v>
                  </c:pt>
                  <c:pt idx="22">
                    <c:v>West</c:v>
                  </c:pt>
                  <c:pt idx="24">
                    <c:v>East</c:v>
                  </c:pt>
                  <c:pt idx="27">
                    <c:v>North</c:v>
                  </c:pt>
                  <c:pt idx="30">
                    <c:v>South</c:v>
                  </c:pt>
                  <c:pt idx="33">
                    <c:v>West</c:v>
                  </c:pt>
                  <c:pt idx="36">
                    <c:v>East</c:v>
                  </c:pt>
                  <c:pt idx="39">
                    <c:v>North</c:v>
                  </c:pt>
                  <c:pt idx="42">
                    <c:v>South</c:v>
                  </c:pt>
                  <c:pt idx="45">
                    <c:v>West</c:v>
                  </c:pt>
                </c:lvl>
                <c:lvl>
                  <c:pt idx="0">
                    <c:v>Q1</c:v>
                  </c:pt>
                  <c:pt idx="16">
                    <c:v>Q2</c:v>
                  </c:pt>
                  <c:pt idx="24">
                    <c:v>Q3</c:v>
                  </c:pt>
                  <c:pt idx="36">
                    <c:v>Q4</c:v>
                  </c:pt>
                </c:lvl>
              </c:multiLvlStrCache>
            </c:multiLvlStrRef>
          </c:cat>
          <c:val>
            <c:numRef>
              <c:f>'Question-1,Set No.2'!$B$4:$B$71</c:f>
              <c:numCache>
                <c:formatCode>General</c:formatCode>
                <c:ptCount val="48"/>
                <c:pt idx="0">
                  <c:v>12153439</c:v>
                </c:pt>
                <c:pt idx="1">
                  <c:v>15806980</c:v>
                </c:pt>
                <c:pt idx="2">
                  <c:v>20643251</c:v>
                </c:pt>
                <c:pt idx="3">
                  <c:v>12805819</c:v>
                </c:pt>
                <c:pt idx="4">
                  <c:v>31479654</c:v>
                </c:pt>
                <c:pt idx="5">
                  <c:v>10390981</c:v>
                </c:pt>
                <c:pt idx="6">
                  <c:v>9981739</c:v>
                </c:pt>
                <c:pt idx="7">
                  <c:v>35442401</c:v>
                </c:pt>
                <c:pt idx="8">
                  <c:v>30520254</c:v>
                </c:pt>
                <c:pt idx="9">
                  <c:v>29894499</c:v>
                </c:pt>
                <c:pt idx="10">
                  <c:v>24258713</c:v>
                </c:pt>
                <c:pt idx="11">
                  <c:v>25981847</c:v>
                </c:pt>
                <c:pt idx="12">
                  <c:v>6380405</c:v>
                </c:pt>
                <c:pt idx="13">
                  <c:v>5971723</c:v>
                </c:pt>
                <c:pt idx="14">
                  <c:v>7552230</c:v>
                </c:pt>
                <c:pt idx="15">
                  <c:v>1545656</c:v>
                </c:pt>
                <c:pt idx="16">
                  <c:v>8306988</c:v>
                </c:pt>
                <c:pt idx="17">
                  <c:v>7765959</c:v>
                </c:pt>
                <c:pt idx="18">
                  <c:v>19380627</c:v>
                </c:pt>
                <c:pt idx="19">
                  <c:v>11021712</c:v>
                </c:pt>
                <c:pt idx="20">
                  <c:v>32068991</c:v>
                </c:pt>
                <c:pt idx="21">
                  <c:v>25218733</c:v>
                </c:pt>
                <c:pt idx="22">
                  <c:v>11463255</c:v>
                </c:pt>
                <c:pt idx="23">
                  <c:v>22292127</c:v>
                </c:pt>
                <c:pt idx="24">
                  <c:v>6279011</c:v>
                </c:pt>
                <c:pt idx="25">
                  <c:v>18294639</c:v>
                </c:pt>
                <c:pt idx="26">
                  <c:v>20285735</c:v>
                </c:pt>
                <c:pt idx="27">
                  <c:v>17237681</c:v>
                </c:pt>
                <c:pt idx="28">
                  <c:v>10504401</c:v>
                </c:pt>
                <c:pt idx="29">
                  <c:v>25757384</c:v>
                </c:pt>
                <c:pt idx="30">
                  <c:v>11024366</c:v>
                </c:pt>
                <c:pt idx="31">
                  <c:v>32001550</c:v>
                </c:pt>
                <c:pt idx="32">
                  <c:v>10209863</c:v>
                </c:pt>
                <c:pt idx="33">
                  <c:v>14316394</c:v>
                </c:pt>
                <c:pt idx="34">
                  <c:v>11964833</c:v>
                </c:pt>
                <c:pt idx="35">
                  <c:v>5511392</c:v>
                </c:pt>
                <c:pt idx="36">
                  <c:v>28017412</c:v>
                </c:pt>
                <c:pt idx="37">
                  <c:v>12696222</c:v>
                </c:pt>
                <c:pt idx="38">
                  <c:v>16501516</c:v>
                </c:pt>
                <c:pt idx="39">
                  <c:v>12491385</c:v>
                </c:pt>
                <c:pt idx="40">
                  <c:v>9986089</c:v>
                </c:pt>
                <c:pt idx="41">
                  <c:v>4393354</c:v>
                </c:pt>
                <c:pt idx="42">
                  <c:v>26174242</c:v>
                </c:pt>
                <c:pt idx="43">
                  <c:v>13015897</c:v>
                </c:pt>
                <c:pt idx="44">
                  <c:v>6226404</c:v>
                </c:pt>
                <c:pt idx="45">
                  <c:v>1419942</c:v>
                </c:pt>
                <c:pt idx="46">
                  <c:v>7477678</c:v>
                </c:pt>
                <c:pt idx="47">
                  <c:v>8015608</c:v>
                </c:pt>
              </c:numCache>
            </c:numRef>
          </c:val>
          <c:extLst>
            <c:ext xmlns:c16="http://schemas.microsoft.com/office/drawing/2014/chart" uri="{C3380CC4-5D6E-409C-BE32-E72D297353CC}">
              <c16:uniqueId val="{00000000-F84B-48A6-AB48-7290037821DD}"/>
            </c:ext>
          </c:extLst>
        </c:ser>
        <c:dLbls>
          <c:showLegendKey val="0"/>
          <c:showVal val="0"/>
          <c:showCatName val="0"/>
          <c:showSerName val="0"/>
          <c:showPercent val="0"/>
          <c:showBubbleSize val="0"/>
        </c:dLbls>
        <c:gapWidth val="219"/>
        <c:overlap val="-27"/>
        <c:axId val="160710288"/>
        <c:axId val="160707888"/>
      </c:barChart>
      <c:catAx>
        <c:axId val="16071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07888"/>
        <c:crosses val="autoZero"/>
        <c:auto val="1"/>
        <c:lblAlgn val="ctr"/>
        <c:lblOffset val="100"/>
        <c:noMultiLvlLbl val="0"/>
      </c:catAx>
      <c:valAx>
        <c:axId val="16070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10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0"/>
              <c:pt idx="0">
                <c:v>January 2020</c:v>
              </c:pt>
              <c:pt idx="1">
                <c:v>January 2021</c:v>
              </c:pt>
              <c:pt idx="2">
                <c:v>January 2022</c:v>
              </c:pt>
              <c:pt idx="3">
                <c:v>February 2020</c:v>
              </c:pt>
              <c:pt idx="4">
                <c:v>February 2021</c:v>
              </c:pt>
              <c:pt idx="5">
                <c:v>February 2022</c:v>
              </c:pt>
              <c:pt idx="6">
                <c:v>March 2020</c:v>
              </c:pt>
              <c:pt idx="7">
                <c:v>March 2021</c:v>
              </c:pt>
              <c:pt idx="8">
                <c:v>March 2022</c:v>
              </c:pt>
              <c:pt idx="9">
                <c:v>April 2020</c:v>
              </c:pt>
              <c:pt idx="10">
                <c:v>April 2021</c:v>
              </c:pt>
              <c:pt idx="11">
                <c:v>April 2022</c:v>
              </c:pt>
              <c:pt idx="12">
                <c:v>May 2020</c:v>
              </c:pt>
              <c:pt idx="13">
                <c:v>May 2021</c:v>
              </c:pt>
              <c:pt idx="14">
                <c:v>May 2022</c:v>
              </c:pt>
              <c:pt idx="15">
                <c:v>June 2020</c:v>
              </c:pt>
              <c:pt idx="16">
                <c:v>June 2021</c:v>
              </c:pt>
              <c:pt idx="17">
                <c:v>June 2022</c:v>
              </c:pt>
              <c:pt idx="18">
                <c:v>July 2019</c:v>
              </c:pt>
              <c:pt idx="19">
                <c:v>July 2020</c:v>
              </c:pt>
              <c:pt idx="20">
                <c:v>July 2021</c:v>
              </c:pt>
              <c:pt idx="21">
                <c:v>July 2022</c:v>
              </c:pt>
              <c:pt idx="22">
                <c:v>August 2019</c:v>
              </c:pt>
              <c:pt idx="23">
                <c:v>August 2020</c:v>
              </c:pt>
              <c:pt idx="24">
                <c:v>August 2021</c:v>
              </c:pt>
              <c:pt idx="25">
                <c:v>August 2022</c:v>
              </c:pt>
              <c:pt idx="26">
                <c:v>September 2019</c:v>
              </c:pt>
              <c:pt idx="27">
                <c:v>September 2020</c:v>
              </c:pt>
              <c:pt idx="28">
                <c:v>September 2021</c:v>
              </c:pt>
              <c:pt idx="29">
                <c:v>September 2022</c:v>
              </c:pt>
              <c:pt idx="30">
                <c:v>October 2019</c:v>
              </c:pt>
              <c:pt idx="31">
                <c:v>October 2020</c:v>
              </c:pt>
              <c:pt idx="32">
                <c:v>October 2021</c:v>
              </c:pt>
              <c:pt idx="33">
                <c:v>October 2022</c:v>
              </c:pt>
              <c:pt idx="34">
                <c:v>November 2019</c:v>
              </c:pt>
              <c:pt idx="35">
                <c:v>November 2020</c:v>
              </c:pt>
              <c:pt idx="36">
                <c:v>November 2021</c:v>
              </c:pt>
              <c:pt idx="37">
                <c:v>December 2019</c:v>
              </c:pt>
              <c:pt idx="38">
                <c:v>December 2020</c:v>
              </c:pt>
              <c:pt idx="39">
                <c:v>December 2021</c:v>
              </c:pt>
            </c:strLit>
          </c:cat>
          <c:val>
            <c:numLit>
              <c:formatCode>General</c:formatCode>
              <c:ptCount val="40"/>
              <c:pt idx="0">
                <c:v>34187530</c:v>
              </c:pt>
              <c:pt idx="1">
                <c:v>23860899</c:v>
              </c:pt>
              <c:pt idx="2">
                <c:v>22485323</c:v>
              </c:pt>
              <c:pt idx="3">
                <c:v>21593471</c:v>
              </c:pt>
              <c:pt idx="4">
                <c:v>16591446</c:v>
              </c:pt>
              <c:pt idx="5">
                <c:v>23879266</c:v>
              </c:pt>
              <c:pt idx="6">
                <c:v>18021141</c:v>
              </c:pt>
              <c:pt idx="7">
                <c:v>14480387</c:v>
              </c:pt>
              <c:pt idx="8">
                <c:v>29934405</c:v>
              </c:pt>
              <c:pt idx="9">
                <c:v>24465286</c:v>
              </c:pt>
              <c:pt idx="10">
                <c:v>30126684</c:v>
              </c:pt>
              <c:pt idx="11">
                <c:v>21183753</c:v>
              </c:pt>
              <c:pt idx="12">
                <c:v>23988838</c:v>
              </c:pt>
              <c:pt idx="13">
                <c:v>16510545</c:v>
              </c:pt>
              <c:pt idx="14">
                <c:v>30720478</c:v>
              </c:pt>
              <c:pt idx="15">
                <c:v>17028521</c:v>
              </c:pt>
              <c:pt idx="16">
                <c:v>24572572</c:v>
              </c:pt>
              <c:pt idx="17">
                <c:v>24697438</c:v>
              </c:pt>
              <c:pt idx="18">
                <c:v>2486149</c:v>
              </c:pt>
              <c:pt idx="19">
                <c:v>11148982</c:v>
              </c:pt>
              <c:pt idx="20">
                <c:v>13470210</c:v>
              </c:pt>
              <c:pt idx="21">
                <c:v>21752111</c:v>
              </c:pt>
              <c:pt idx="22">
                <c:v>3504519</c:v>
              </c:pt>
              <c:pt idx="23">
                <c:v>20347431</c:v>
              </c:pt>
              <c:pt idx="24">
                <c:v>22241114</c:v>
              </c:pt>
              <c:pt idx="25">
                <c:v>26672359</c:v>
              </c:pt>
              <c:pt idx="26">
                <c:v>2790944</c:v>
              </c:pt>
              <c:pt idx="27">
                <c:v>28071942</c:v>
              </c:pt>
              <c:pt idx="28">
                <c:v>13252122</c:v>
              </c:pt>
              <c:pt idx="29">
                <c:v>17649366</c:v>
              </c:pt>
              <c:pt idx="30">
                <c:v>2354342</c:v>
              </c:pt>
              <c:pt idx="31">
                <c:v>26374016</c:v>
              </c:pt>
              <c:pt idx="32">
                <c:v>16011866</c:v>
              </c:pt>
              <c:pt idx="33">
                <c:v>23362757</c:v>
              </c:pt>
              <c:pt idx="34">
                <c:v>4880877</c:v>
              </c:pt>
              <c:pt idx="35">
                <c:v>14722180</c:v>
              </c:pt>
              <c:pt idx="36">
                <c:v>23572829</c:v>
              </c:pt>
              <c:pt idx="37">
                <c:v>2790928</c:v>
              </c:pt>
              <c:pt idx="38">
                <c:v>20046916</c:v>
              </c:pt>
              <c:pt idx="39">
                <c:v>12299038</c:v>
              </c:pt>
            </c:numLit>
          </c:val>
          <c:extLst>
            <c:ext xmlns:c16="http://schemas.microsoft.com/office/drawing/2014/chart" uri="{C3380CC4-5D6E-409C-BE32-E72D297353CC}">
              <c16:uniqueId val="{00000000-DCE8-4A08-89D5-A8C3A17B8C53}"/>
            </c:ext>
          </c:extLst>
        </c:ser>
        <c:dLbls>
          <c:showLegendKey val="0"/>
          <c:showVal val="0"/>
          <c:showCatName val="0"/>
          <c:showSerName val="0"/>
          <c:showPercent val="0"/>
          <c:showBubbleSize val="0"/>
        </c:dLbls>
        <c:gapWidth val="219"/>
        <c:overlap val="-27"/>
        <c:axId val="115107360"/>
        <c:axId val="115108320"/>
      </c:barChart>
      <c:catAx>
        <c:axId val="1151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08320"/>
        <c:crosses val="autoZero"/>
        <c:auto val="1"/>
        <c:lblAlgn val="ctr"/>
        <c:lblOffset val="100"/>
        <c:noMultiLvlLbl val="0"/>
      </c:catAx>
      <c:valAx>
        <c:axId val="115108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1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(2).xlsx]QUESTION-3,Set-2!PivotTable9</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'QUESTION-3,Set-2'!$B$1</c:f>
              <c:strCache>
                <c:ptCount val="1"/>
                <c:pt idx="0">
                  <c:v>Total</c:v>
                </c:pt>
              </c:strCache>
            </c:strRef>
          </c:tx>
          <c:spPr>
            <a:solidFill>
              <a:schemeClr val="accent1"/>
            </a:solidFill>
            <a:ln>
              <a:noFill/>
            </a:ln>
            <a:effectLst/>
          </c:spPr>
          <c:invertIfNegative val="0"/>
          <c:cat>
            <c:strRef>
              <c:f>'QUESTION-3,Set-2'!$A$2:$A$14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'QUESTION-3,Set-2'!$B$2:$B$14</c:f>
              <c:numCache>
                <c:formatCode>General</c:formatCode>
                <c:ptCount val="12"/>
                <c:pt idx="0">
                  <c:v>18259358307</c:v>
                </c:pt>
                <c:pt idx="1">
                  <c:v>18939801309</c:v>
                </c:pt>
                <c:pt idx="2">
                  <c:v>24345665925</c:v>
                </c:pt>
                <c:pt idx="3">
                  <c:v>23562025637</c:v>
                </c:pt>
                <c:pt idx="4">
                  <c:v>25804038247</c:v>
                </c:pt>
                <c:pt idx="5">
                  <c:v>25750449166</c:v>
                </c:pt>
                <c:pt idx="6">
                  <c:v>20302605468</c:v>
                </c:pt>
                <c:pt idx="7">
                  <c:v>29089335117</c:v>
                </c:pt>
                <c:pt idx="8">
                  <c:v>24949340138</c:v>
                </c:pt>
                <c:pt idx="9">
                  <c:v>33409363566</c:v>
                </c:pt>
                <c:pt idx="10">
                  <c:v>13741690415</c:v>
                </c:pt>
                <c:pt idx="11">
                  <c:v>11896960751</c:v>
                </c:pt>
              </c:numCache>
            </c:numRef>
          </c:val>
          <c:extLst>
            <c:ext xmlns:c16="http://schemas.microsoft.com/office/drawing/2014/chart" uri="{C3380CC4-5D6E-409C-BE32-E72D297353CC}">
              <c16:uniqueId val="{00000000-6B9C-4253-AE82-3EC0B230306C}"/>
            </c:ext>
          </c:extLst>
        </c:ser>
        <c:dLbls>
          <c:showLegendKey val="0"/>
          <c:showVal val="0"/>
          <c:showCatName val="0"/>
          <c:showSerName val="0"/>
          <c:showPercent val="0"/>
          <c:showBubbleSize val="0"/>
        </c:dLbls>
        <c:gapWidth val="219"/>
        <c:overlap val="-27"/>
        <c:axId val="333265760"/>
        <c:axId val="333260000"/>
      </c:barChart>
      <c:catAx>
        <c:axId val="33326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0000"/>
        <c:crosses val="autoZero"/>
        <c:auto val="1"/>
        <c:lblAlgn val="ctr"/>
        <c:lblOffset val="100"/>
        <c:noMultiLvlLbl val="0"/>
      </c:catAx>
      <c:valAx>
        <c:axId val="33326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(2).xlsx]QUESTION-4,Set-2!PivotTable12</c:name>
    <c:fmtId val="2"/>
  </c:pivotSource>
  <c:chart>
    <c:title>
      <c:layout>
        <c:manualLayout>
          <c:xMode val="edge"/>
          <c:yMode val="edge"/>
          <c:x val="0.45116427507058998"/>
          <c:y val="5.53945640751440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pieChart>
        <c:varyColors val="1"/>
        <c:ser>
          <c:idx val="0"/>
          <c:order val="0"/>
          <c:tx>
            <c:strRef>
              <c:f>'QUESTION-4,Set-2'!$B$3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361-474D-A55A-986E432123CD}"/>
              </c:ext>
            </c:extLst>
          </c:dPt>
          <c:dPt>
            <c:idx val="1"/>
            <c:bubble3D val="0"/>
            <c:spPr>
              <a:solidFill>
                <a:schemeClr val="accent2"/>
              </a:solidFill>
              <a:ln>
                <a:noFill/>
              </a:ln>
              <a:effectLst/>
            </c:spPr>
            <c:extLst>
              <c:ext xmlns:c16="http://schemas.microsoft.com/office/drawing/2014/chart" uri="{C3380CC4-5D6E-409C-BE32-E72D297353CC}">
                <c16:uniqueId val="{00000003-5361-474D-A55A-986E432123CD}"/>
              </c:ext>
            </c:extLst>
          </c:dPt>
          <c:dPt>
            <c:idx val="2"/>
            <c:bubble3D val="0"/>
            <c:spPr>
              <a:solidFill>
                <a:schemeClr val="accent3"/>
              </a:solidFill>
              <a:ln>
                <a:noFill/>
              </a:ln>
              <a:effectLst/>
            </c:spPr>
            <c:extLst>
              <c:ext xmlns:c16="http://schemas.microsoft.com/office/drawing/2014/chart" uri="{C3380CC4-5D6E-409C-BE32-E72D297353CC}">
                <c16:uniqueId val="{00000005-5361-474D-A55A-986E432123CD}"/>
              </c:ext>
            </c:extLst>
          </c:dPt>
          <c:dPt>
            <c:idx val="3"/>
            <c:bubble3D val="0"/>
            <c:spPr>
              <a:solidFill>
                <a:schemeClr val="accent4"/>
              </a:solidFill>
              <a:ln>
                <a:noFill/>
              </a:ln>
              <a:effectLst/>
            </c:spPr>
            <c:extLst>
              <c:ext xmlns:c16="http://schemas.microsoft.com/office/drawing/2014/chart" uri="{C3380CC4-5D6E-409C-BE32-E72D297353CC}">
                <c16:uniqueId val="{00000007-5361-474D-A55A-986E432123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'QUESTION-4,Set-2'!$A$4:$A$8</c:f>
              <c:strCache>
                <c:ptCount val="4"/>
                <c:pt idx="0">
                  <c:v>2019</c:v>
                </c:pt>
                <c:pt idx="1">
                  <c:v>2020</c:v>
                </c:pt>
                <c:pt idx="2">
                  <c:v>2021</c:v>
                </c:pt>
                <c:pt idx="3">
                  <c:v>2022</c:v>
                </c:pt>
              </c:strCache>
            </c:strRef>
          </c:cat>
          <c:val>
            <c:numRef>
              <c:f>'QUESTION-4,Set-2'!$B$4:$B$8</c:f>
              <c:numCache>
                <c:formatCode>General</c:formatCode>
                <c:ptCount val="4"/>
                <c:pt idx="0">
                  <c:v>18807759</c:v>
                </c:pt>
                <c:pt idx="1">
                  <c:v>259996254</c:v>
                </c:pt>
                <c:pt idx="2">
                  <c:v>226989712</c:v>
                </c:pt>
                <c:pt idx="3">
                  <c:v>242337256</c:v>
                </c:pt>
              </c:numCache>
            </c:numRef>
          </c:val>
          <c:extLst>
            <c:ext xmlns:c16="http://schemas.microsoft.com/office/drawing/2014/chart" uri="{C3380CC4-5D6E-409C-BE32-E72D297353CC}">
              <c16:uniqueId val="{00000008-5361-474D-A55A-986E432123C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(2).xlsx]QUESTION-5,Set-2!PivotTable14</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'QUESTION-5,Set-2'!$B$1</c:f>
              <c:strCache>
                <c:ptCount val="1"/>
                <c:pt idx="0">
                  <c:v>Total</c:v>
                </c:pt>
              </c:strCache>
            </c:strRef>
          </c:tx>
          <c:spPr>
            <a:solidFill>
              <a:schemeClr val="accent1"/>
            </a:solidFill>
            <a:ln>
              <a:noFill/>
            </a:ln>
            <a:effectLst/>
          </c:spPr>
          <c:invertIfNegative val="0"/>
          <c:cat>
            <c:strRef>
              <c:f>'QUESTION-5,Set-2'!$A$2:$A$14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'QUESTION-5,Set-2'!$B$2:$B$14</c:f>
              <c:numCache>
                <c:formatCode>General</c:formatCode>
                <c:ptCount val="12"/>
                <c:pt idx="0">
                  <c:v>80533752</c:v>
                </c:pt>
                <c:pt idx="1">
                  <c:v>62064183</c:v>
                </c:pt>
                <c:pt idx="2">
                  <c:v>62435933</c:v>
                </c:pt>
                <c:pt idx="3">
                  <c:v>75775723</c:v>
                </c:pt>
                <c:pt idx="4">
                  <c:v>71219861</c:v>
                </c:pt>
                <c:pt idx="5">
                  <c:v>66298531</c:v>
                </c:pt>
                <c:pt idx="6">
                  <c:v>48857452</c:v>
                </c:pt>
                <c:pt idx="7">
                  <c:v>72765423</c:v>
                </c:pt>
                <c:pt idx="8">
                  <c:v>61764374</c:v>
                </c:pt>
                <c:pt idx="9">
                  <c:v>68102981</c:v>
                </c:pt>
                <c:pt idx="10">
                  <c:v>43175886</c:v>
                </c:pt>
                <c:pt idx="11">
                  <c:v>35136882</c:v>
                </c:pt>
              </c:numCache>
            </c:numRef>
          </c:val>
          <c:extLst>
            <c:ext xmlns:c16="http://schemas.microsoft.com/office/drawing/2014/chart" uri="{C3380CC4-5D6E-409C-BE32-E72D297353CC}">
              <c16:uniqueId val="{00000000-AB01-4627-BFA3-D8BE9CE839DD}"/>
            </c:ext>
          </c:extLst>
        </c:ser>
        <c:dLbls>
          <c:showLegendKey val="0"/>
          <c:showVal val="0"/>
          <c:showCatName val="0"/>
          <c:showSerName val="0"/>
          <c:showPercent val="0"/>
          <c:showBubbleSize val="0"/>
        </c:dLbls>
        <c:gapWidth val="219"/>
        <c:overlap val="-27"/>
        <c:axId val="333257600"/>
        <c:axId val="333260480"/>
      </c:barChart>
      <c:catAx>
        <c:axId val="33325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0480"/>
        <c:crosses val="autoZero"/>
        <c:auto val="1"/>
        <c:lblAlgn val="ctr"/>
        <c:lblOffset val="100"/>
        <c:noMultiLvlLbl val="0"/>
      </c:catAx>
      <c:valAx>
        <c:axId val="33326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57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[cb0022d5-c0ed-464e-a60d-a9557c4b9f08Assignment 3.3 -Pivot (2).xlsx]QUESTION-6,Set-2!PivotTable16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'QUESTION-6,Set-2'!$B$1</c:f>
              <c:strCache>
                <c:ptCount val="1"/>
                <c:pt idx="0">
                  <c:v>Sum of Amount</c:v>
                </c:pt>
              </c:strCache>
            </c:strRef>
          </c:tx>
          <c:spPr>
            <a:solidFill>
              <a:schemeClr val="accent1"/>
            </a:solidFill>
            <a:ln>
              <a:noFill/>
            </a:ln>
            <a:effectLst/>
          </c:spPr>
          <c:invertIfNegative val="0"/>
          <c:cat>
            <c:multiLvlStrRef>
              <c:f>'QUESTION-6,Set-2'!$A$2:$A$46</c:f>
              <c:multiLvlStrCache>
                <c:ptCount val="40"/>
                <c:lvl>
                  <c:pt idx="0">
                    <c:v>Jul</c:v>
                  </c:pt>
                  <c:pt idx="1">
                    <c:v>Aug</c:v>
                  </c:pt>
                  <c:pt idx="2">
                    <c:v>Sep</c:v>
                  </c:pt>
                  <c:pt idx="3">
                    <c:v>Oct</c:v>
                  </c:pt>
                  <c:pt idx="4">
                    <c:v>Nov</c:v>
                  </c:pt>
                  <c:pt idx="5">
                    <c:v>Dec</c:v>
                  </c:pt>
                  <c:pt idx="6">
                    <c:v>Jan</c:v>
                  </c:pt>
                  <c:pt idx="7">
                    <c:v>Feb</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Jan</c:v>
                  </c:pt>
                  <c:pt idx="31">
                    <c:v>Feb</c:v>
                  </c:pt>
                  <c:pt idx="32">
                    <c:v>Mar</c:v>
                  </c:pt>
                  <c:pt idx="33">
                    <c:v>Apr</c:v>
                  </c:pt>
                  <c:pt idx="34">
                    <c:v>May</c:v>
                  </c:pt>
                  <c:pt idx="35">
                    <c:v>Jun</c:v>
                  </c:pt>
                  <c:pt idx="36">
                    <c:v>Jul</c:v>
                  </c:pt>
                  <c:pt idx="37">
                    <c:v>Aug</c:v>
                  </c:pt>
                  <c:pt idx="38">
                    <c:v>Sep</c:v>
                  </c:pt>
                  <c:pt idx="39">
                    <c:v>Oct</c:v>
                  </c:pt>
                </c:lvl>
                <c:lvl>
                  <c:pt idx="0">
                    <c:v>2019</c:v>
                  </c:pt>
                  <c:pt idx="6">
                    <c:v>2020</c:v>
                  </c:pt>
                  <c:pt idx="18">
                    <c:v>2021</c:v>
                  </c:pt>
                  <c:pt idx="30">
                    <c:v>2022</c:v>
                  </c:pt>
                </c:lvl>
              </c:multiLvlStrCache>
            </c:multiLvlStrRef>
          </c:cat>
          <c:val>
            <c:numRef>
              <c:f>'QUESTION-6,Set-2'!$B$2:$B$46</c:f>
              <c:numCache>
                <c:formatCode>General</c:formatCode>
                <c:ptCount val="40"/>
                <c:pt idx="0">
                  <c:v>2486149</c:v>
                </c:pt>
                <c:pt idx="1">
                  <c:v>3504519</c:v>
                </c:pt>
                <c:pt idx="2">
                  <c:v>2790944</c:v>
                </c:pt>
                <c:pt idx="3">
                  <c:v>2354342</c:v>
                </c:pt>
                <c:pt idx="4">
                  <c:v>4880877</c:v>
                </c:pt>
                <c:pt idx="5">
                  <c:v>2790928</c:v>
                </c:pt>
                <c:pt idx="6">
                  <c:v>34187530</c:v>
                </c:pt>
                <c:pt idx="7">
                  <c:v>21593471</c:v>
                </c:pt>
                <c:pt idx="8">
                  <c:v>18021141</c:v>
                </c:pt>
                <c:pt idx="9">
                  <c:v>24465286</c:v>
                </c:pt>
                <c:pt idx="10">
                  <c:v>23988838</c:v>
                </c:pt>
                <c:pt idx="11">
                  <c:v>17028521</c:v>
                </c:pt>
                <c:pt idx="12">
                  <c:v>11148982</c:v>
                </c:pt>
                <c:pt idx="13">
                  <c:v>20347431</c:v>
                </c:pt>
                <c:pt idx="14">
                  <c:v>28071942</c:v>
                </c:pt>
                <c:pt idx="15">
                  <c:v>26374016</c:v>
                </c:pt>
                <c:pt idx="16">
                  <c:v>14722180</c:v>
                </c:pt>
                <c:pt idx="17">
                  <c:v>20046916</c:v>
                </c:pt>
                <c:pt idx="18">
                  <c:v>23860899</c:v>
                </c:pt>
                <c:pt idx="19">
                  <c:v>16591446</c:v>
                </c:pt>
                <c:pt idx="20">
                  <c:v>14480387</c:v>
                </c:pt>
                <c:pt idx="21">
                  <c:v>30126684</c:v>
                </c:pt>
                <c:pt idx="22">
                  <c:v>16510545</c:v>
                </c:pt>
                <c:pt idx="23">
                  <c:v>24572572</c:v>
                </c:pt>
                <c:pt idx="24">
                  <c:v>13470210</c:v>
                </c:pt>
                <c:pt idx="25">
                  <c:v>22241114</c:v>
                </c:pt>
                <c:pt idx="26">
                  <c:v>13252122</c:v>
                </c:pt>
                <c:pt idx="27">
                  <c:v>16011866</c:v>
                </c:pt>
                <c:pt idx="28">
                  <c:v>23572829</c:v>
                </c:pt>
                <c:pt idx="29">
                  <c:v>12299038</c:v>
                </c:pt>
                <c:pt idx="30">
                  <c:v>22485323</c:v>
                </c:pt>
                <c:pt idx="31">
                  <c:v>23879266</c:v>
                </c:pt>
                <c:pt idx="32">
                  <c:v>29934405</c:v>
                </c:pt>
                <c:pt idx="33">
                  <c:v>21183753</c:v>
                </c:pt>
                <c:pt idx="34">
                  <c:v>30720478</c:v>
                </c:pt>
                <c:pt idx="35">
                  <c:v>24697438</c:v>
                </c:pt>
                <c:pt idx="36">
                  <c:v>21752111</c:v>
                </c:pt>
                <c:pt idx="37">
                  <c:v>26672359</c:v>
                </c:pt>
                <c:pt idx="38">
                  <c:v>17649366</c:v>
                </c:pt>
                <c:pt idx="39">
                  <c:v>23362757</c:v>
                </c:pt>
              </c:numCache>
            </c:numRef>
          </c:val>
          <c:extLst>
            <c:ext xmlns:c16="http://schemas.microsoft.com/office/drawing/2014/chart" uri="{C3380CC4-5D6E-409C-BE32-E72D297353CC}">
              <c16:uniqueId val="{00000000-BD56-469D-A185-19C785DAEBDE}"/>
            </c:ext>
          </c:extLst>
        </c:ser>
        <c:ser>
          <c:idx val="1"/>
          <c:order val="1"/>
          <c:tx>
            <c:strRef>
              <c:f>'QUESTION-6,Set-2'!$C$1</c:f>
              <c:strCache>
                <c:ptCount val="1"/>
                <c:pt idx="0">
                  <c:v>Sales Tax of 5%</c:v>
                </c:pt>
              </c:strCache>
            </c:strRef>
          </c:tx>
          <c:spPr>
            <a:solidFill>
              <a:schemeClr val="accent2"/>
            </a:solidFill>
            <a:ln>
              <a:noFill/>
            </a:ln>
            <a:effectLst/>
          </c:spPr>
          <c:invertIfNegative val="0"/>
          <c:cat>
            <c:multiLvlStrRef>
              <c:f>'QUESTION-6,Set-2'!$A$2:$A$46</c:f>
              <c:multiLvlStrCache>
                <c:ptCount val="40"/>
                <c:lvl>
                  <c:pt idx="0">
                    <c:v>Jul</c:v>
                  </c:pt>
                  <c:pt idx="1">
                    <c:v>Aug</c:v>
                  </c:pt>
                  <c:pt idx="2">
                    <c:v>Sep</c:v>
                  </c:pt>
                  <c:pt idx="3">
                    <c:v>Oct</c:v>
                  </c:pt>
                  <c:pt idx="4">
                    <c:v>Nov</c:v>
                  </c:pt>
                  <c:pt idx="5">
                    <c:v>Dec</c:v>
                  </c:pt>
                  <c:pt idx="6">
                    <c:v>Jan</c:v>
                  </c:pt>
                  <c:pt idx="7">
                    <c:v>Feb</c:v>
                  </c:pt>
                  <c:pt idx="8">
                    <c:v>Mar</c:v>
                  </c:pt>
                  <c:pt idx="9">
                    <c:v>Apr</c:v>
                  </c:pt>
                  <c:pt idx="10">
                    <c:v>May</c:v>
                  </c:pt>
                  <c:pt idx="11">
                    <c:v>Jun</c:v>
                  </c:pt>
                  <c:pt idx="12">
                    <c:v>Jul</c:v>
                  </c:pt>
                  <c:pt idx="13">
                    <c:v>Aug</c:v>
                  </c:pt>
                  <c:pt idx="14">
                    <c:v>Sep</c:v>
                  </c:pt>
                  <c:pt idx="15">
                    <c:v>Oct</c:v>
                  </c:pt>
                  <c:pt idx="16">
                    <c:v>Nov</c:v>
                  </c:pt>
                  <c:pt idx="17">
                    <c:v>Dec</c:v>
                  </c:pt>
                  <c:pt idx="18">
                    <c:v>Jan</c:v>
                  </c:pt>
                  <c:pt idx="19">
                    <c:v>Feb</c:v>
                  </c:pt>
                  <c:pt idx="20">
                    <c:v>Mar</c:v>
                  </c:pt>
                  <c:pt idx="21">
                    <c:v>Apr</c:v>
                  </c:pt>
                  <c:pt idx="22">
                    <c:v>May</c:v>
                  </c:pt>
                  <c:pt idx="23">
                    <c:v>Jun</c:v>
                  </c:pt>
                  <c:pt idx="24">
                    <c:v>Jul</c:v>
                  </c:pt>
                  <c:pt idx="25">
                    <c:v>Aug</c:v>
                  </c:pt>
                  <c:pt idx="26">
                    <c:v>Sep</c:v>
                  </c:pt>
                  <c:pt idx="27">
                    <c:v>Oct</c:v>
                  </c:pt>
                  <c:pt idx="28">
                    <c:v>Nov</c:v>
                  </c:pt>
                  <c:pt idx="29">
                    <c:v>Dec</c:v>
                  </c:pt>
                  <c:pt idx="30">
                    <c:v>Jan</c:v>
                  </c:pt>
                  <c:pt idx="31">
                    <c:v>Feb</c:v>
                  </c:pt>
                  <c:pt idx="32">
                    <c:v>Mar</c:v>
                  </c:pt>
                  <c:pt idx="33">
                    <c:v>Apr</c:v>
                  </c:pt>
                  <c:pt idx="34">
                    <c:v>May</c:v>
                  </c:pt>
                  <c:pt idx="35">
                    <c:v>Jun</c:v>
                  </c:pt>
                  <c:pt idx="36">
                    <c:v>Jul</c:v>
                  </c:pt>
                  <c:pt idx="37">
                    <c:v>Aug</c:v>
                  </c:pt>
                  <c:pt idx="38">
                    <c:v>Sep</c:v>
                  </c:pt>
                  <c:pt idx="39">
                    <c:v>Oct</c:v>
                  </c:pt>
                </c:lvl>
                <c:lvl>
                  <c:pt idx="0">
                    <c:v>2019</c:v>
                  </c:pt>
                  <c:pt idx="6">
                    <c:v>2020</c:v>
                  </c:pt>
                  <c:pt idx="18">
                    <c:v>2021</c:v>
                  </c:pt>
                  <c:pt idx="30">
                    <c:v>2022</c:v>
                  </c:pt>
                </c:lvl>
              </c:multiLvlStrCache>
            </c:multiLvlStrRef>
          </c:cat>
          <c:val>
            <c:numRef>
              <c:f>'QUESTION-6,Set-2'!$C$2:$C$46</c:f>
              <c:numCache>
                <c:formatCode>General</c:formatCode>
                <c:ptCount val="40"/>
                <c:pt idx="0">
                  <c:v>124307.45000000001</c:v>
                </c:pt>
                <c:pt idx="1">
                  <c:v>175225.95</c:v>
                </c:pt>
                <c:pt idx="2">
                  <c:v>139547.20000000001</c:v>
                </c:pt>
                <c:pt idx="3">
                  <c:v>117717.1</c:v>
                </c:pt>
                <c:pt idx="4">
                  <c:v>244043.85</c:v>
                </c:pt>
                <c:pt idx="5">
                  <c:v>139546.4</c:v>
                </c:pt>
                <c:pt idx="6">
                  <c:v>1709376.5</c:v>
                </c:pt>
                <c:pt idx="7">
                  <c:v>1079673.55</c:v>
                </c:pt>
                <c:pt idx="8">
                  <c:v>901057.05</c:v>
                </c:pt>
                <c:pt idx="9">
                  <c:v>1223264.3</c:v>
                </c:pt>
                <c:pt idx="10">
                  <c:v>1199441.9000000001</c:v>
                </c:pt>
                <c:pt idx="11">
                  <c:v>851426.05</c:v>
                </c:pt>
                <c:pt idx="12">
                  <c:v>557449.1</c:v>
                </c:pt>
                <c:pt idx="13">
                  <c:v>1017371.55</c:v>
                </c:pt>
                <c:pt idx="14">
                  <c:v>1403597.1</c:v>
                </c:pt>
                <c:pt idx="15">
                  <c:v>1318700.8</c:v>
                </c:pt>
                <c:pt idx="16">
                  <c:v>736109</c:v>
                </c:pt>
                <c:pt idx="17">
                  <c:v>1002345.8</c:v>
                </c:pt>
                <c:pt idx="18">
                  <c:v>1193044.95</c:v>
                </c:pt>
                <c:pt idx="19">
                  <c:v>829572.3</c:v>
                </c:pt>
                <c:pt idx="20">
                  <c:v>724019.35000000009</c:v>
                </c:pt>
                <c:pt idx="21">
                  <c:v>1506334.2000000002</c:v>
                </c:pt>
                <c:pt idx="22">
                  <c:v>825527.25</c:v>
                </c:pt>
                <c:pt idx="23">
                  <c:v>1228628.6000000001</c:v>
                </c:pt>
                <c:pt idx="24">
                  <c:v>673510.5</c:v>
                </c:pt>
                <c:pt idx="25">
                  <c:v>1112055.7</c:v>
                </c:pt>
                <c:pt idx="26">
                  <c:v>662606.10000000009</c:v>
                </c:pt>
                <c:pt idx="27">
                  <c:v>800593.3</c:v>
                </c:pt>
                <c:pt idx="28">
                  <c:v>1178641.45</c:v>
                </c:pt>
                <c:pt idx="29">
                  <c:v>614951.9</c:v>
                </c:pt>
                <c:pt idx="30">
                  <c:v>1124266.1500000001</c:v>
                </c:pt>
                <c:pt idx="31">
                  <c:v>1193963.3</c:v>
                </c:pt>
                <c:pt idx="32">
                  <c:v>1496720.25</c:v>
                </c:pt>
                <c:pt idx="33">
                  <c:v>1059187.6500000001</c:v>
                </c:pt>
                <c:pt idx="34">
                  <c:v>1536023.9000000001</c:v>
                </c:pt>
                <c:pt idx="35">
                  <c:v>1234871.9000000001</c:v>
                </c:pt>
                <c:pt idx="36">
                  <c:v>1087605.55</c:v>
                </c:pt>
                <c:pt idx="37">
                  <c:v>1333617.9500000002</c:v>
                </c:pt>
                <c:pt idx="38">
                  <c:v>882468.3</c:v>
                </c:pt>
                <c:pt idx="39">
                  <c:v>1168137.8500000001</c:v>
                </c:pt>
              </c:numCache>
            </c:numRef>
          </c:val>
          <c:extLst>
            <c:ext xmlns:c16="http://schemas.microsoft.com/office/drawing/2014/chart" uri="{C3380CC4-5D6E-409C-BE32-E72D297353CC}">
              <c16:uniqueId val="{00000001-BD56-469D-A185-19C785DAEBDE}"/>
            </c:ext>
          </c:extLst>
        </c:ser>
        <c:dLbls>
          <c:showLegendKey val="0"/>
          <c:showVal val="0"/>
          <c:showCatName val="0"/>
          <c:showSerName val="0"/>
          <c:showPercent val="0"/>
          <c:showBubbleSize val="0"/>
        </c:dLbls>
        <c:gapWidth val="219"/>
        <c:overlap val="-27"/>
        <c:axId val="333263840"/>
        <c:axId val="333258080"/>
      </c:barChart>
      <c:catAx>
        <c:axId val="33326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58080"/>
        <c:crosses val="autoZero"/>
        <c:auto val="1"/>
        <c:lblAlgn val="ctr"/>
        <c:lblOffset val="100"/>
        <c:noMultiLvlLbl val="0"/>
      </c:catAx>
      <c:valAx>
        <c:axId val="333258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26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29.xml"/><Relationship Id="rId2" Type="http://schemas.openxmlformats.org/officeDocument/2006/relationships/chart" Target="../charts/chart28.xml"/><Relationship Id="rId1" Type="http://schemas.openxmlformats.org/officeDocument/2006/relationships/chart" Target="../charts/chart27.xml"/><Relationship Id="rId6" Type="http://schemas.openxmlformats.org/officeDocument/2006/relationships/chart" Target="../charts/chart32.xml"/><Relationship Id="rId5" Type="http://schemas.openxmlformats.org/officeDocument/2006/relationships/chart" Target="../charts/chart31.xml"/><Relationship Id="rId4"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2</xdr:col>
      <xdr:colOff>274320</xdr:colOff>
      <xdr:row>1</xdr:row>
      <xdr:rowOff>163830</xdr:rowOff>
    </xdr:from>
    <xdr:to>
      <xdr:col>11</xdr:col>
      <xdr:colOff>220980</xdr:colOff>
      <xdr:row>19</xdr:row>
      <xdr:rowOff>68580</xdr:rowOff>
    </xdr:to>
    <xdr:graphicFrame macro="">
      <xdr:nvGraphicFramePr>
        <xdr:cNvPr id="2" name="Chart 1">
          <a:extLst>
            <a:ext uri="{FF2B5EF4-FFF2-40B4-BE49-F238E27FC236}">
              <a16:creationId xmlns:a16="http://schemas.microsoft.com/office/drawing/2014/main" id="{17D35608-A170-8D3A-8A25-BA22668A7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C274E21A-5417-3581-0E21-F5501D24C7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320040</xdr:colOff>
      <xdr:row>1</xdr:row>
      <xdr:rowOff>171450</xdr:rowOff>
    </xdr:from>
    <xdr:to>
      <xdr:col>10</xdr:col>
      <xdr:colOff>15240</xdr:colOff>
      <xdr:row>16</xdr:row>
      <xdr:rowOff>171450</xdr:rowOff>
    </xdr:to>
    <xdr:graphicFrame macro="">
      <xdr:nvGraphicFramePr>
        <xdr:cNvPr id="2" name="Chart 1">
          <a:extLst>
            <a:ext uri="{FF2B5EF4-FFF2-40B4-BE49-F238E27FC236}">
              <a16:creationId xmlns:a16="http://schemas.microsoft.com/office/drawing/2014/main" id="{38E05587-D5F5-D73D-430E-07FCFA5800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xdr:row>
      <xdr:rowOff>148590</xdr:rowOff>
    </xdr:from>
    <xdr:to>
      <xdr:col>9</xdr:col>
      <xdr:colOff>304800</xdr:colOff>
      <xdr:row>16</xdr:row>
      <xdr:rowOff>148590</xdr:rowOff>
    </xdr:to>
    <xdr:graphicFrame macro="">
      <xdr:nvGraphicFramePr>
        <xdr:cNvPr id="2" name="Chart 1">
          <a:extLst>
            <a:ext uri="{FF2B5EF4-FFF2-40B4-BE49-F238E27FC236}">
              <a16:creationId xmlns:a16="http://schemas.microsoft.com/office/drawing/2014/main" id="{9208C238-2E13-8FAB-AAB0-00799EC192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0</xdr:row>
      <xdr:rowOff>7620</xdr:rowOff>
    </xdr:from>
    <xdr:to>
      <xdr:col>9</xdr:col>
      <xdr:colOff>45720</xdr:colOff>
      <xdr:row>17</xdr:row>
      <xdr:rowOff>152400</xdr:rowOff>
    </xdr:to>
    <xdr:graphicFrame macro="">
      <xdr:nvGraphicFramePr>
        <xdr:cNvPr id="2" name="Chart 1">
          <a:extLst>
            <a:ext uri="{FF2B5EF4-FFF2-40B4-BE49-F238E27FC236}">
              <a16:creationId xmlns:a16="http://schemas.microsoft.com/office/drawing/2014/main" id="{48307457-22A9-F22E-B5A5-79C1E5424F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8B6E5829-44B8-31A4-EA5B-8E4A6784D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0BCC6B8C-32CE-8C75-774E-E5C35ABC06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339103B2-67B3-84B7-0D61-E95DB33F8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888BABE1-C6F6-B0E4-2BE1-F20F36F66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396240</xdr:colOff>
      <xdr:row>1</xdr:row>
      <xdr:rowOff>60960</xdr:rowOff>
    </xdr:from>
    <xdr:to>
      <xdr:col>12</xdr:col>
      <xdr:colOff>91440</xdr:colOff>
      <xdr:row>16</xdr:row>
      <xdr:rowOff>60960</xdr:rowOff>
    </xdr:to>
    <xdr:graphicFrame macro="">
      <xdr:nvGraphicFramePr>
        <xdr:cNvPr id="2" name="Chart 1">
          <a:extLst>
            <a:ext uri="{FF2B5EF4-FFF2-40B4-BE49-F238E27FC236}">
              <a16:creationId xmlns:a16="http://schemas.microsoft.com/office/drawing/2014/main" id="{FEF15A62-81BD-0140-5CC3-CA66132DF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0</xdr:colOff>
      <xdr:row>2</xdr:row>
      <xdr:rowOff>0</xdr:rowOff>
    </xdr:from>
    <xdr:to>
      <xdr:col>14</xdr:col>
      <xdr:colOff>358140</xdr:colOff>
      <xdr:row>15</xdr:row>
      <xdr:rowOff>22860</xdr:rowOff>
    </xdr:to>
    <xdr:graphicFrame macro="">
      <xdr:nvGraphicFramePr>
        <xdr:cNvPr id="2" name="Chart 1">
          <a:extLst>
            <a:ext uri="{FF2B5EF4-FFF2-40B4-BE49-F238E27FC236}">
              <a16:creationId xmlns:a16="http://schemas.microsoft.com/office/drawing/2014/main" id="{806CC114-9966-47F9-96A1-80F0EA3ED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17</xdr:row>
      <xdr:rowOff>0</xdr:rowOff>
    </xdr:from>
    <xdr:to>
      <xdr:col>14</xdr:col>
      <xdr:colOff>360947</xdr:colOff>
      <xdr:row>39</xdr:row>
      <xdr:rowOff>110289</xdr:rowOff>
    </xdr:to>
    <xdr:graphicFrame macro="">
      <xdr:nvGraphicFramePr>
        <xdr:cNvPr id="3" name="Chart 2">
          <a:extLst>
            <a:ext uri="{FF2B5EF4-FFF2-40B4-BE49-F238E27FC236}">
              <a16:creationId xmlns:a16="http://schemas.microsoft.com/office/drawing/2014/main" id="{FCE023C3-840C-4238-9059-A46A20F35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30788</xdr:colOff>
      <xdr:row>1</xdr:row>
      <xdr:rowOff>107757</xdr:rowOff>
    </xdr:from>
    <xdr:to>
      <xdr:col>24</xdr:col>
      <xdr:colOff>100061</xdr:colOff>
      <xdr:row>12</xdr:row>
      <xdr:rowOff>46181</xdr:rowOff>
    </xdr:to>
    <xdr:graphicFrame macro="">
      <xdr:nvGraphicFramePr>
        <xdr:cNvPr id="4" name="Chart 3">
          <a:extLst>
            <a:ext uri="{FF2B5EF4-FFF2-40B4-BE49-F238E27FC236}">
              <a16:creationId xmlns:a16="http://schemas.microsoft.com/office/drawing/2014/main" id="{CDBC949C-5A12-45E4-9E8C-06E674216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16</xdr:row>
      <xdr:rowOff>0</xdr:rowOff>
    </xdr:from>
    <xdr:to>
      <xdr:col>24</xdr:col>
      <xdr:colOff>431030</xdr:colOff>
      <xdr:row>29</xdr:row>
      <xdr:rowOff>130849</xdr:rowOff>
    </xdr:to>
    <xdr:graphicFrame macro="">
      <xdr:nvGraphicFramePr>
        <xdr:cNvPr id="5" name="Chart 4">
          <a:extLst>
            <a:ext uri="{FF2B5EF4-FFF2-40B4-BE49-F238E27FC236}">
              <a16:creationId xmlns:a16="http://schemas.microsoft.com/office/drawing/2014/main" id="{F2EAAF48-1A78-4E88-B63D-71A30FC76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28</xdr:col>
      <xdr:colOff>0</xdr:colOff>
      <xdr:row>1</xdr:row>
      <xdr:rowOff>200120</xdr:rowOff>
    </xdr:from>
    <xdr:to>
      <xdr:col>34</xdr:col>
      <xdr:colOff>538788</xdr:colOff>
      <xdr:row>19</xdr:row>
      <xdr:rowOff>169332</xdr:rowOff>
    </xdr:to>
    <xdr:graphicFrame macro="">
      <xdr:nvGraphicFramePr>
        <xdr:cNvPr id="6" name="Chart 5">
          <a:extLst>
            <a:ext uri="{FF2B5EF4-FFF2-40B4-BE49-F238E27FC236}">
              <a16:creationId xmlns:a16="http://schemas.microsoft.com/office/drawing/2014/main" id="{53AC4AD5-7A0C-4787-9F7E-E4E76AB37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0</xdr:colOff>
      <xdr:row>21</xdr:row>
      <xdr:rowOff>184726</xdr:rowOff>
    </xdr:from>
    <xdr:to>
      <xdr:col>34</xdr:col>
      <xdr:colOff>538788</xdr:colOff>
      <xdr:row>36</xdr:row>
      <xdr:rowOff>130848</xdr:rowOff>
    </xdr:to>
    <xdr:graphicFrame macro="">
      <xdr:nvGraphicFramePr>
        <xdr:cNvPr id="10" name="Chart 9">
          <a:extLst>
            <a:ext uri="{FF2B5EF4-FFF2-40B4-BE49-F238E27FC236}">
              <a16:creationId xmlns:a16="http://schemas.microsoft.com/office/drawing/2014/main" id="{1D972449-72C5-4364-A6FD-6BB6079B0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38</xdr:col>
      <xdr:colOff>1158874</xdr:colOff>
      <xdr:row>2</xdr:row>
      <xdr:rowOff>3474</xdr:rowOff>
    </xdr:from>
    <xdr:to>
      <xdr:col>46</xdr:col>
      <xdr:colOff>277811</xdr:colOff>
      <xdr:row>17</xdr:row>
      <xdr:rowOff>86031</xdr:rowOff>
    </xdr:to>
    <xdr:graphicFrame macro="">
      <xdr:nvGraphicFramePr>
        <xdr:cNvPr id="11" name="Chart 10">
          <a:extLst>
            <a:ext uri="{FF2B5EF4-FFF2-40B4-BE49-F238E27FC236}">
              <a16:creationId xmlns:a16="http://schemas.microsoft.com/office/drawing/2014/main" id="{C818E810-3F13-47B7-A885-45F2C9D54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39</xdr:col>
      <xdr:colOff>31750</xdr:colOff>
      <xdr:row>19</xdr:row>
      <xdr:rowOff>182561</xdr:rowOff>
    </xdr:from>
    <xdr:to>
      <xdr:col>46</xdr:col>
      <xdr:colOff>325437</xdr:colOff>
      <xdr:row>36</xdr:row>
      <xdr:rowOff>142874</xdr:rowOff>
    </xdr:to>
    <xdr:graphicFrame macro="">
      <xdr:nvGraphicFramePr>
        <xdr:cNvPr id="12" name="Chart 11">
          <a:extLst>
            <a:ext uri="{FF2B5EF4-FFF2-40B4-BE49-F238E27FC236}">
              <a16:creationId xmlns:a16="http://schemas.microsoft.com/office/drawing/2014/main" id="{057F2C60-5E5F-45C1-BF34-66B3347AD8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51</xdr:col>
      <xdr:colOff>0</xdr:colOff>
      <xdr:row>2</xdr:row>
      <xdr:rowOff>0</xdr:rowOff>
    </xdr:from>
    <xdr:to>
      <xdr:col>58</xdr:col>
      <xdr:colOff>314587</xdr:colOff>
      <xdr:row>16</xdr:row>
      <xdr:rowOff>58723</xdr:rowOff>
    </xdr:to>
    <xdr:graphicFrame macro="">
      <xdr:nvGraphicFramePr>
        <xdr:cNvPr id="13" name="Chart 12">
          <a:extLst>
            <a:ext uri="{FF2B5EF4-FFF2-40B4-BE49-F238E27FC236}">
              <a16:creationId xmlns:a16="http://schemas.microsoft.com/office/drawing/2014/main" id="{7CEFAD76-D311-4D0C-B909-8D5CA3B71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52</xdr:col>
      <xdr:colOff>33867</xdr:colOff>
      <xdr:row>18</xdr:row>
      <xdr:rowOff>110067</xdr:rowOff>
    </xdr:from>
    <xdr:to>
      <xdr:col>59</xdr:col>
      <xdr:colOff>317536</xdr:colOff>
      <xdr:row>33</xdr:row>
      <xdr:rowOff>141554</xdr:rowOff>
    </xdr:to>
    <xdr:graphicFrame macro="">
      <xdr:nvGraphicFramePr>
        <xdr:cNvPr id="14" name="Chart 13">
          <a:extLst>
            <a:ext uri="{FF2B5EF4-FFF2-40B4-BE49-F238E27FC236}">
              <a16:creationId xmlns:a16="http://schemas.microsoft.com/office/drawing/2014/main" id="{54797905-2A81-40CA-A3F2-1ED265E3A9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3</xdr:row>
      <xdr:rowOff>0</xdr:rowOff>
    </xdr:from>
    <xdr:to>
      <xdr:col>10</xdr:col>
      <xdr:colOff>30480</xdr:colOff>
      <xdr:row>19</xdr:row>
      <xdr:rowOff>57150</xdr:rowOff>
    </xdr:to>
    <xdr:graphicFrame macro="">
      <xdr:nvGraphicFramePr>
        <xdr:cNvPr id="3" name="Chart 2">
          <a:extLst>
            <a:ext uri="{FF2B5EF4-FFF2-40B4-BE49-F238E27FC236}">
              <a16:creationId xmlns:a16="http://schemas.microsoft.com/office/drawing/2014/main" id="{D53D002F-ECF1-4850-8A33-8B9F2AFCB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403860</xdr:colOff>
      <xdr:row>22</xdr:row>
      <xdr:rowOff>60960</xdr:rowOff>
    </xdr:to>
    <xdr:graphicFrame macro="">
      <xdr:nvGraphicFramePr>
        <xdr:cNvPr id="2" name="Chart 1">
          <a:extLst>
            <a:ext uri="{FF2B5EF4-FFF2-40B4-BE49-F238E27FC236}">
              <a16:creationId xmlns:a16="http://schemas.microsoft.com/office/drawing/2014/main" id="{3BFA4F52-7D67-B414-F799-607C10B28B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548640</xdr:colOff>
      <xdr:row>20</xdr:row>
      <xdr:rowOff>160020</xdr:rowOff>
    </xdr:to>
    <xdr:graphicFrame macro="">
      <xdr:nvGraphicFramePr>
        <xdr:cNvPr id="2" name="Chart 1">
          <a:extLst>
            <a:ext uri="{FF2B5EF4-FFF2-40B4-BE49-F238E27FC236}">
              <a16:creationId xmlns:a16="http://schemas.microsoft.com/office/drawing/2014/main" id="{DC8D9E0D-FCBF-69AF-6F10-C5158AA941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45720</xdr:colOff>
      <xdr:row>2</xdr:row>
      <xdr:rowOff>15240</xdr:rowOff>
    </xdr:from>
    <xdr:to>
      <xdr:col>13</xdr:col>
      <xdr:colOff>350520</xdr:colOff>
      <xdr:row>17</xdr:row>
      <xdr:rowOff>15240</xdr:rowOff>
    </xdr:to>
    <xdr:graphicFrame macro="">
      <xdr:nvGraphicFramePr>
        <xdr:cNvPr id="2" name="Chart 1">
          <a:extLst>
            <a:ext uri="{FF2B5EF4-FFF2-40B4-BE49-F238E27FC236}">
              <a16:creationId xmlns:a16="http://schemas.microsoft.com/office/drawing/2014/main" id="{FF0F6452-7F65-0CBA-07B6-CB3DD14F17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xdr:col>
      <xdr:colOff>53340</xdr:colOff>
      <xdr:row>0</xdr:row>
      <xdr:rowOff>7620</xdr:rowOff>
    </xdr:from>
    <xdr:to>
      <xdr:col>9</xdr:col>
      <xdr:colOff>358140</xdr:colOff>
      <xdr:row>15</xdr:row>
      <xdr:rowOff>7620</xdr:rowOff>
    </xdr:to>
    <xdr:graphicFrame macro="">
      <xdr:nvGraphicFramePr>
        <xdr:cNvPr id="2" name="Chart 1">
          <a:extLst>
            <a:ext uri="{FF2B5EF4-FFF2-40B4-BE49-F238E27FC236}">
              <a16:creationId xmlns:a16="http://schemas.microsoft.com/office/drawing/2014/main" id="{7505F923-AA33-31F7-07AF-082EE1F00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426720</xdr:colOff>
      <xdr:row>0</xdr:row>
      <xdr:rowOff>152401</xdr:rowOff>
    </xdr:from>
    <xdr:to>
      <xdr:col>11</xdr:col>
      <xdr:colOff>487680</xdr:colOff>
      <xdr:row>9</xdr:row>
      <xdr:rowOff>30480</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905B456F-21D0-2E69-7F63-8B8391B706C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545580" y="152401"/>
              <a:ext cx="1280160" cy="1523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525780</xdr:colOff>
      <xdr:row>0</xdr:row>
      <xdr:rowOff>160021</xdr:rowOff>
    </xdr:from>
    <xdr:to>
      <xdr:col>13</xdr:col>
      <xdr:colOff>556260</xdr:colOff>
      <xdr:row>9</xdr:row>
      <xdr:rowOff>22860</xdr:rowOff>
    </xdr:to>
    <mc:AlternateContent xmlns:mc="http://schemas.openxmlformats.org/markup-compatibility/2006">
      <mc:Choice xmlns:a14="http://schemas.microsoft.com/office/drawing/2010/main" Requires="a14">
        <xdr:graphicFrame macro="">
          <xdr:nvGraphicFramePr>
            <xdr:cNvPr id="4" name="Month">
              <a:extLst>
                <a:ext uri="{FF2B5EF4-FFF2-40B4-BE49-F238E27FC236}">
                  <a16:creationId xmlns:a16="http://schemas.microsoft.com/office/drawing/2014/main" id="{EF05EAB2-4039-0D89-3964-ECD869AB171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863840" y="160021"/>
              <a:ext cx="1249680" cy="1508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15240</xdr:colOff>
      <xdr:row>0</xdr:row>
      <xdr:rowOff>175261</xdr:rowOff>
    </xdr:from>
    <xdr:to>
      <xdr:col>15</xdr:col>
      <xdr:colOff>533400</xdr:colOff>
      <xdr:row>9</xdr:row>
      <xdr:rowOff>30481</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F3501C8C-E510-AEA9-07E7-28ADB5A9F51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182100" y="175261"/>
              <a:ext cx="1127760" cy="1501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53340</xdr:colOff>
      <xdr:row>0</xdr:row>
      <xdr:rowOff>129540</xdr:rowOff>
    </xdr:from>
    <xdr:to>
      <xdr:col>18</xdr:col>
      <xdr:colOff>45720</xdr:colOff>
      <xdr:row>9</xdr:row>
      <xdr:rowOff>30479</xdr:rowOff>
    </xdr:to>
    <mc:AlternateContent xmlns:mc="http://schemas.openxmlformats.org/markup-compatibility/2006">
      <mc:Choice xmlns:a14="http://schemas.microsoft.com/office/drawing/2010/main" Requires="a14">
        <xdr:graphicFrame macro="">
          <xdr:nvGraphicFramePr>
            <xdr:cNvPr id="6" name="Quarter">
              <a:extLst>
                <a:ext uri="{FF2B5EF4-FFF2-40B4-BE49-F238E27FC236}">
                  <a16:creationId xmlns:a16="http://schemas.microsoft.com/office/drawing/2014/main" id="{361B6B3E-3669-A5E8-97EF-65FB0FFFA13E}"/>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10439400" y="129540"/>
              <a:ext cx="1211580" cy="1546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83820</xdr:colOff>
      <xdr:row>0</xdr:row>
      <xdr:rowOff>129541</xdr:rowOff>
    </xdr:from>
    <xdr:to>
      <xdr:col>20</xdr:col>
      <xdr:colOff>289560</xdr:colOff>
      <xdr:row>8</xdr:row>
      <xdr:rowOff>144780</xdr:rowOff>
    </xdr:to>
    <mc:AlternateContent xmlns:mc="http://schemas.openxmlformats.org/markup-compatibility/2006">
      <mc:Choice xmlns:a14="http://schemas.microsoft.com/office/drawing/2010/main" Requires="a14">
        <xdr:graphicFrame macro="">
          <xdr:nvGraphicFramePr>
            <xdr:cNvPr id="7" name="week">
              <a:extLst>
                <a:ext uri="{FF2B5EF4-FFF2-40B4-BE49-F238E27FC236}">
                  <a16:creationId xmlns:a16="http://schemas.microsoft.com/office/drawing/2014/main" id="{C1E738CF-B89F-49BB-11C3-619B8D37AF65}"/>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dr:sp macro="" textlink="">
          <xdr:nvSpPr>
            <xdr:cNvPr id="0" name=""/>
            <xdr:cNvSpPr>
              <a:spLocks noTextEdit="1"/>
            </xdr:cNvSpPr>
          </xdr:nvSpPr>
          <xdr:spPr>
            <a:xfrm>
              <a:off x="11689080" y="129541"/>
              <a:ext cx="1424940" cy="1478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3</xdr:col>
      <xdr:colOff>611480</xdr:colOff>
      <xdr:row>1</xdr:row>
      <xdr:rowOff>0</xdr:rowOff>
    </xdr:from>
    <xdr:to>
      <xdr:col>15</xdr:col>
      <xdr:colOff>508000</xdr:colOff>
      <xdr:row>25</xdr:row>
      <xdr:rowOff>37629</xdr:rowOff>
    </xdr:to>
    <xdr:graphicFrame macro="">
      <xdr:nvGraphicFramePr>
        <xdr:cNvPr id="2" name="Chart 1">
          <a:extLst>
            <a:ext uri="{FF2B5EF4-FFF2-40B4-BE49-F238E27FC236}">
              <a16:creationId xmlns:a16="http://schemas.microsoft.com/office/drawing/2014/main" id="{C9ED5CC2-F274-0E1F-6252-A3188B1CD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1</xdr:row>
      <xdr:rowOff>0</xdr:rowOff>
    </xdr:from>
    <xdr:to>
      <xdr:col>15</xdr:col>
      <xdr:colOff>198120</xdr:colOff>
      <xdr:row>16</xdr:row>
      <xdr:rowOff>133350</xdr:rowOff>
    </xdr:to>
    <xdr:graphicFrame macro="">
      <xdr:nvGraphicFramePr>
        <xdr:cNvPr id="2" name="Chart 1">
          <a:extLst>
            <a:ext uri="{FF2B5EF4-FFF2-40B4-BE49-F238E27FC236}">
              <a16:creationId xmlns:a16="http://schemas.microsoft.com/office/drawing/2014/main" id="{EA190B14-1979-4429-B071-FE004BDA3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0</xdr:colOff>
      <xdr:row>0</xdr:row>
      <xdr:rowOff>167268</xdr:rowOff>
    </xdr:from>
    <xdr:to>
      <xdr:col>27</xdr:col>
      <xdr:colOff>436756</xdr:colOff>
      <xdr:row>17</xdr:row>
      <xdr:rowOff>65049</xdr:rowOff>
    </xdr:to>
    <xdr:graphicFrame macro="">
      <xdr:nvGraphicFramePr>
        <xdr:cNvPr id="4" name="Chart 3">
          <a:extLst>
            <a:ext uri="{FF2B5EF4-FFF2-40B4-BE49-F238E27FC236}">
              <a16:creationId xmlns:a16="http://schemas.microsoft.com/office/drawing/2014/main" id="{5109F458-B1C9-4415-815A-554C375B62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0</xdr:colOff>
      <xdr:row>1</xdr:row>
      <xdr:rowOff>0</xdr:rowOff>
    </xdr:from>
    <xdr:to>
      <xdr:col>41</xdr:col>
      <xdr:colOff>535059</xdr:colOff>
      <xdr:row>20</xdr:row>
      <xdr:rowOff>88799</xdr:rowOff>
    </xdr:to>
    <xdr:graphicFrame macro="">
      <xdr:nvGraphicFramePr>
        <xdr:cNvPr id="5" name="Chart 4">
          <a:extLst>
            <a:ext uri="{FF2B5EF4-FFF2-40B4-BE49-F238E27FC236}">
              <a16:creationId xmlns:a16="http://schemas.microsoft.com/office/drawing/2014/main" id="{0660CAA6-50FB-4C8D-85B0-9A3689638A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46</xdr:col>
      <xdr:colOff>53947</xdr:colOff>
      <xdr:row>2</xdr:row>
      <xdr:rowOff>6743</xdr:rowOff>
    </xdr:from>
    <xdr:to>
      <xdr:col>53</xdr:col>
      <xdr:colOff>408621</xdr:colOff>
      <xdr:row>16</xdr:row>
      <xdr:rowOff>77457</xdr:rowOff>
    </xdr:to>
    <xdr:graphicFrame macro="">
      <xdr:nvGraphicFramePr>
        <xdr:cNvPr id="6" name="Chart 5">
          <a:extLst>
            <a:ext uri="{FF2B5EF4-FFF2-40B4-BE49-F238E27FC236}">
              <a16:creationId xmlns:a16="http://schemas.microsoft.com/office/drawing/2014/main" id="{09ABCEE7-8653-41EE-91EB-18BFE207E4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58</xdr:col>
      <xdr:colOff>18585</xdr:colOff>
      <xdr:row>2</xdr:row>
      <xdr:rowOff>0</xdr:rowOff>
    </xdr:from>
    <xdr:to>
      <xdr:col>65</xdr:col>
      <xdr:colOff>297365</xdr:colOff>
      <xdr:row>16</xdr:row>
      <xdr:rowOff>85493</xdr:rowOff>
    </xdr:to>
    <xdr:graphicFrame macro="">
      <xdr:nvGraphicFramePr>
        <xdr:cNvPr id="7" name="Chart 6">
          <a:extLst>
            <a:ext uri="{FF2B5EF4-FFF2-40B4-BE49-F238E27FC236}">
              <a16:creationId xmlns:a16="http://schemas.microsoft.com/office/drawing/2014/main" id="{08B3D4A6-6BB5-446F-8298-1A2F85A82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57</xdr:col>
      <xdr:colOff>426358</xdr:colOff>
      <xdr:row>16</xdr:row>
      <xdr:rowOff>145143</xdr:rowOff>
    </xdr:from>
    <xdr:to>
      <xdr:col>58</xdr:col>
      <xdr:colOff>286431</xdr:colOff>
      <xdr:row>25</xdr:row>
      <xdr:rowOff>5819</xdr:rowOff>
    </xdr:to>
    <mc:AlternateContent xmlns:mc="http://schemas.openxmlformats.org/markup-compatibility/2006">
      <mc:Choice xmlns:a14="http://schemas.microsoft.com/office/drawing/2010/main" Requires="a14">
        <xdr:graphicFrame macro="">
          <xdr:nvGraphicFramePr>
            <xdr:cNvPr id="8" name="Region 1">
              <a:extLst>
                <a:ext uri="{FF2B5EF4-FFF2-40B4-BE49-F238E27FC236}">
                  <a16:creationId xmlns:a16="http://schemas.microsoft.com/office/drawing/2014/main" id="{3B187C92-E889-455E-ACAC-E03F5B2F943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50353233" y="3193143"/>
              <a:ext cx="1257073" cy="15751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59</xdr:col>
      <xdr:colOff>128328</xdr:colOff>
      <xdr:row>16</xdr:row>
      <xdr:rowOff>145143</xdr:rowOff>
    </xdr:from>
    <xdr:to>
      <xdr:col>61</xdr:col>
      <xdr:colOff>142183</xdr:colOff>
      <xdr:row>24</xdr:row>
      <xdr:rowOff>172219</xdr:rowOff>
    </xdr:to>
    <mc:AlternateContent xmlns:mc="http://schemas.openxmlformats.org/markup-compatibility/2006">
      <mc:Choice xmlns:a14="http://schemas.microsoft.com/office/drawing/2010/main" Requires="a14">
        <xdr:graphicFrame macro="">
          <xdr:nvGraphicFramePr>
            <xdr:cNvPr id="9" name="Month 1">
              <a:extLst>
                <a:ext uri="{FF2B5EF4-FFF2-40B4-BE49-F238E27FC236}">
                  <a16:creationId xmlns:a16="http://schemas.microsoft.com/office/drawing/2014/main" id="{446BDEA6-E8DC-4C56-BC34-C68E0398B8C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52055453" y="3193143"/>
              <a:ext cx="1220355" cy="15510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61</xdr:col>
      <xdr:colOff>165941</xdr:colOff>
      <xdr:row>16</xdr:row>
      <xdr:rowOff>145586</xdr:rowOff>
    </xdr:from>
    <xdr:to>
      <xdr:col>63</xdr:col>
      <xdr:colOff>57881</xdr:colOff>
      <xdr:row>24</xdr:row>
      <xdr:rowOff>165043</xdr:rowOff>
    </xdr:to>
    <mc:AlternateContent xmlns:mc="http://schemas.openxmlformats.org/markup-compatibility/2006">
      <mc:Choice xmlns:a14="http://schemas.microsoft.com/office/drawing/2010/main" Requires="a14">
        <xdr:graphicFrame macro="">
          <xdr:nvGraphicFramePr>
            <xdr:cNvPr id="10" name="Year 1">
              <a:extLst>
                <a:ext uri="{FF2B5EF4-FFF2-40B4-BE49-F238E27FC236}">
                  <a16:creationId xmlns:a16="http://schemas.microsoft.com/office/drawing/2014/main" id="{F9FE3835-669E-434C-B843-BCE240425BC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53299566" y="3193586"/>
              <a:ext cx="1098440" cy="15434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63</xdr:col>
      <xdr:colOff>92042</xdr:colOff>
      <xdr:row>16</xdr:row>
      <xdr:rowOff>154878</xdr:rowOff>
    </xdr:from>
    <xdr:to>
      <xdr:col>65</xdr:col>
      <xdr:colOff>67797</xdr:colOff>
      <xdr:row>24</xdr:row>
      <xdr:rowOff>141439</xdr:rowOff>
    </xdr:to>
    <mc:AlternateContent xmlns:mc="http://schemas.openxmlformats.org/markup-compatibility/2006">
      <mc:Choice xmlns:a14="http://schemas.microsoft.com/office/drawing/2010/main" Requires="a14">
        <xdr:graphicFrame macro="">
          <xdr:nvGraphicFramePr>
            <xdr:cNvPr id="11" name="Quarter 1">
              <a:extLst>
                <a:ext uri="{FF2B5EF4-FFF2-40B4-BE49-F238E27FC236}">
                  <a16:creationId xmlns:a16="http://schemas.microsoft.com/office/drawing/2014/main" id="{84FFFD12-47C2-4ECC-A906-60CC27629D07}"/>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dr:sp macro="" textlink="">
          <xdr:nvSpPr>
            <xdr:cNvPr id="0" name=""/>
            <xdr:cNvSpPr>
              <a:spLocks noTextEdit="1"/>
            </xdr:cNvSpPr>
          </xdr:nvSpPr>
          <xdr:spPr>
            <a:xfrm>
              <a:off x="54432167" y="3202878"/>
              <a:ext cx="1182255" cy="15105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65</xdr:col>
      <xdr:colOff>110846</xdr:colOff>
      <xdr:row>16</xdr:row>
      <xdr:rowOff>145365</xdr:rowOff>
    </xdr:from>
    <xdr:to>
      <xdr:col>67</xdr:col>
      <xdr:colOff>299964</xdr:colOff>
      <xdr:row>25</xdr:row>
      <xdr:rowOff>6042</xdr:rowOff>
    </xdr:to>
    <mc:AlternateContent xmlns:mc="http://schemas.openxmlformats.org/markup-compatibility/2006">
      <mc:Choice xmlns:a14="http://schemas.microsoft.com/office/drawing/2010/main" Requires="a14">
        <xdr:graphicFrame macro="">
          <xdr:nvGraphicFramePr>
            <xdr:cNvPr id="12" name="week 1">
              <a:extLst>
                <a:ext uri="{FF2B5EF4-FFF2-40B4-BE49-F238E27FC236}">
                  <a16:creationId xmlns:a16="http://schemas.microsoft.com/office/drawing/2014/main" id="{2E62757B-1EB1-4481-95EF-E78F268E091D}"/>
                </a:ext>
              </a:extLst>
            </xdr:cNvPr>
            <xdr:cNvGraphicFramePr/>
          </xdr:nvGraphicFramePr>
          <xdr:xfrm>
            <a:off x="0" y="0"/>
            <a:ext cx="0" cy="0"/>
          </xdr:xfrm>
          <a:graphic>
            <a:graphicData uri="http://schemas.microsoft.com/office/drawing/2010/slicer">
              <sle:slicer xmlns:sle="http://schemas.microsoft.com/office/drawing/2010/slicer" name="week 1"/>
            </a:graphicData>
          </a:graphic>
        </xdr:graphicFrame>
      </mc:Choice>
      <mc:Fallback>
        <xdr:sp macro="" textlink="">
          <xdr:nvSpPr>
            <xdr:cNvPr id="0" name=""/>
            <xdr:cNvSpPr>
              <a:spLocks noTextEdit="1"/>
            </xdr:cNvSpPr>
          </xdr:nvSpPr>
          <xdr:spPr>
            <a:xfrm>
              <a:off x="55657471" y="3193365"/>
              <a:ext cx="1395618" cy="15751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71</xdr:col>
      <xdr:colOff>34458</xdr:colOff>
      <xdr:row>2</xdr:row>
      <xdr:rowOff>22152</xdr:rowOff>
    </xdr:from>
    <xdr:to>
      <xdr:col>80</xdr:col>
      <xdr:colOff>327337</xdr:colOff>
      <xdr:row>25</xdr:row>
      <xdr:rowOff>4797</xdr:rowOff>
    </xdr:to>
    <xdr:graphicFrame macro="">
      <xdr:nvGraphicFramePr>
        <xdr:cNvPr id="13" name="Chart 12">
          <a:extLst>
            <a:ext uri="{FF2B5EF4-FFF2-40B4-BE49-F238E27FC236}">
              <a16:creationId xmlns:a16="http://schemas.microsoft.com/office/drawing/2014/main" id="{FA393C5A-7748-4E5F-B7AE-2A6013D843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97.579714004627" createdVersion="8" refreshedVersion="8" minRefreshableVersion="3" recordCount="43" xr:uid="{C64663A0-DDBE-4B88-9C61-7B0317DE034A}">
  <cacheSource type="worksheet">
    <worksheetSource ref="A1:H44" sheet="Dataset 1"/>
  </cacheSource>
  <cacheFields count="8">
    <cacheField name="OrderDate" numFmtId="165">
      <sharedItems containsSemiMixedTypes="0" containsNonDate="0" containsDate="1" containsString="0" minDate="2018-01-06T00:00:00" maxDate="2019-12-22T00:00:00"/>
    </cacheField>
    <cacheField name="Region" numFmtId="0">
      <sharedItems count="3">
        <s v="East"/>
        <s v="Central"/>
        <s v="West"/>
      </sharedItems>
    </cacheField>
    <cacheField name="Manager" numFmtId="0">
      <sharedItems count="4">
        <s v="Martha"/>
        <s v="Hermann"/>
        <s v="Timothy"/>
        <s v="Douglas"/>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acheField>
    <cacheField name="Unit_price" numFmtId="164">
      <sharedItems containsSemiMixedTypes="0" containsString="0" containsNumber="1" minValue="58.5" maxValue="1198"/>
    </cacheField>
    <cacheField name="Sale_amt" numFmtId="164">
      <sharedItems containsSemiMixedTypes="0" containsString="0" containsNumber="1" minValue="250" maxValue="1138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97.589620254628" createdVersion="8" refreshedVersion="8" minRefreshableVersion="3" recordCount="46" xr:uid="{5C10B1E0-1837-490A-BC34-016229D1E073}">
  <cacheSource type="worksheet">
    <worksheetSource ref="E1:F1048576" sheet="Dataset 1"/>
  </cacheSource>
  <cacheFields count="2">
    <cacheField name="Item" numFmtId="0">
      <sharedItems containsBlank="1" count="6">
        <s v="Television"/>
        <s v="Home Theater"/>
        <s v="Cell Phone"/>
        <s v="Desk"/>
        <s v="Video Games"/>
        <m/>
      </sharedItems>
    </cacheField>
    <cacheField name="Units" numFmtId="0">
      <sharedItems containsString="0" containsBlank="1" containsNumber="1" containsInteger="1" minValue="2" maxValue="9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00.002812847219" createdVersion="8" refreshedVersion="8" minRefreshableVersion="3" recordCount="714" xr:uid="{86C2A21D-CB7F-44B1-B8B5-420CE23A49CE}">
  <cacheSource type="worksheet">
    <worksheetSource ref="A1:G715" sheet="Dataset 2"/>
  </cacheSource>
  <cacheFields count="7">
    <cacheField name="Date" numFmtId="0">
      <sharedItems containsSemiMixedTypes="0" containsString="0" containsNumber="1" containsInteger="1" minValue="43661" maxValue="44864"/>
    </cacheField>
    <cacheField name="Client" numFmtId="0">
      <sharedItems count="7">
        <s v="ABC Corporation"/>
        <s v="Bridges Company"/>
        <s v="Timefall Inc."/>
        <s v="Chiral Corporation"/>
        <s v="Titan Industries"/>
        <s v="Eagle Security"/>
        <s v="Sol Company"/>
      </sharedItems>
    </cacheField>
    <cacheField name="Region" numFmtId="0">
      <sharedItems count="4">
        <s v="South"/>
        <s v="East"/>
        <s v="North"/>
        <s v="West"/>
      </sharedItems>
    </cacheField>
    <cacheField name="Month" numFmtId="0">
      <sharedItems count="12">
        <s v="July"/>
        <s v="August"/>
        <s v="September"/>
        <s v="October"/>
        <s v="November"/>
        <s v="December"/>
        <s v="January"/>
        <s v="February"/>
        <s v="March"/>
        <s v="April"/>
        <s v="May"/>
        <s v="June"/>
      </sharedItems>
    </cacheField>
    <cacheField name="Year" numFmtId="0">
      <sharedItems containsSemiMixedTypes="0" containsString="0" containsNumber="1" containsInteger="1" minValue="2019" maxValue="2022" count="4">
        <n v="2019"/>
        <n v="2020"/>
        <n v="2021"/>
        <n v="2022"/>
      </sharedItems>
    </cacheField>
    <cacheField name="Quarter" numFmtId="0">
      <sharedItems count="4">
        <s v="Q3"/>
        <s v="Q4"/>
        <s v="Q1"/>
        <s v="Q2"/>
      </sharedItems>
    </cacheField>
    <cacheField name="Amount" numFmtId="0">
      <sharedItems containsSemiMixedTypes="0" containsString="0" containsNumber="1" containsInteger="1" minValue="50000" maxValue="199876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00.071204745371" createdVersion="8" refreshedVersion="8" minRefreshableVersion="3" recordCount="714" xr:uid="{E1C64E18-FB5D-4C55-B773-6395C40902C8}">
  <cacheSource type="worksheet">
    <worksheetSource ref="A1:H715" sheet="Dataset 2"/>
  </cacheSource>
  <cacheFields count="11">
    <cacheField name="Date" numFmtId="14">
      <sharedItems containsSemiMixedTypes="0" containsNonDate="0" containsDate="1" containsString="0" minDate="2019-07-15T00:00:00" maxDate="2022-10-31T00:00:00" count="523">
        <d v="2019-07-15T00:00:00"/>
        <d v="2019-07-19T00:00:00"/>
        <d v="2019-07-26T00:00:00"/>
        <d v="2019-08-11T00:00:00"/>
        <d v="2019-08-15T00:00:00"/>
        <d v="2019-08-22T00:00:00"/>
        <d v="2019-08-24T00:00:00"/>
        <d v="2019-09-15T00:00:00"/>
        <d v="2019-09-17T00:00:00"/>
        <d v="2019-10-16T00:00:00"/>
        <d v="2019-10-25T00:00:00"/>
        <d v="2019-11-05T00:00:00"/>
        <d v="2019-11-19T00:00:00"/>
        <d v="2019-11-27T00:00:00"/>
        <d v="2019-11-25T00:00:00"/>
        <d v="2019-11-29T00:00:00"/>
        <d v="2019-12-25T00:00:00"/>
        <d v="2019-12-27T00:00:00"/>
        <d v="2019-12-30T00:00:00"/>
        <d v="2020-01-15T00:00:00"/>
        <d v="2020-01-25T00:00:00"/>
        <d v="2020-01-29T00:00:00"/>
        <d v="2020-01-01T00:00:00"/>
        <d v="2020-01-02T00:00:00"/>
        <d v="2020-01-03T00:00:00"/>
        <d v="2020-01-09T00:00:00"/>
        <d v="2020-01-11T00:00:00"/>
        <d v="2020-01-12T00:00:00"/>
        <d v="2020-01-13T00:00:00"/>
        <d v="2020-01-16T00:00:00"/>
        <d v="2020-01-17T00:00:00"/>
        <d v="2020-01-23T00:00:00"/>
        <d v="2020-01-24T00:00:00"/>
        <d v="2020-01-26T00:00:00"/>
        <d v="2020-01-28T00:00:00"/>
        <d v="2020-02-01T00:00:00"/>
        <d v="2020-02-02T00:00:00"/>
        <d v="2020-02-03T00:00:00"/>
        <d v="2020-02-10T00:00:00"/>
        <d v="2020-02-14T00:00:00"/>
        <d v="2020-02-15T00:00:00"/>
        <d v="2020-02-17T00:00:00"/>
        <d v="2020-02-19T00:00:00"/>
        <d v="2020-02-21T00:00:00"/>
        <d v="2020-02-22T00:00:00"/>
        <d v="2020-02-25T00:00:00"/>
        <d v="2020-02-26T00:00:00"/>
        <d v="2020-02-27T00:00:00"/>
        <d v="2020-03-01T00:00:00"/>
        <d v="2020-03-02T00:00:00"/>
        <d v="2020-03-04T00:00:00"/>
        <d v="2020-03-07T00:00:00"/>
        <d v="2020-03-11T00:00:00"/>
        <d v="2020-03-13T00:00:00"/>
        <d v="2020-03-15T00:00:00"/>
        <d v="2020-03-16T00:00:00"/>
        <d v="2020-03-17T00:00:00"/>
        <d v="2020-03-19T00:00:00"/>
        <d v="2020-03-21T00:00:00"/>
        <d v="2020-03-22T00:00:00"/>
        <d v="2020-03-24T00:00:00"/>
        <d v="2020-04-03T00:00:00"/>
        <d v="2020-04-05T00:00:00"/>
        <d v="2020-04-06T00:00:00"/>
        <d v="2020-04-09T00:00:00"/>
        <d v="2020-04-10T00:00:00"/>
        <d v="2020-04-11T00:00:00"/>
        <d v="2020-04-12T00:00:00"/>
        <d v="2020-04-14T00:00:00"/>
        <d v="2020-04-18T00:00:00"/>
        <d v="2020-04-20T00:00:00"/>
        <d v="2020-04-24T00:00:00"/>
        <d v="2020-04-26T00:00:00"/>
        <d v="2020-04-27T00:00:00"/>
        <d v="2020-04-28T00:00:00"/>
        <d v="2020-04-30T00:00:00"/>
        <d v="2020-05-01T00:00:00"/>
        <d v="2020-05-02T00:00:00"/>
        <d v="2020-05-04T00:00:00"/>
        <d v="2020-05-05T00:00:00"/>
        <d v="2020-05-06T00:00:00"/>
        <d v="2020-05-08T00:00:00"/>
        <d v="2020-05-10T00:00:00"/>
        <d v="2020-05-13T00:00:00"/>
        <d v="2020-05-14T00:00:00"/>
        <d v="2020-05-16T00:00:00"/>
        <d v="2020-05-20T00:00:00"/>
        <d v="2020-05-21T00:00:00"/>
        <d v="2020-05-22T00:00:00"/>
        <d v="2020-05-23T00:00:00"/>
        <d v="2020-05-24T00:00:00"/>
        <d v="2020-05-26T00:00:00"/>
        <d v="2020-05-27T00:00:00"/>
        <d v="2020-05-28T00:00:00"/>
        <d v="2020-05-29T00:00:00"/>
        <d v="2020-06-01T00:00:00"/>
        <d v="2020-06-06T00:00:00"/>
        <d v="2020-06-07T00:00:00"/>
        <d v="2020-06-09T00:00:00"/>
        <d v="2020-06-10T00:00:00"/>
        <d v="2020-06-13T00:00:00"/>
        <d v="2020-06-16T00:00:00"/>
        <d v="2020-06-19T00:00:00"/>
        <d v="2020-06-20T00:00:00"/>
        <d v="2020-06-26T00:00:00"/>
        <d v="2020-06-28T00:00:00"/>
        <d v="2020-07-02T00:00:00"/>
        <d v="2020-07-07T00:00:00"/>
        <d v="2020-07-08T00:00:00"/>
        <d v="2020-07-09T00:00:00"/>
        <d v="2020-07-10T00:00:00"/>
        <d v="2020-07-19T00:00:00"/>
        <d v="2020-07-20T00:00:00"/>
        <d v="2020-07-22T00:00:00"/>
        <d v="2020-07-23T00:00:00"/>
        <d v="2020-07-29T00:00:00"/>
        <d v="2020-08-01T00:00:00"/>
        <d v="2020-08-02T00:00:00"/>
        <d v="2020-08-06T00:00:00"/>
        <d v="2020-08-07T00:00:00"/>
        <d v="2020-08-09T00:00:00"/>
        <d v="2020-08-10T00:00:00"/>
        <d v="2020-08-11T00:00:00"/>
        <d v="2020-08-15T00:00:00"/>
        <d v="2020-08-16T00:00:00"/>
        <d v="2020-08-17T00:00:00"/>
        <d v="2020-08-21T00:00:00"/>
        <d v="2020-08-22T00:00:00"/>
        <d v="2020-08-24T00:00:00"/>
        <d v="2020-08-27T00:00:00"/>
        <d v="2020-08-30T00:00:00"/>
        <d v="2020-09-01T00:00:00"/>
        <d v="2020-09-02T00:00:00"/>
        <d v="2020-09-03T00:00:00"/>
        <d v="2020-09-06T00:00:00"/>
        <d v="2020-09-08T00:00:00"/>
        <d v="2020-09-09T00:00:00"/>
        <d v="2020-09-11T00:00:00"/>
        <d v="2020-09-15T00:00:00"/>
        <d v="2020-09-16T00:00:00"/>
        <d v="2020-09-18T00:00:00"/>
        <d v="2020-09-20T00:00:00"/>
        <d v="2020-09-24T00:00:00"/>
        <d v="2020-09-25T00:00:00"/>
        <d v="2020-09-26T00:00:00"/>
        <d v="2020-09-27T00:00:00"/>
        <d v="2020-09-28T00:00:00"/>
        <d v="2020-09-29T00:00:00"/>
        <d v="2020-09-30T00:00:00"/>
        <d v="2020-10-07T00:00:00"/>
        <d v="2020-10-08T00:00:00"/>
        <d v="2020-10-09T00:00:00"/>
        <d v="2020-10-10T00:00:00"/>
        <d v="2020-10-12T00:00:00"/>
        <d v="2020-10-14T00:00:00"/>
        <d v="2020-10-15T00:00:00"/>
        <d v="2020-10-18T00:00:00"/>
        <d v="2020-10-22T00:00:00"/>
        <d v="2020-10-24T00:00:00"/>
        <d v="2020-10-26T00:00:00"/>
        <d v="2020-10-28T00:00:00"/>
        <d v="2020-10-29T00:00:00"/>
        <d v="2020-10-30T00:00:00"/>
        <d v="2020-10-31T00:00:00"/>
        <d v="2020-11-01T00:00:00"/>
        <d v="2020-11-04T00:00:00"/>
        <d v="2020-11-05T00:00:00"/>
        <d v="2020-11-11T00:00:00"/>
        <d v="2020-11-13T00:00:00"/>
        <d v="2020-11-14T00:00:00"/>
        <d v="2020-11-15T00:00:00"/>
        <d v="2020-11-17T00:00:00"/>
        <d v="2020-11-19T00:00:00"/>
        <d v="2020-11-25T00:00:00"/>
        <d v="2020-11-29T00:00:00"/>
        <d v="2020-12-05T00:00:00"/>
        <d v="2020-12-07T00:00:00"/>
        <d v="2020-12-08T00:00:00"/>
        <d v="2020-12-10T00:00:00"/>
        <d v="2020-12-12T00:00:00"/>
        <d v="2020-12-13T00:00:00"/>
        <d v="2020-12-14T00:00:00"/>
        <d v="2020-12-15T00:00:00"/>
        <d v="2020-12-17T00:00:00"/>
        <d v="2020-12-18T00:00:00"/>
        <d v="2020-12-20T00:00:00"/>
        <d v="2020-12-21T00:00:00"/>
        <d v="2020-12-22T00:00:00"/>
        <d v="2020-12-28T00:00:00"/>
        <d v="2021-01-03T00:00:00"/>
        <d v="2021-01-04T00:00:00"/>
        <d v="2021-01-06T00:00:00"/>
        <d v="2021-01-07T00:00:00"/>
        <d v="2021-01-09T00:00:00"/>
        <d v="2021-01-12T00:00:00"/>
        <d v="2021-01-15T00:00:00"/>
        <d v="2021-01-16T00:00:00"/>
        <d v="2021-01-18T00:00:00"/>
        <d v="2021-01-19T00:00:00"/>
        <d v="2021-01-21T00:00:00"/>
        <d v="2021-01-23T00:00:00"/>
        <d v="2021-01-24T00:00:00"/>
        <d v="2021-01-25T00:00:00"/>
        <d v="2021-01-26T00:00:00"/>
        <d v="2021-01-27T00:00:00"/>
        <d v="2021-01-28T00:00:00"/>
        <d v="2021-01-31T00:00:00"/>
        <d v="2021-02-01T00:00:00"/>
        <d v="2021-02-05T00:00:00"/>
        <d v="2021-02-07T00:00:00"/>
        <d v="2021-02-14T00:00:00"/>
        <d v="2021-02-17T00:00:00"/>
        <d v="2021-02-19T00:00:00"/>
        <d v="2021-02-22T00:00:00"/>
        <d v="2021-02-23T00:00:00"/>
        <d v="2021-02-24T00:00:00"/>
        <d v="2021-03-02T00:00:00"/>
        <d v="2021-03-03T00:00:00"/>
        <d v="2021-03-04T00:00:00"/>
        <d v="2021-03-05T00:00:00"/>
        <d v="2021-03-07T00:00:00"/>
        <d v="2021-03-10T00:00:00"/>
        <d v="2021-03-13T00:00:00"/>
        <d v="2021-03-14T00:00:00"/>
        <d v="2021-03-17T00:00:00"/>
        <d v="2021-03-19T00:00:00"/>
        <d v="2021-03-22T00:00:00"/>
        <d v="2021-03-25T00:00:00"/>
        <d v="2021-03-26T00:00:00"/>
        <d v="2021-03-28T00:00:00"/>
        <d v="2021-03-30T00:00:00"/>
        <d v="2021-04-01T00:00:00"/>
        <d v="2021-04-02T00:00:00"/>
        <d v="2021-04-03T00:00:00"/>
        <d v="2021-04-04T00:00:00"/>
        <d v="2021-04-05T00:00:00"/>
        <d v="2021-04-06T00:00:00"/>
        <d v="2021-04-07T00:00:00"/>
        <d v="2021-04-09T00:00:00"/>
        <d v="2021-04-10T00:00:00"/>
        <d v="2021-04-12T00:00:00"/>
        <d v="2021-04-14T00:00:00"/>
        <d v="2021-04-15T00:00:00"/>
        <d v="2021-04-16T00:00:00"/>
        <d v="2021-04-17T00:00:00"/>
        <d v="2021-04-19T00:00:00"/>
        <d v="2021-04-22T00:00:00"/>
        <d v="2021-04-23T00:00:00"/>
        <d v="2021-04-24T00:00:00"/>
        <d v="2021-04-26T00:00:00"/>
        <d v="2021-04-27T00:00:00"/>
        <d v="2021-04-28T00:00:00"/>
        <d v="2021-04-29T00:00:00"/>
        <d v="2021-04-30T00:00:00"/>
        <d v="2021-05-02T00:00:00"/>
        <d v="2021-05-04T00:00:00"/>
        <d v="2021-05-05T00:00:00"/>
        <d v="2021-05-08T00:00:00"/>
        <d v="2021-05-09T00:00:00"/>
        <d v="2021-05-10T00:00:00"/>
        <d v="2021-05-11T00:00:00"/>
        <d v="2021-05-15T00:00:00"/>
        <d v="2021-05-16T00:00:00"/>
        <d v="2021-05-19T00:00:00"/>
        <d v="2021-05-26T00:00:00"/>
        <d v="2021-05-27T00:00:00"/>
        <d v="2021-05-28T00:00:00"/>
        <d v="2021-05-30T00:00:00"/>
        <d v="2021-06-01T00:00:00"/>
        <d v="2021-06-03T00:00:00"/>
        <d v="2021-06-04T00:00:00"/>
        <d v="2021-06-06T00:00:00"/>
        <d v="2021-06-11T00:00:00"/>
        <d v="2021-06-14T00:00:00"/>
        <d v="2021-06-15T00:00:00"/>
        <d v="2021-06-17T00:00:00"/>
        <d v="2021-06-20T00:00:00"/>
        <d v="2021-06-21T00:00:00"/>
        <d v="2021-06-24T00:00:00"/>
        <d v="2021-06-26T00:00:00"/>
        <d v="2021-06-27T00:00:00"/>
        <d v="2021-07-02T00:00:00"/>
        <d v="2021-07-03T00:00:00"/>
        <d v="2021-07-08T00:00:00"/>
        <d v="2021-07-16T00:00:00"/>
        <d v="2021-07-17T00:00:00"/>
        <d v="2021-07-18T00:00:00"/>
        <d v="2021-07-19T00:00:00"/>
        <d v="2021-07-21T00:00:00"/>
        <d v="2021-07-22T00:00:00"/>
        <d v="2021-07-28T00:00:00"/>
        <d v="2021-07-29T00:00:00"/>
        <d v="2021-08-01T00:00:00"/>
        <d v="2021-08-06T00:00:00"/>
        <d v="2021-08-07T00:00:00"/>
        <d v="2021-08-08T00:00:00"/>
        <d v="2021-08-09T00:00:00"/>
        <d v="2021-08-10T00:00:00"/>
        <d v="2021-08-11T00:00:00"/>
        <d v="2021-08-13T00:00:00"/>
        <d v="2021-08-14T00:00:00"/>
        <d v="2021-08-15T00:00:00"/>
        <d v="2021-08-16T00:00:00"/>
        <d v="2021-08-18T00:00:00"/>
        <d v="2021-08-20T00:00:00"/>
        <d v="2021-08-21T00:00:00"/>
        <d v="2021-08-23T00:00:00"/>
        <d v="2021-08-24T00:00:00"/>
        <d v="2021-08-28T00:00:00"/>
        <d v="2021-08-31T00:00:00"/>
        <d v="2021-09-03T00:00:00"/>
        <d v="2021-09-04T00:00:00"/>
        <d v="2021-09-05T00:00:00"/>
        <d v="2021-09-07T00:00:00"/>
        <d v="2021-09-15T00:00:00"/>
        <d v="2021-09-17T00:00:00"/>
        <d v="2021-09-18T00:00:00"/>
        <d v="2021-09-21T00:00:00"/>
        <d v="2021-09-22T00:00:00"/>
        <d v="2021-09-24T00:00:00"/>
        <d v="2021-09-25T00:00:00"/>
        <d v="2021-10-03T00:00:00"/>
        <d v="2021-10-06T00:00:00"/>
        <d v="2021-10-09T00:00:00"/>
        <d v="2021-10-11T00:00:00"/>
        <d v="2021-10-15T00:00:00"/>
        <d v="2021-10-16T00:00:00"/>
        <d v="2021-10-18T00:00:00"/>
        <d v="2021-10-22T00:00:00"/>
        <d v="2021-10-23T00:00:00"/>
        <d v="2021-10-24T00:00:00"/>
        <d v="2021-10-28T00:00:00"/>
        <d v="2021-10-29T00:00:00"/>
        <d v="2021-11-02T00:00:00"/>
        <d v="2021-11-04T00:00:00"/>
        <d v="2021-11-05T00:00:00"/>
        <d v="2021-11-06T00:00:00"/>
        <d v="2021-11-08T00:00:00"/>
        <d v="2021-11-09T00:00:00"/>
        <d v="2021-11-11T00:00:00"/>
        <d v="2021-11-12T00:00:00"/>
        <d v="2021-11-13T00:00:00"/>
        <d v="2021-11-14T00:00:00"/>
        <d v="2021-11-15T00:00:00"/>
        <d v="2021-11-18T00:00:00"/>
        <d v="2021-11-20T00:00:00"/>
        <d v="2021-11-22T00:00:00"/>
        <d v="2021-11-23T00:00:00"/>
        <d v="2021-11-24T00:00:00"/>
        <d v="2021-11-25T00:00:00"/>
        <d v="2021-11-26T00:00:00"/>
        <d v="2021-11-29T00:00:00"/>
        <d v="2021-12-08T00:00:00"/>
        <d v="2021-12-09T00:00:00"/>
        <d v="2021-12-10T00:00:00"/>
        <d v="2021-12-14T00:00:00"/>
        <d v="2021-12-18T00:00:00"/>
        <d v="2021-12-20T00:00:00"/>
        <d v="2021-12-22T00:00:00"/>
        <d v="2021-12-24T00:00:00"/>
        <d v="2021-12-26T00:00:00"/>
        <d v="2021-12-28T00:00:00"/>
        <d v="2021-12-29T00:00:00"/>
        <d v="2022-01-04T00:00:00"/>
        <d v="2022-01-12T00:00:00"/>
        <d v="2022-01-14T00:00:00"/>
        <d v="2022-01-15T00:00:00"/>
        <d v="2022-01-16T00:00:00"/>
        <d v="2022-01-18T00:00:00"/>
        <d v="2022-01-21T00:00:00"/>
        <d v="2022-01-27T00:00:00"/>
        <d v="2022-01-28T00:00:00"/>
        <d v="2022-01-29T00:00:00"/>
        <d v="2022-01-30T00:00:00"/>
        <d v="2022-01-31T00:00:00"/>
        <d v="2022-02-01T00:00:00"/>
        <d v="2022-02-02T00:00:00"/>
        <d v="2022-02-05T00:00:00"/>
        <d v="2022-02-06T00:00:00"/>
        <d v="2022-02-07T00:00:00"/>
        <d v="2022-02-10T00:00:00"/>
        <d v="2022-02-11T00:00:00"/>
        <d v="2022-02-13T00:00:00"/>
        <d v="2022-02-14T00:00:00"/>
        <d v="2022-02-15T00:00:00"/>
        <d v="2022-02-17T00:00:00"/>
        <d v="2022-02-20T00:00:00"/>
        <d v="2022-02-21T00:00:00"/>
        <d v="2022-02-22T00:00:00"/>
        <d v="2022-02-24T00:00:00"/>
        <d v="2022-02-25T00:00:00"/>
        <d v="2022-03-02T00:00:00"/>
        <d v="2022-03-04T00:00:00"/>
        <d v="2022-03-05T00:00:00"/>
        <d v="2022-03-06T00:00:00"/>
        <d v="2022-03-07T00:00:00"/>
        <d v="2022-03-08T00:00:00"/>
        <d v="2022-03-09T00:00:00"/>
        <d v="2022-03-10T00:00:00"/>
        <d v="2022-03-12T00:00:00"/>
        <d v="2022-03-14T00:00:00"/>
        <d v="2022-03-15T00:00:00"/>
        <d v="2022-03-16T00:00:00"/>
        <d v="2022-03-17T00:00:00"/>
        <d v="2022-03-18T00:00:00"/>
        <d v="2022-03-20T00:00:00"/>
        <d v="2022-03-21T00:00:00"/>
        <d v="2022-03-23T00:00:00"/>
        <d v="2022-03-24T00:00:00"/>
        <d v="2022-03-25T00:00:00"/>
        <d v="2022-03-27T00:00:00"/>
        <d v="2022-03-28T00:00:00"/>
        <d v="2022-03-29T00:00:00"/>
        <d v="2022-03-30T00:00:00"/>
        <d v="2022-04-03T00:00:00"/>
        <d v="2022-04-04T00:00:00"/>
        <d v="2022-04-05T00:00:00"/>
        <d v="2022-04-07T00:00:00"/>
        <d v="2022-04-11T00:00:00"/>
        <d v="2022-04-12T00:00:00"/>
        <d v="2022-04-14T00:00:00"/>
        <d v="2022-04-20T00:00:00"/>
        <d v="2022-04-21T00:00:00"/>
        <d v="2022-04-23T00:00:00"/>
        <d v="2022-04-24T00:00:00"/>
        <d v="2022-04-28T00:00:00"/>
        <d v="2022-04-30T00:00:00"/>
        <d v="2022-05-04T00:00:00"/>
        <d v="2022-05-06T00:00:00"/>
        <d v="2022-05-07T00:00:00"/>
        <d v="2022-05-10T00:00:00"/>
        <d v="2022-05-11T00:00:00"/>
        <d v="2022-05-12T00:00:00"/>
        <d v="2022-05-16T00:00:00"/>
        <d v="2022-05-17T00:00:00"/>
        <d v="2022-05-18T00:00:00"/>
        <d v="2022-05-20T00:00:00"/>
        <d v="2022-05-21T00:00:00"/>
        <d v="2022-05-22T00:00:00"/>
        <d v="2022-05-24T00:00:00"/>
        <d v="2022-05-26T00:00:00"/>
        <d v="2022-05-27T00:00:00"/>
        <d v="2022-05-28T00:00:00"/>
        <d v="2022-05-29T00:00:00"/>
        <d v="2022-05-30T00:00:00"/>
        <d v="2022-06-01T00:00:00"/>
        <d v="2022-06-02T00:00:00"/>
        <d v="2022-06-03T00:00:00"/>
        <d v="2022-06-05T00:00:00"/>
        <d v="2022-06-08T00:00:00"/>
        <d v="2022-06-09T00:00:00"/>
        <d v="2022-06-12T00:00:00"/>
        <d v="2022-06-13T00:00:00"/>
        <d v="2022-06-14T00:00:00"/>
        <d v="2022-06-15T00:00:00"/>
        <d v="2022-06-17T00:00:00"/>
        <d v="2022-06-18T00:00:00"/>
        <d v="2022-06-21T00:00:00"/>
        <d v="2022-06-22T00:00:00"/>
        <d v="2022-06-23T00:00:00"/>
        <d v="2022-06-27T00:00:00"/>
        <d v="2022-06-28T00:00:00"/>
        <d v="2022-06-29T00:00:00"/>
        <d v="2022-07-02T00:00:00"/>
        <d v="2022-07-04T00:00:00"/>
        <d v="2022-07-08T00:00:00"/>
        <d v="2022-07-09T00:00:00"/>
        <d v="2022-07-12T00:00:00"/>
        <d v="2022-07-13T00:00:00"/>
        <d v="2022-07-15T00:00:00"/>
        <d v="2022-07-16T00:00:00"/>
        <d v="2022-07-19T00:00:00"/>
        <d v="2022-07-25T00:00:00"/>
        <d v="2022-07-26T00:00:00"/>
        <d v="2022-07-31T00:00:00"/>
        <d v="2022-08-01T00:00:00"/>
        <d v="2022-08-02T00:00:00"/>
        <d v="2022-08-05T00:00:00"/>
        <d v="2022-08-06T00:00:00"/>
        <d v="2022-08-10T00:00:00"/>
        <d v="2022-08-11T00:00:00"/>
        <d v="2022-08-13T00:00:00"/>
        <d v="2022-08-14T00:00:00"/>
        <d v="2022-08-15T00:00:00"/>
        <d v="2022-08-17T00:00:00"/>
        <d v="2022-08-23T00:00:00"/>
        <d v="2022-08-24T00:00:00"/>
        <d v="2022-08-26T00:00:00"/>
        <d v="2022-08-29T00:00:00"/>
        <d v="2022-08-31T00:00:00"/>
        <d v="2022-09-01T00:00:00"/>
        <d v="2022-09-02T00:00:00"/>
        <d v="2022-09-07T00:00:00"/>
        <d v="2022-09-11T00:00:00"/>
        <d v="2022-09-12T00:00:00"/>
        <d v="2022-09-13T00:00:00"/>
        <d v="2022-09-15T00:00:00"/>
        <d v="2022-09-16T00:00:00"/>
        <d v="2022-09-18T00:00:00"/>
        <d v="2022-09-20T00:00:00"/>
        <d v="2022-09-21T00:00:00"/>
        <d v="2022-09-28T00:00:00"/>
        <d v="2022-09-29T00:00:00"/>
        <d v="2022-09-30T00:00:00"/>
        <d v="2022-10-01T00:00:00"/>
        <d v="2022-10-02T00:00:00"/>
        <d v="2022-10-04T00:00:00"/>
        <d v="2022-10-05T00:00:00"/>
        <d v="2022-10-06T00:00:00"/>
        <d v="2022-10-07T00:00:00"/>
        <d v="2022-10-08T00:00:00"/>
        <d v="2022-10-09T00:00:00"/>
        <d v="2022-10-11T00:00:00"/>
        <d v="2022-10-13T00:00:00"/>
        <d v="2022-10-15T00:00:00"/>
        <d v="2022-10-19T00:00:00"/>
        <d v="2022-10-20T00:00:00"/>
        <d v="2022-10-23T00:00:00"/>
        <d v="2022-10-24T00:00:00"/>
        <d v="2022-10-25T00:00:00"/>
        <d v="2022-10-27T00:00:00"/>
        <d v="2022-10-29T00:00:00"/>
        <d v="2022-10-30T00:00:00"/>
      </sharedItems>
      <fieldGroup par="10"/>
    </cacheField>
    <cacheField name="Client" numFmtId="0">
      <sharedItems/>
    </cacheField>
    <cacheField name="Region" numFmtId="0">
      <sharedItems/>
    </cacheField>
    <cacheField name="Month" numFmtId="0">
      <sharedItems count="12">
        <s v="July"/>
        <s v="August"/>
        <s v="September"/>
        <s v="October"/>
        <s v="November"/>
        <s v="December"/>
        <s v="January"/>
        <s v="February"/>
        <s v="March"/>
        <s v="April"/>
        <s v="May"/>
        <s v="June"/>
      </sharedItems>
    </cacheField>
    <cacheField name="Year" numFmtId="0">
      <sharedItems containsSemiMixedTypes="0" containsString="0" containsNumber="1" containsInteger="1" minValue="2019" maxValue="2022" count="4">
        <n v="2019"/>
        <n v="2020"/>
        <n v="2021"/>
        <n v="2022"/>
      </sharedItems>
    </cacheField>
    <cacheField name="Quarter" numFmtId="0">
      <sharedItems/>
    </cacheField>
    <cacheField name="Amount" numFmtId="0">
      <sharedItems containsSemiMixedTypes="0" containsString="0" containsNumber="1" containsInteger="1" minValue="50000" maxValue="1998763"/>
    </cacheField>
    <cacheField name="week" numFmtId="0">
      <sharedItems containsSemiMixedTypes="0" containsString="0" containsNumber="1" containsInteger="1" minValue="1" maxValue="53" count="53">
        <n v="29"/>
        <n v="30"/>
        <n v="33"/>
        <n v="34"/>
        <n v="38"/>
        <n v="42"/>
        <n v="43"/>
        <n v="45"/>
        <n v="47"/>
        <n v="48"/>
        <n v="52"/>
        <n v="53"/>
        <n v="3"/>
        <n v="4"/>
        <n v="5"/>
        <n v="1"/>
        <n v="2"/>
        <n v="6"/>
        <n v="7"/>
        <n v="8"/>
        <n v="9"/>
        <n v="10"/>
        <n v="11"/>
        <n v="12"/>
        <n v="13"/>
        <n v="14"/>
        <n v="15"/>
        <n v="16"/>
        <n v="17"/>
        <n v="18"/>
        <n v="19"/>
        <n v="20"/>
        <n v="21"/>
        <n v="22"/>
        <n v="23"/>
        <n v="24"/>
        <n v="25"/>
        <n v="26"/>
        <n v="27"/>
        <n v="28"/>
        <n v="31"/>
        <n v="32"/>
        <n v="35"/>
        <n v="36"/>
        <n v="37"/>
        <n v="39"/>
        <n v="40"/>
        <n v="41"/>
        <n v="44"/>
        <n v="46"/>
        <n v="49"/>
        <n v="50"/>
        <n v="51"/>
      </sharedItems>
    </cacheField>
    <cacheField name="Months (Date)" numFmtId="0" databaseField="0">
      <fieldGroup base="0">
        <rangePr groupBy="months" startDate="2019-07-15T00:00:00" endDate="2022-10-31T00:00:00"/>
        <groupItems count="14">
          <s v="&lt;15-07-2019"/>
          <s v="Jan"/>
          <s v="Feb"/>
          <s v="Mar"/>
          <s v="Apr"/>
          <s v="May"/>
          <s v="Jun"/>
          <s v="Jul"/>
          <s v="Aug"/>
          <s v="Sep"/>
          <s v="Oct"/>
          <s v="Nov"/>
          <s v="Dec"/>
          <s v="&gt;31-10-2022"/>
        </groupItems>
      </fieldGroup>
    </cacheField>
    <cacheField name="Quarters (Date)" numFmtId="0" databaseField="0">
      <fieldGroup base="0">
        <rangePr groupBy="quarters" startDate="2019-07-15T00:00:00" endDate="2022-10-31T00:00:00"/>
        <groupItems count="6">
          <s v="&lt;15-07-2019"/>
          <s v="Qtr1"/>
          <s v="Qtr2"/>
          <s v="Qtr3"/>
          <s v="Qtr4"/>
          <s v="&gt;31-10-2022"/>
        </groupItems>
      </fieldGroup>
    </cacheField>
    <cacheField name="Years (Date)" numFmtId="0" databaseField="0">
      <fieldGroup base="0">
        <rangePr groupBy="years" startDate="2019-07-15T00:00:00" endDate="2022-10-31T00:00:00"/>
        <groupItems count="6">
          <s v="&lt;15-07-2019"/>
          <s v="2019"/>
          <s v="2020"/>
          <s v="2021"/>
          <s v="2022"/>
          <s v="&gt;31-10-2022"/>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00.080793287038" createdVersion="8" refreshedVersion="8" minRefreshableVersion="3" recordCount="714" xr:uid="{134DC9CF-9C29-4D8F-B3C7-5084E5E6F2EB}">
  <cacheSource type="worksheet">
    <worksheetSource ref="A1:I715" sheet="Dataset 2"/>
  </cacheSource>
  <cacheFields count="14">
    <cacheField name="Date" numFmtId="14">
      <sharedItems containsSemiMixedTypes="0" containsNonDate="0" containsDate="1" containsString="0" minDate="2019-07-15T00:00:00" maxDate="2022-10-31T00:00:00" count="523">
        <d v="2019-07-15T00:00:00"/>
        <d v="2019-07-19T00:00:00"/>
        <d v="2019-07-26T00:00:00"/>
        <d v="2019-08-11T00:00:00"/>
        <d v="2019-08-15T00:00:00"/>
        <d v="2019-08-22T00:00:00"/>
        <d v="2019-08-24T00:00:00"/>
        <d v="2019-09-15T00:00:00"/>
        <d v="2019-09-17T00:00:00"/>
        <d v="2019-10-16T00:00:00"/>
        <d v="2019-10-25T00:00:00"/>
        <d v="2019-11-05T00:00:00"/>
        <d v="2019-11-19T00:00:00"/>
        <d v="2019-11-27T00:00:00"/>
        <d v="2019-11-25T00:00:00"/>
        <d v="2019-11-29T00:00:00"/>
        <d v="2019-12-25T00:00:00"/>
        <d v="2019-12-27T00:00:00"/>
        <d v="2019-12-30T00:00:00"/>
        <d v="2020-01-15T00:00:00"/>
        <d v="2020-01-25T00:00:00"/>
        <d v="2020-01-29T00:00:00"/>
        <d v="2020-01-01T00:00:00"/>
        <d v="2020-01-02T00:00:00"/>
        <d v="2020-01-03T00:00:00"/>
        <d v="2020-01-09T00:00:00"/>
        <d v="2020-01-11T00:00:00"/>
        <d v="2020-01-12T00:00:00"/>
        <d v="2020-01-13T00:00:00"/>
        <d v="2020-01-16T00:00:00"/>
        <d v="2020-01-17T00:00:00"/>
        <d v="2020-01-23T00:00:00"/>
        <d v="2020-01-24T00:00:00"/>
        <d v="2020-01-26T00:00:00"/>
        <d v="2020-01-28T00:00:00"/>
        <d v="2020-02-01T00:00:00"/>
        <d v="2020-02-02T00:00:00"/>
        <d v="2020-02-03T00:00:00"/>
        <d v="2020-02-10T00:00:00"/>
        <d v="2020-02-14T00:00:00"/>
        <d v="2020-02-15T00:00:00"/>
        <d v="2020-02-17T00:00:00"/>
        <d v="2020-02-19T00:00:00"/>
        <d v="2020-02-21T00:00:00"/>
        <d v="2020-02-22T00:00:00"/>
        <d v="2020-02-25T00:00:00"/>
        <d v="2020-02-26T00:00:00"/>
        <d v="2020-02-27T00:00:00"/>
        <d v="2020-03-01T00:00:00"/>
        <d v="2020-03-02T00:00:00"/>
        <d v="2020-03-04T00:00:00"/>
        <d v="2020-03-07T00:00:00"/>
        <d v="2020-03-11T00:00:00"/>
        <d v="2020-03-13T00:00:00"/>
        <d v="2020-03-15T00:00:00"/>
        <d v="2020-03-16T00:00:00"/>
        <d v="2020-03-17T00:00:00"/>
        <d v="2020-03-19T00:00:00"/>
        <d v="2020-03-21T00:00:00"/>
        <d v="2020-03-22T00:00:00"/>
        <d v="2020-03-24T00:00:00"/>
        <d v="2020-04-03T00:00:00"/>
        <d v="2020-04-05T00:00:00"/>
        <d v="2020-04-06T00:00:00"/>
        <d v="2020-04-09T00:00:00"/>
        <d v="2020-04-10T00:00:00"/>
        <d v="2020-04-11T00:00:00"/>
        <d v="2020-04-12T00:00:00"/>
        <d v="2020-04-14T00:00:00"/>
        <d v="2020-04-18T00:00:00"/>
        <d v="2020-04-20T00:00:00"/>
        <d v="2020-04-24T00:00:00"/>
        <d v="2020-04-26T00:00:00"/>
        <d v="2020-04-27T00:00:00"/>
        <d v="2020-04-28T00:00:00"/>
        <d v="2020-04-30T00:00:00"/>
        <d v="2020-05-01T00:00:00"/>
        <d v="2020-05-02T00:00:00"/>
        <d v="2020-05-04T00:00:00"/>
        <d v="2020-05-05T00:00:00"/>
        <d v="2020-05-06T00:00:00"/>
        <d v="2020-05-08T00:00:00"/>
        <d v="2020-05-10T00:00:00"/>
        <d v="2020-05-13T00:00:00"/>
        <d v="2020-05-14T00:00:00"/>
        <d v="2020-05-16T00:00:00"/>
        <d v="2020-05-20T00:00:00"/>
        <d v="2020-05-21T00:00:00"/>
        <d v="2020-05-22T00:00:00"/>
        <d v="2020-05-23T00:00:00"/>
        <d v="2020-05-24T00:00:00"/>
        <d v="2020-05-26T00:00:00"/>
        <d v="2020-05-27T00:00:00"/>
        <d v="2020-05-28T00:00:00"/>
        <d v="2020-05-29T00:00:00"/>
        <d v="2020-06-01T00:00:00"/>
        <d v="2020-06-06T00:00:00"/>
        <d v="2020-06-07T00:00:00"/>
        <d v="2020-06-09T00:00:00"/>
        <d v="2020-06-10T00:00:00"/>
        <d v="2020-06-13T00:00:00"/>
        <d v="2020-06-16T00:00:00"/>
        <d v="2020-06-19T00:00:00"/>
        <d v="2020-06-20T00:00:00"/>
        <d v="2020-06-26T00:00:00"/>
        <d v="2020-06-28T00:00:00"/>
        <d v="2020-07-02T00:00:00"/>
        <d v="2020-07-07T00:00:00"/>
        <d v="2020-07-08T00:00:00"/>
        <d v="2020-07-09T00:00:00"/>
        <d v="2020-07-10T00:00:00"/>
        <d v="2020-07-19T00:00:00"/>
        <d v="2020-07-20T00:00:00"/>
        <d v="2020-07-22T00:00:00"/>
        <d v="2020-07-23T00:00:00"/>
        <d v="2020-07-29T00:00:00"/>
        <d v="2020-08-01T00:00:00"/>
        <d v="2020-08-02T00:00:00"/>
        <d v="2020-08-06T00:00:00"/>
        <d v="2020-08-07T00:00:00"/>
        <d v="2020-08-09T00:00:00"/>
        <d v="2020-08-10T00:00:00"/>
        <d v="2020-08-11T00:00:00"/>
        <d v="2020-08-15T00:00:00"/>
        <d v="2020-08-16T00:00:00"/>
        <d v="2020-08-17T00:00:00"/>
        <d v="2020-08-21T00:00:00"/>
        <d v="2020-08-22T00:00:00"/>
        <d v="2020-08-24T00:00:00"/>
        <d v="2020-08-27T00:00:00"/>
        <d v="2020-08-30T00:00:00"/>
        <d v="2020-09-01T00:00:00"/>
        <d v="2020-09-02T00:00:00"/>
        <d v="2020-09-03T00:00:00"/>
        <d v="2020-09-06T00:00:00"/>
        <d v="2020-09-08T00:00:00"/>
        <d v="2020-09-09T00:00:00"/>
        <d v="2020-09-11T00:00:00"/>
        <d v="2020-09-15T00:00:00"/>
        <d v="2020-09-16T00:00:00"/>
        <d v="2020-09-18T00:00:00"/>
        <d v="2020-09-20T00:00:00"/>
        <d v="2020-09-24T00:00:00"/>
        <d v="2020-09-25T00:00:00"/>
        <d v="2020-09-26T00:00:00"/>
        <d v="2020-09-27T00:00:00"/>
        <d v="2020-09-28T00:00:00"/>
        <d v="2020-09-29T00:00:00"/>
        <d v="2020-09-30T00:00:00"/>
        <d v="2020-10-07T00:00:00"/>
        <d v="2020-10-08T00:00:00"/>
        <d v="2020-10-09T00:00:00"/>
        <d v="2020-10-10T00:00:00"/>
        <d v="2020-10-12T00:00:00"/>
        <d v="2020-10-14T00:00:00"/>
        <d v="2020-10-15T00:00:00"/>
        <d v="2020-10-18T00:00:00"/>
        <d v="2020-10-22T00:00:00"/>
        <d v="2020-10-24T00:00:00"/>
        <d v="2020-10-26T00:00:00"/>
        <d v="2020-10-28T00:00:00"/>
        <d v="2020-10-29T00:00:00"/>
        <d v="2020-10-30T00:00:00"/>
        <d v="2020-10-31T00:00:00"/>
        <d v="2020-11-01T00:00:00"/>
        <d v="2020-11-04T00:00:00"/>
        <d v="2020-11-05T00:00:00"/>
        <d v="2020-11-11T00:00:00"/>
        <d v="2020-11-13T00:00:00"/>
        <d v="2020-11-14T00:00:00"/>
        <d v="2020-11-15T00:00:00"/>
        <d v="2020-11-17T00:00:00"/>
        <d v="2020-11-19T00:00:00"/>
        <d v="2020-11-25T00:00:00"/>
        <d v="2020-11-29T00:00:00"/>
        <d v="2020-12-05T00:00:00"/>
        <d v="2020-12-07T00:00:00"/>
        <d v="2020-12-08T00:00:00"/>
        <d v="2020-12-10T00:00:00"/>
        <d v="2020-12-12T00:00:00"/>
        <d v="2020-12-13T00:00:00"/>
        <d v="2020-12-14T00:00:00"/>
        <d v="2020-12-15T00:00:00"/>
        <d v="2020-12-17T00:00:00"/>
        <d v="2020-12-18T00:00:00"/>
        <d v="2020-12-20T00:00:00"/>
        <d v="2020-12-21T00:00:00"/>
        <d v="2020-12-22T00:00:00"/>
        <d v="2020-12-28T00:00:00"/>
        <d v="2021-01-03T00:00:00"/>
        <d v="2021-01-04T00:00:00"/>
        <d v="2021-01-06T00:00:00"/>
        <d v="2021-01-07T00:00:00"/>
        <d v="2021-01-09T00:00:00"/>
        <d v="2021-01-12T00:00:00"/>
        <d v="2021-01-15T00:00:00"/>
        <d v="2021-01-16T00:00:00"/>
        <d v="2021-01-18T00:00:00"/>
        <d v="2021-01-19T00:00:00"/>
        <d v="2021-01-21T00:00:00"/>
        <d v="2021-01-23T00:00:00"/>
        <d v="2021-01-24T00:00:00"/>
        <d v="2021-01-25T00:00:00"/>
        <d v="2021-01-26T00:00:00"/>
        <d v="2021-01-27T00:00:00"/>
        <d v="2021-01-28T00:00:00"/>
        <d v="2021-01-31T00:00:00"/>
        <d v="2021-02-01T00:00:00"/>
        <d v="2021-02-05T00:00:00"/>
        <d v="2021-02-07T00:00:00"/>
        <d v="2021-02-14T00:00:00"/>
        <d v="2021-02-17T00:00:00"/>
        <d v="2021-02-19T00:00:00"/>
        <d v="2021-02-22T00:00:00"/>
        <d v="2021-02-23T00:00:00"/>
        <d v="2021-02-24T00:00:00"/>
        <d v="2021-03-02T00:00:00"/>
        <d v="2021-03-03T00:00:00"/>
        <d v="2021-03-04T00:00:00"/>
        <d v="2021-03-05T00:00:00"/>
        <d v="2021-03-07T00:00:00"/>
        <d v="2021-03-10T00:00:00"/>
        <d v="2021-03-13T00:00:00"/>
        <d v="2021-03-14T00:00:00"/>
        <d v="2021-03-17T00:00:00"/>
        <d v="2021-03-19T00:00:00"/>
        <d v="2021-03-22T00:00:00"/>
        <d v="2021-03-25T00:00:00"/>
        <d v="2021-03-26T00:00:00"/>
        <d v="2021-03-28T00:00:00"/>
        <d v="2021-03-30T00:00:00"/>
        <d v="2021-04-01T00:00:00"/>
        <d v="2021-04-02T00:00:00"/>
        <d v="2021-04-03T00:00:00"/>
        <d v="2021-04-04T00:00:00"/>
        <d v="2021-04-05T00:00:00"/>
        <d v="2021-04-06T00:00:00"/>
        <d v="2021-04-07T00:00:00"/>
        <d v="2021-04-09T00:00:00"/>
        <d v="2021-04-10T00:00:00"/>
        <d v="2021-04-12T00:00:00"/>
        <d v="2021-04-14T00:00:00"/>
        <d v="2021-04-15T00:00:00"/>
        <d v="2021-04-16T00:00:00"/>
        <d v="2021-04-17T00:00:00"/>
        <d v="2021-04-19T00:00:00"/>
        <d v="2021-04-22T00:00:00"/>
        <d v="2021-04-23T00:00:00"/>
        <d v="2021-04-24T00:00:00"/>
        <d v="2021-04-26T00:00:00"/>
        <d v="2021-04-27T00:00:00"/>
        <d v="2021-04-28T00:00:00"/>
        <d v="2021-04-29T00:00:00"/>
        <d v="2021-04-30T00:00:00"/>
        <d v="2021-05-02T00:00:00"/>
        <d v="2021-05-04T00:00:00"/>
        <d v="2021-05-05T00:00:00"/>
        <d v="2021-05-08T00:00:00"/>
        <d v="2021-05-09T00:00:00"/>
        <d v="2021-05-10T00:00:00"/>
        <d v="2021-05-11T00:00:00"/>
        <d v="2021-05-15T00:00:00"/>
        <d v="2021-05-16T00:00:00"/>
        <d v="2021-05-19T00:00:00"/>
        <d v="2021-05-26T00:00:00"/>
        <d v="2021-05-27T00:00:00"/>
        <d v="2021-05-28T00:00:00"/>
        <d v="2021-05-30T00:00:00"/>
        <d v="2021-06-01T00:00:00"/>
        <d v="2021-06-03T00:00:00"/>
        <d v="2021-06-04T00:00:00"/>
        <d v="2021-06-06T00:00:00"/>
        <d v="2021-06-11T00:00:00"/>
        <d v="2021-06-14T00:00:00"/>
        <d v="2021-06-15T00:00:00"/>
        <d v="2021-06-17T00:00:00"/>
        <d v="2021-06-20T00:00:00"/>
        <d v="2021-06-21T00:00:00"/>
        <d v="2021-06-24T00:00:00"/>
        <d v="2021-06-26T00:00:00"/>
        <d v="2021-06-27T00:00:00"/>
        <d v="2021-07-02T00:00:00"/>
        <d v="2021-07-03T00:00:00"/>
        <d v="2021-07-08T00:00:00"/>
        <d v="2021-07-16T00:00:00"/>
        <d v="2021-07-17T00:00:00"/>
        <d v="2021-07-18T00:00:00"/>
        <d v="2021-07-19T00:00:00"/>
        <d v="2021-07-21T00:00:00"/>
        <d v="2021-07-22T00:00:00"/>
        <d v="2021-07-28T00:00:00"/>
        <d v="2021-07-29T00:00:00"/>
        <d v="2021-08-01T00:00:00"/>
        <d v="2021-08-06T00:00:00"/>
        <d v="2021-08-07T00:00:00"/>
        <d v="2021-08-08T00:00:00"/>
        <d v="2021-08-09T00:00:00"/>
        <d v="2021-08-10T00:00:00"/>
        <d v="2021-08-11T00:00:00"/>
        <d v="2021-08-13T00:00:00"/>
        <d v="2021-08-14T00:00:00"/>
        <d v="2021-08-15T00:00:00"/>
        <d v="2021-08-16T00:00:00"/>
        <d v="2021-08-18T00:00:00"/>
        <d v="2021-08-20T00:00:00"/>
        <d v="2021-08-21T00:00:00"/>
        <d v="2021-08-23T00:00:00"/>
        <d v="2021-08-24T00:00:00"/>
        <d v="2021-08-28T00:00:00"/>
        <d v="2021-08-31T00:00:00"/>
        <d v="2021-09-03T00:00:00"/>
        <d v="2021-09-04T00:00:00"/>
        <d v="2021-09-05T00:00:00"/>
        <d v="2021-09-07T00:00:00"/>
        <d v="2021-09-15T00:00:00"/>
        <d v="2021-09-17T00:00:00"/>
        <d v="2021-09-18T00:00:00"/>
        <d v="2021-09-21T00:00:00"/>
        <d v="2021-09-22T00:00:00"/>
        <d v="2021-09-24T00:00:00"/>
        <d v="2021-09-25T00:00:00"/>
        <d v="2021-10-03T00:00:00"/>
        <d v="2021-10-06T00:00:00"/>
        <d v="2021-10-09T00:00:00"/>
        <d v="2021-10-11T00:00:00"/>
        <d v="2021-10-15T00:00:00"/>
        <d v="2021-10-16T00:00:00"/>
        <d v="2021-10-18T00:00:00"/>
        <d v="2021-10-22T00:00:00"/>
        <d v="2021-10-23T00:00:00"/>
        <d v="2021-10-24T00:00:00"/>
        <d v="2021-10-28T00:00:00"/>
        <d v="2021-10-29T00:00:00"/>
        <d v="2021-11-02T00:00:00"/>
        <d v="2021-11-04T00:00:00"/>
        <d v="2021-11-05T00:00:00"/>
        <d v="2021-11-06T00:00:00"/>
        <d v="2021-11-08T00:00:00"/>
        <d v="2021-11-09T00:00:00"/>
        <d v="2021-11-11T00:00:00"/>
        <d v="2021-11-12T00:00:00"/>
        <d v="2021-11-13T00:00:00"/>
        <d v="2021-11-14T00:00:00"/>
        <d v="2021-11-15T00:00:00"/>
        <d v="2021-11-18T00:00:00"/>
        <d v="2021-11-20T00:00:00"/>
        <d v="2021-11-22T00:00:00"/>
        <d v="2021-11-23T00:00:00"/>
        <d v="2021-11-24T00:00:00"/>
        <d v="2021-11-25T00:00:00"/>
        <d v="2021-11-26T00:00:00"/>
        <d v="2021-11-29T00:00:00"/>
        <d v="2021-12-08T00:00:00"/>
        <d v="2021-12-09T00:00:00"/>
        <d v="2021-12-10T00:00:00"/>
        <d v="2021-12-14T00:00:00"/>
        <d v="2021-12-18T00:00:00"/>
        <d v="2021-12-20T00:00:00"/>
        <d v="2021-12-22T00:00:00"/>
        <d v="2021-12-24T00:00:00"/>
        <d v="2021-12-26T00:00:00"/>
        <d v="2021-12-28T00:00:00"/>
        <d v="2021-12-29T00:00:00"/>
        <d v="2022-01-04T00:00:00"/>
        <d v="2022-01-12T00:00:00"/>
        <d v="2022-01-14T00:00:00"/>
        <d v="2022-01-15T00:00:00"/>
        <d v="2022-01-16T00:00:00"/>
        <d v="2022-01-18T00:00:00"/>
        <d v="2022-01-21T00:00:00"/>
        <d v="2022-01-27T00:00:00"/>
        <d v="2022-01-28T00:00:00"/>
        <d v="2022-01-29T00:00:00"/>
        <d v="2022-01-30T00:00:00"/>
        <d v="2022-01-31T00:00:00"/>
        <d v="2022-02-01T00:00:00"/>
        <d v="2022-02-02T00:00:00"/>
        <d v="2022-02-05T00:00:00"/>
        <d v="2022-02-06T00:00:00"/>
        <d v="2022-02-07T00:00:00"/>
        <d v="2022-02-10T00:00:00"/>
        <d v="2022-02-11T00:00:00"/>
        <d v="2022-02-13T00:00:00"/>
        <d v="2022-02-14T00:00:00"/>
        <d v="2022-02-15T00:00:00"/>
        <d v="2022-02-17T00:00:00"/>
        <d v="2022-02-20T00:00:00"/>
        <d v="2022-02-21T00:00:00"/>
        <d v="2022-02-22T00:00:00"/>
        <d v="2022-02-24T00:00:00"/>
        <d v="2022-02-25T00:00:00"/>
        <d v="2022-03-02T00:00:00"/>
        <d v="2022-03-04T00:00:00"/>
        <d v="2022-03-05T00:00:00"/>
        <d v="2022-03-06T00:00:00"/>
        <d v="2022-03-07T00:00:00"/>
        <d v="2022-03-08T00:00:00"/>
        <d v="2022-03-09T00:00:00"/>
        <d v="2022-03-10T00:00:00"/>
        <d v="2022-03-12T00:00:00"/>
        <d v="2022-03-14T00:00:00"/>
        <d v="2022-03-15T00:00:00"/>
        <d v="2022-03-16T00:00:00"/>
        <d v="2022-03-17T00:00:00"/>
        <d v="2022-03-18T00:00:00"/>
        <d v="2022-03-20T00:00:00"/>
        <d v="2022-03-21T00:00:00"/>
        <d v="2022-03-23T00:00:00"/>
        <d v="2022-03-24T00:00:00"/>
        <d v="2022-03-25T00:00:00"/>
        <d v="2022-03-27T00:00:00"/>
        <d v="2022-03-28T00:00:00"/>
        <d v="2022-03-29T00:00:00"/>
        <d v="2022-03-30T00:00:00"/>
        <d v="2022-04-03T00:00:00"/>
        <d v="2022-04-04T00:00:00"/>
        <d v="2022-04-05T00:00:00"/>
        <d v="2022-04-07T00:00:00"/>
        <d v="2022-04-11T00:00:00"/>
        <d v="2022-04-12T00:00:00"/>
        <d v="2022-04-14T00:00:00"/>
        <d v="2022-04-20T00:00:00"/>
        <d v="2022-04-21T00:00:00"/>
        <d v="2022-04-23T00:00:00"/>
        <d v="2022-04-24T00:00:00"/>
        <d v="2022-04-28T00:00:00"/>
        <d v="2022-04-30T00:00:00"/>
        <d v="2022-05-04T00:00:00"/>
        <d v="2022-05-06T00:00:00"/>
        <d v="2022-05-07T00:00:00"/>
        <d v="2022-05-10T00:00:00"/>
        <d v="2022-05-11T00:00:00"/>
        <d v="2022-05-12T00:00:00"/>
        <d v="2022-05-16T00:00:00"/>
        <d v="2022-05-17T00:00:00"/>
        <d v="2022-05-18T00:00:00"/>
        <d v="2022-05-20T00:00:00"/>
        <d v="2022-05-21T00:00:00"/>
        <d v="2022-05-22T00:00:00"/>
        <d v="2022-05-24T00:00:00"/>
        <d v="2022-05-26T00:00:00"/>
        <d v="2022-05-27T00:00:00"/>
        <d v="2022-05-28T00:00:00"/>
        <d v="2022-05-29T00:00:00"/>
        <d v="2022-05-30T00:00:00"/>
        <d v="2022-06-01T00:00:00"/>
        <d v="2022-06-02T00:00:00"/>
        <d v="2022-06-03T00:00:00"/>
        <d v="2022-06-05T00:00:00"/>
        <d v="2022-06-08T00:00:00"/>
        <d v="2022-06-09T00:00:00"/>
        <d v="2022-06-12T00:00:00"/>
        <d v="2022-06-13T00:00:00"/>
        <d v="2022-06-14T00:00:00"/>
        <d v="2022-06-15T00:00:00"/>
        <d v="2022-06-17T00:00:00"/>
        <d v="2022-06-18T00:00:00"/>
        <d v="2022-06-21T00:00:00"/>
        <d v="2022-06-22T00:00:00"/>
        <d v="2022-06-23T00:00:00"/>
        <d v="2022-06-27T00:00:00"/>
        <d v="2022-06-28T00:00:00"/>
        <d v="2022-06-29T00:00:00"/>
        <d v="2022-07-02T00:00:00"/>
        <d v="2022-07-04T00:00:00"/>
        <d v="2022-07-08T00:00:00"/>
        <d v="2022-07-09T00:00:00"/>
        <d v="2022-07-12T00:00:00"/>
        <d v="2022-07-13T00:00:00"/>
        <d v="2022-07-15T00:00:00"/>
        <d v="2022-07-16T00:00:00"/>
        <d v="2022-07-19T00:00:00"/>
        <d v="2022-07-25T00:00:00"/>
        <d v="2022-07-26T00:00:00"/>
        <d v="2022-07-31T00:00:00"/>
        <d v="2022-08-01T00:00:00"/>
        <d v="2022-08-02T00:00:00"/>
        <d v="2022-08-05T00:00:00"/>
        <d v="2022-08-06T00:00:00"/>
        <d v="2022-08-10T00:00:00"/>
        <d v="2022-08-11T00:00:00"/>
        <d v="2022-08-13T00:00:00"/>
        <d v="2022-08-14T00:00:00"/>
        <d v="2022-08-15T00:00:00"/>
        <d v="2022-08-17T00:00:00"/>
        <d v="2022-08-23T00:00:00"/>
        <d v="2022-08-24T00:00:00"/>
        <d v="2022-08-26T00:00:00"/>
        <d v="2022-08-29T00:00:00"/>
        <d v="2022-08-31T00:00:00"/>
        <d v="2022-09-01T00:00:00"/>
        <d v="2022-09-02T00:00:00"/>
        <d v="2022-09-07T00:00:00"/>
        <d v="2022-09-11T00:00:00"/>
        <d v="2022-09-12T00:00:00"/>
        <d v="2022-09-13T00:00:00"/>
        <d v="2022-09-15T00:00:00"/>
        <d v="2022-09-16T00:00:00"/>
        <d v="2022-09-18T00:00:00"/>
        <d v="2022-09-20T00:00:00"/>
        <d v="2022-09-21T00:00:00"/>
        <d v="2022-09-28T00:00:00"/>
        <d v="2022-09-29T00:00:00"/>
        <d v="2022-09-30T00:00:00"/>
        <d v="2022-10-01T00:00:00"/>
        <d v="2022-10-02T00:00:00"/>
        <d v="2022-10-04T00:00:00"/>
        <d v="2022-10-05T00:00:00"/>
        <d v="2022-10-06T00:00:00"/>
        <d v="2022-10-07T00:00:00"/>
        <d v="2022-10-08T00:00:00"/>
        <d v="2022-10-09T00:00:00"/>
        <d v="2022-10-11T00:00:00"/>
        <d v="2022-10-13T00:00:00"/>
        <d v="2022-10-15T00:00:00"/>
        <d v="2022-10-19T00:00:00"/>
        <d v="2022-10-20T00:00:00"/>
        <d v="2022-10-23T00:00:00"/>
        <d v="2022-10-24T00:00:00"/>
        <d v="2022-10-25T00:00:00"/>
        <d v="2022-10-27T00:00:00"/>
        <d v="2022-10-29T00:00:00"/>
        <d v="2022-10-30T00:00:00"/>
      </sharedItems>
      <fieldGroup par="11"/>
    </cacheField>
    <cacheField name="Client" numFmtId="0">
      <sharedItems/>
    </cacheField>
    <cacheField name="Region" numFmtId="0">
      <sharedItems/>
    </cacheField>
    <cacheField name="Month" numFmtId="0">
      <sharedItems count="12">
        <s v="July"/>
        <s v="August"/>
        <s v="September"/>
        <s v="October"/>
        <s v="November"/>
        <s v="December"/>
        <s v="January"/>
        <s v="February"/>
        <s v="March"/>
        <s v="April"/>
        <s v="May"/>
        <s v="June"/>
      </sharedItems>
    </cacheField>
    <cacheField name="Year" numFmtId="0">
      <sharedItems containsSemiMixedTypes="0" containsString="0" containsNumber="1" containsInteger="1" minValue="2019" maxValue="2022"/>
    </cacheField>
    <cacheField name="Quarter" numFmtId="0">
      <sharedItems/>
    </cacheField>
    <cacheField name="Amount" numFmtId="0">
      <sharedItems containsSemiMixedTypes="0" containsString="0" containsNumber="1" containsInteger="1" minValue="50000" maxValue="1998763"/>
    </cacheField>
    <cacheField name="week" numFmtId="0">
      <sharedItems containsSemiMixedTypes="0" containsString="0" containsNumber="1" containsInteger="1" minValue="1" maxValue="53"/>
    </cacheField>
    <cacheField name="Running Total " numFmtId="0">
      <sharedItems containsSemiMixedTypes="0" containsString="0" containsNumber="1" containsInteger="1" minValue="1741089" maxValue="748130981" count="714">
        <n v="1741089"/>
        <n v="2256078"/>
        <n v="2486149"/>
        <n v="3635061"/>
        <n v="4041052"/>
        <n v="4232760"/>
        <n v="5990668"/>
        <n v="7199950"/>
        <n v="8781612"/>
        <n v="9157655"/>
        <n v="11135954"/>
        <n v="12050739"/>
        <n v="13761961"/>
        <n v="15019192"/>
        <n v="15427066"/>
        <n v="16016831"/>
        <n v="16502117"/>
        <n v="16969539"/>
        <n v="18807759"/>
        <n v="20765940"/>
        <n v="22136645"/>
        <n v="23819754"/>
        <n v="24384681"/>
        <n v="24624105"/>
        <n v="25398605"/>
        <n v="26495474"/>
        <n v="28358031"/>
        <n v="29795048"/>
        <n v="31643765"/>
        <n v="33576783"/>
        <n v="35564691"/>
        <n v="36828749"/>
        <n v="38578899"/>
        <n v="40074188"/>
        <n v="40465887"/>
        <n v="41343665"/>
        <n v="42709937"/>
        <n v="44476931"/>
        <n v="46195674"/>
        <n v="46734295"/>
        <n v="46919195"/>
        <n v="48517414"/>
        <n v="49486439"/>
        <n v="51475119"/>
        <n v="52995289"/>
        <n v="53751382"/>
        <n v="55387296"/>
        <n v="57091925"/>
        <n v="58017062"/>
        <n v="59263236"/>
        <n v="59839458"/>
        <n v="60792749"/>
        <n v="62385787"/>
        <n v="64170265"/>
        <n v="65664223"/>
        <n v="67173265"/>
        <n v="68618968"/>
        <n v="69838281"/>
        <n v="71216739"/>
        <n v="72029006"/>
        <n v="73502805"/>
        <n v="74588760"/>
        <n v="76410801"/>
        <n v="77352971"/>
        <n v="79124603"/>
        <n v="79915565"/>
        <n v="81064548"/>
        <n v="82298179"/>
        <n v="83405837"/>
        <n v="84904217"/>
        <n v="85130662"/>
        <n v="85538416"/>
        <n v="85861251"/>
        <n v="86528344"/>
        <n v="87785763"/>
        <n v="89075472"/>
        <n v="89420423"/>
        <n v="90746783"/>
        <n v="92609901"/>
        <n v="93763849"/>
        <n v="94516699"/>
        <n v="96166420"/>
        <n v="97180679"/>
        <n v="98029940"/>
        <n v="99746378"/>
        <n v="101609341"/>
        <n v="103064248"/>
        <n v="103271548"/>
        <n v="103808017"/>
        <n v="105038662"/>
        <n v="105191673"/>
        <n v="106889409"/>
        <n v="107170483"/>
        <n v="108296482"/>
        <n v="109838377"/>
        <n v="111446092"/>
        <n v="112270219"/>
        <n v="112771150"/>
        <n v="113114398"/>
        <n v="113353283"/>
        <n v="113577179"/>
        <n v="115002467"/>
        <n v="115952420"/>
        <n v="117075187"/>
        <n v="118581904"/>
        <n v="119424721"/>
        <n v="120814414"/>
        <n v="121377670"/>
        <n v="123270941"/>
        <n v="123958975"/>
        <n v="125571203"/>
        <n v="125921775"/>
        <n v="127005216"/>
        <n v="128950693"/>
        <n v="129291647"/>
        <n v="129458247"/>
        <n v="131134015"/>
        <n v="131274376"/>
        <n v="132945692"/>
        <n v="134914409"/>
        <n v="135308288"/>
        <n v="136798245"/>
        <n v="136954881"/>
        <n v="137297924"/>
        <n v="137451865"/>
        <n v="139177468"/>
        <n v="139838909"/>
        <n v="141064025"/>
        <n v="142606854"/>
        <n v="143904351"/>
        <n v="145854381"/>
        <n v="147292588"/>
        <n v="148415075"/>
        <n v="148712342"/>
        <n v="149076620"/>
        <n v="149807758"/>
        <n v="151366458"/>
        <n v="151496909"/>
        <n v="153294914"/>
        <n v="154251824"/>
        <n v="156225255"/>
        <n v="157147491"/>
        <n v="158092546"/>
        <n v="159592987"/>
        <n v="160839295"/>
        <n v="161848394"/>
        <n v="162314885"/>
        <n v="163508270"/>
        <n v="164134119"/>
        <n v="164930352"/>
        <n v="166750797"/>
        <n v="168564689"/>
        <n v="168728858"/>
        <n v="169241528"/>
        <n v="169892593"/>
        <n v="170611074"/>
        <n v="172058513"/>
        <n v="173838784"/>
        <n v="174884082"/>
        <n v="175776884"/>
        <n v="176200704"/>
        <n v="177247318"/>
        <n v="178291047"/>
        <n v="180213664"/>
        <n v="181636958"/>
        <n v="183489048"/>
        <n v="185214835"/>
        <n v="186656332"/>
        <n v="187489825"/>
        <n v="188011491"/>
        <n v="189588959"/>
        <n v="190656046"/>
        <n v="191973281"/>
        <n v="193617269"/>
        <n v="195541504"/>
        <n v="196114923"/>
        <n v="197206737"/>
        <n v="199104422"/>
        <n v="200320601"/>
        <n v="200780668"/>
        <n v="202124647"/>
        <n v="202263033"/>
        <n v="203551432"/>
        <n v="205266583"/>
        <n v="205985750"/>
        <n v="207019508"/>
        <n v="207155015"/>
        <n v="207922941"/>
        <n v="208767053"/>
        <n v="209724954"/>
        <n v="211205468"/>
        <n v="211464117"/>
        <n v="211671673"/>
        <n v="213543967"/>
        <n v="214171658"/>
        <n v="214935422"/>
        <n v="216386397"/>
        <n v="217053323"/>
        <n v="217660901"/>
        <n v="217924558"/>
        <n v="218384194"/>
        <n v="220241627"/>
        <n v="220854692"/>
        <n v="221175012"/>
        <n v="223159832"/>
        <n v="225074861"/>
        <n v="226260601"/>
        <n v="226450829"/>
        <n v="227305811"/>
        <n v="229102050"/>
        <n v="230645471"/>
        <n v="231530541"/>
        <n v="232961354"/>
        <n v="234454389"/>
        <n v="235082280"/>
        <n v="236381384"/>
        <n v="236569121"/>
        <n v="238065053"/>
        <n v="239327076"/>
        <n v="239829877"/>
        <n v="240223948"/>
        <n v="241027964"/>
        <n v="241243955"/>
        <n v="242814904"/>
        <n v="244034917"/>
        <n v="245504776"/>
        <n v="246858403"/>
        <n v="247414461"/>
        <n v="248268430"/>
        <n v="249231707"/>
        <n v="249363237"/>
        <n v="250980440"/>
        <n v="251991687"/>
        <n v="253196079"/>
        <n v="254470163"/>
        <n v="256362444"/>
        <n v="257198014"/>
        <n v="257864463"/>
        <n v="258757097"/>
        <n v="259452639"/>
        <n v="261154848"/>
        <n v="262946428"/>
        <n v="263293791"/>
        <n v="264121494"/>
        <n v="264644815"/>
        <n v="265027097"/>
        <n v="266221536"/>
        <n v="267712675"/>
        <n v="268187323"/>
        <n v="270079803"/>
        <n v="271225409"/>
        <n v="272690255"/>
        <n v="274638362"/>
        <n v="276067158"/>
        <n v="277007607"/>
        <n v="277485371"/>
        <n v="278804013"/>
        <n v="280508029"/>
        <n v="281052081"/>
        <n v="282405395"/>
        <n v="283105911"/>
        <n v="283481493"/>
        <n v="284770217"/>
        <n v="285879460"/>
        <n v="286123606"/>
        <n v="287469992"/>
        <n v="288149062"/>
        <n v="289066335"/>
        <n v="290037814"/>
        <n v="290259670"/>
        <n v="291557551"/>
        <n v="292863564"/>
        <n v="294584788"/>
        <n v="295764577"/>
        <n v="296066488"/>
        <n v="297375863"/>
        <n v="298532678"/>
        <n v="299805691"/>
        <n v="299958562"/>
        <n v="301699818"/>
        <n v="302664912"/>
        <n v="304033382"/>
        <n v="304647271"/>
        <n v="304869189"/>
        <n v="306148733"/>
        <n v="307070820"/>
        <n v="308817869"/>
        <n v="310444273"/>
        <n v="312232341"/>
        <n v="312948456"/>
        <n v="313913637"/>
        <n v="315833311"/>
        <n v="316543771"/>
        <n v="317702821"/>
        <n v="319256358"/>
        <n v="320123783"/>
        <n v="320991223"/>
        <n v="321440298"/>
        <n v="323273270"/>
        <n v="325086556"/>
        <n v="326576652"/>
        <n v="326894381"/>
        <n v="327444773"/>
        <n v="327835928"/>
        <n v="328855756"/>
        <n v="329508881"/>
        <n v="330162191"/>
        <n v="330866697"/>
        <n v="331177650"/>
        <n v="331415321"/>
        <n v="332338653"/>
        <n v="332891335"/>
        <n v="333736745"/>
        <n v="334210379"/>
        <n v="334953276"/>
        <n v="336884755"/>
        <n v="337227366"/>
        <n v="338435941"/>
        <n v="339492966"/>
        <n v="341214794"/>
        <n v="341850304"/>
        <n v="342592085"/>
        <n v="343367686"/>
        <n v="344117739"/>
        <n v="344889896"/>
        <n v="346505927"/>
        <n v="347007524"/>
        <n v="347350218"/>
        <n v="348821593"/>
        <n v="350269247"/>
        <n v="351407797"/>
        <n v="351534354"/>
        <n v="352872534"/>
        <n v="354354779"/>
        <n v="355838560"/>
        <n v="357129986"/>
        <n v="357624063"/>
        <n v="357868333"/>
        <n v="358070984"/>
        <n v="359265847"/>
        <n v="360251024"/>
        <n v="361863196"/>
        <n v="362225504"/>
        <n v="363863429"/>
        <n v="364976396"/>
        <n v="365212978"/>
        <n v="365903822"/>
        <n v="367658822"/>
        <n v="368061168"/>
        <n v="370022142"/>
        <n v="371715593"/>
        <n v="372063797"/>
        <n v="373667075"/>
        <n v="375009417"/>
        <n v="375944907"/>
        <n v="377543232"/>
        <n v="378974078"/>
        <n v="379188489"/>
        <n v="379979913"/>
        <n v="380373974"/>
        <n v="380646734"/>
        <n v="382286391"/>
        <n v="382864243"/>
        <n v="383461676"/>
        <n v="383726227"/>
        <n v="385050938"/>
        <n v="385605640"/>
        <n v="385814008"/>
        <n v="387630228"/>
        <n v="389376464"/>
        <n v="391059953"/>
        <n v="391651649"/>
        <n v="393560141"/>
        <n v="395209990"/>
        <n v="396291689"/>
        <n v="396971764"/>
        <n v="398929739"/>
        <n v="399899155"/>
        <n v="401102520"/>
        <n v="402275140"/>
        <n v="404110234"/>
        <n v="404946546"/>
        <n v="405210020"/>
        <n v="406623252"/>
        <n v="407542729"/>
        <n v="407769008"/>
        <n v="409064308"/>
        <n v="409588695"/>
        <n v="411097146"/>
        <n v="412681268"/>
        <n v="412866166"/>
        <n v="414845852"/>
        <n v="415299436"/>
        <n v="416934655"/>
        <n v="417481765"/>
        <n v="418416756"/>
        <n v="419944264"/>
        <n v="420583520"/>
        <n v="420725736"/>
        <n v="421463976"/>
        <n v="422170757"/>
        <n v="422629079"/>
        <n v="424020791"/>
        <n v="424713761"/>
        <n v="425022502"/>
        <n v="426388370"/>
        <n v="427674888"/>
        <n v="429391554"/>
        <n v="430205843"/>
        <n v="431236016"/>
        <n v="432617000"/>
        <n v="432771041"/>
        <n v="434434143"/>
        <n v="434809402"/>
        <n v="435087534"/>
        <n v="435357111"/>
        <n v="436678356"/>
        <n v="438293914"/>
        <n v="438604353"/>
        <n v="440101594"/>
        <n v="440657870"/>
        <n v="442190108"/>
        <n v="442610432"/>
        <n v="443142626"/>
        <n v="444900312"/>
        <n v="446457328"/>
        <n v="446988977"/>
        <n v="447164432"/>
        <n v="448265252"/>
        <n v="449920286"/>
        <n v="451107679"/>
        <n v="451869702"/>
        <n v="453001801"/>
        <n v="453494420"/>
        <n v="453909992"/>
        <n v="455534952"/>
        <n v="457241127"/>
        <n v="459104939"/>
        <n v="460410707"/>
        <n v="461104647"/>
        <n v="462561124"/>
        <n v="463238287"/>
        <n v="463431053"/>
        <n v="464932359"/>
        <n v="465660371"/>
        <n v="465815259"/>
        <n v="466134409"/>
        <n v="467920281"/>
        <n v="468411296"/>
        <n v="469090470"/>
        <n v="469921858"/>
        <n v="471223228"/>
        <n v="472179840"/>
        <n v="473746666"/>
        <n v="475617669"/>
        <n v="477156612"/>
        <n v="477305929"/>
        <n v="479141000"/>
        <n v="479569155"/>
        <n v="481049024"/>
        <n v="481504032"/>
        <n v="482361580"/>
        <n v="484059732"/>
        <n v="485597766"/>
        <n v="486029412"/>
        <n v="487642765"/>
        <n v="489534500"/>
        <n v="490822470"/>
        <n v="490994768"/>
        <n v="491135685"/>
        <n v="491786705"/>
        <n v="493494687"/>
        <n v="494587777"/>
        <n v="495355972"/>
        <n v="496109762"/>
        <n v="496707730"/>
        <n v="498683530"/>
        <n v="499085363"/>
        <n v="499569395"/>
        <n v="500567289"/>
        <n v="502364561"/>
        <n v="503017893"/>
        <n v="503190265"/>
        <n v="504342495"/>
        <n v="504544955"/>
        <n v="505793725"/>
        <n v="506684165"/>
        <n v="507384111"/>
        <n v="507615936"/>
        <n v="508961044"/>
        <n v="509169292"/>
        <n v="510537543"/>
        <n v="512304400"/>
        <n v="512666792"/>
        <n v="514043176"/>
        <n v="514347122"/>
        <n v="515794058"/>
        <n v="517487939"/>
        <n v="518650910"/>
        <n v="518982982"/>
        <n v="520492082"/>
        <n v="522308815"/>
        <n v="524213707"/>
        <n v="526058611"/>
        <n v="526827814"/>
        <n v="528279048"/>
        <n v="528827630"/>
        <n v="529387697"/>
        <n v="530767006"/>
        <n v="531109747"/>
        <n v="531791503"/>
        <n v="532410919"/>
        <n v="533639923"/>
        <n v="534665217"/>
        <n v="535150987"/>
        <n v="535691516"/>
        <n v="536712513"/>
        <n v="537703588"/>
        <n v="539613494"/>
        <n v="540480591"/>
        <n v="541884571"/>
        <n v="543412743"/>
        <n v="544032382"/>
        <n v="544654211"/>
        <n v="545428946"/>
        <n v="546278794"/>
        <n v="547601416"/>
        <n v="548793869"/>
        <n v="549534257"/>
        <n v="550276036"/>
        <n v="552158314"/>
        <n v="553757881"/>
        <n v="553921186"/>
        <n v="554923782"/>
        <n v="556114465"/>
        <n v="557166102"/>
        <n v="557430624"/>
        <n v="557842639"/>
        <n v="559457210"/>
        <n v="559711724"/>
        <n v="561156668"/>
        <n v="561373345"/>
        <n v="562165539"/>
        <n v="563234417"/>
        <n v="564280315"/>
        <n v="564768661"/>
        <n v="566700552"/>
        <n v="567066185"/>
        <n v="569026515"/>
        <n v="570576106"/>
        <n v="571972792"/>
        <n v="572570950"/>
        <n v="573699841"/>
        <n v="575531222"/>
        <n v="576505597"/>
        <n v="576693175"/>
        <n v="578365084"/>
        <n v="579414387"/>
        <n v="579669443"/>
        <n v="580682970"/>
        <n v="582092719"/>
        <n v="582706589"/>
        <n v="584439680"/>
        <n v="584790473"/>
        <n v="585652428"/>
        <n v="587365666"/>
        <n v="588585295"/>
        <n v="590074491"/>
        <n v="591642237"/>
        <n v="593127720"/>
        <n v="594338611"/>
        <n v="596277759"/>
        <n v="597541317"/>
        <n v="598174762"/>
        <n v="599468618"/>
        <n v="601263178"/>
        <n v="601793655"/>
        <n v="603276472"/>
        <n v="603820109"/>
        <n v="604614092"/>
        <n v="606350675"/>
        <n v="607716711"/>
        <n v="609412564"/>
        <n v="609911820"/>
        <n v="611471483"/>
        <n v="612509971"/>
        <n v="613140044"/>
        <n v="614383897"/>
        <n v="615101635"/>
        <n v="616988036"/>
        <n v="617369976"/>
        <n v="619292729"/>
        <n v="620059682"/>
        <n v="621496240"/>
        <n v="621855478"/>
        <n v="622790738"/>
        <n v="623961028"/>
        <n v="625360139"/>
        <n v="626606241"/>
        <n v="627955554"/>
        <n v="629172240"/>
        <n v="630786065"/>
        <n v="631339657"/>
        <n v="632491187"/>
        <n v="633996950"/>
        <n v="635651745"/>
        <n v="635797142"/>
        <n v="635959829"/>
        <n v="636975357"/>
        <n v="638671158"/>
        <n v="640164841"/>
        <n v="640464829"/>
        <n v="641098433"/>
        <n v="642085337"/>
        <n v="643806753"/>
        <n v="644574944"/>
        <n v="646253482"/>
        <n v="647735961"/>
        <n v="649096571"/>
        <n v="650424519"/>
        <n v="650895038"/>
        <n v="652509121"/>
        <n v="654054307"/>
        <n v="654497727"/>
        <n v="656014957"/>
        <n v="657066205"/>
        <n v="657940087"/>
        <n v="658694388"/>
        <n v="659063719"/>
        <n v="661062482"/>
        <n v="662245702"/>
        <n v="663044625"/>
        <n v="663792556"/>
        <n v="664729064"/>
        <n v="665310003"/>
        <n v="666466736"/>
        <n v="667115468"/>
        <n v="669045111"/>
        <n v="671012968"/>
        <n v="671272943"/>
        <n v="672647252"/>
        <n v="674077671"/>
        <n v="675726323"/>
        <n v="676335096"/>
        <n v="678087302"/>
        <n v="678765402"/>
        <n v="680446499"/>
        <n v="681061628"/>
        <n v="683044074"/>
        <n v="684997186"/>
        <n v="686331402"/>
        <n v="687254699"/>
        <n v="688314734"/>
        <n v="689528198"/>
        <n v="690969902"/>
        <n v="691479210"/>
        <n v="692274361"/>
        <n v="693244362"/>
        <n v="694567464"/>
        <n v="696286752"/>
        <n v="696832057"/>
        <n v="697932122"/>
        <n v="699110608"/>
        <n v="699836195"/>
        <n v="701518307"/>
        <n v="702802122"/>
        <n v="704530670"/>
        <n v="705715179"/>
        <n v="707118858"/>
        <n v="708301448"/>
        <n v="708519688"/>
        <n v="710313397"/>
        <n v="711195027"/>
        <n v="712774384"/>
        <n v="714656074"/>
        <n v="715081219"/>
        <n v="715251491"/>
        <n v="716592331"/>
        <n v="718324255"/>
        <n v="719355212"/>
        <n v="719602278"/>
        <n v="719852845"/>
        <n v="721038882"/>
        <n v="722576222"/>
        <n v="723128295"/>
        <n v="723814664"/>
        <n v="724768224"/>
        <n v="725903281"/>
        <n v="726677807"/>
        <n v="727693749"/>
        <n v="729687269"/>
        <n v="729946495"/>
        <n v="730446495"/>
        <n v="730926495"/>
        <n v="732249597"/>
        <n v="733968885"/>
        <n v="734514190"/>
        <n v="735614255"/>
        <n v="736792741"/>
        <n v="737518328"/>
        <n v="739200440"/>
        <n v="740484255"/>
        <n v="742212803"/>
        <n v="743397312"/>
        <n v="744800991"/>
        <n v="745983581"/>
        <n v="746772581"/>
        <n v="747074581"/>
        <n v="747176581"/>
        <n v="747226581"/>
        <n v="747946581"/>
        <n v="748016581"/>
        <n v="748067081"/>
        <n v="748130981"/>
      </sharedItems>
    </cacheField>
    <cacheField name="Months (Date)" numFmtId="0" databaseField="0">
      <fieldGroup base="0">
        <rangePr groupBy="months" startDate="2019-07-15T00:00:00" endDate="2022-10-31T00:00:00"/>
        <groupItems count="14">
          <s v="&lt;15-07-2019"/>
          <s v="Jan"/>
          <s v="Feb"/>
          <s v="Mar"/>
          <s v="Apr"/>
          <s v="May"/>
          <s v="Jun"/>
          <s v="Jul"/>
          <s v="Aug"/>
          <s v="Sep"/>
          <s v="Oct"/>
          <s v="Nov"/>
          <s v="Dec"/>
          <s v="&gt;31-10-2022"/>
        </groupItems>
      </fieldGroup>
    </cacheField>
    <cacheField name="Quarters (Date)" numFmtId="0" databaseField="0">
      <fieldGroup base="0">
        <rangePr groupBy="quarters" startDate="2019-07-15T00:00:00" endDate="2022-10-31T00:00:00"/>
        <groupItems count="6">
          <s v="&lt;15-07-2019"/>
          <s v="Qtr1"/>
          <s v="Qtr2"/>
          <s v="Qtr3"/>
          <s v="Qtr4"/>
          <s v="&gt;31-10-2022"/>
        </groupItems>
      </fieldGroup>
    </cacheField>
    <cacheField name="Years (Date)" numFmtId="0" databaseField="0">
      <fieldGroup base="0">
        <rangePr groupBy="years" startDate="2019-07-15T00:00:00" endDate="2022-10-31T00:00:00"/>
        <groupItems count="6">
          <s v="&lt;15-07-2019"/>
          <s v="2019"/>
          <s v="2020"/>
          <s v="2021"/>
          <s v="2022"/>
          <s v="&gt;31-10-2022"/>
        </groupItems>
      </fieldGroup>
    </cacheField>
    <cacheField name="Field1" numFmtId="0" formula="Amount *0.05" databaseField="0"/>
    <cacheField name="Field2" numFmtId="0" formula="Amount *0.05"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700.095034606478" createdVersion="8" refreshedVersion="8" minRefreshableVersion="3" recordCount="714" xr:uid="{45EE0094-9078-4CDE-A6AB-C4A441FF69C4}">
  <cacheSource type="worksheet">
    <worksheetSource ref="A1:J715" sheet="Dataset 2"/>
  </cacheSource>
  <cacheFields count="13">
    <cacheField name="Date" numFmtId="14">
      <sharedItems containsSemiMixedTypes="0" containsNonDate="0" containsDate="1" containsString="0" minDate="2019-07-15T00:00:00" maxDate="2022-10-31T00:00:00" count="523">
        <d v="2019-07-15T00:00:00"/>
        <d v="2019-07-19T00:00:00"/>
        <d v="2019-07-26T00:00:00"/>
        <d v="2019-08-11T00:00:00"/>
        <d v="2019-08-15T00:00:00"/>
        <d v="2019-08-22T00:00:00"/>
        <d v="2019-08-24T00:00:00"/>
        <d v="2019-09-15T00:00:00"/>
        <d v="2019-09-17T00:00:00"/>
        <d v="2019-10-16T00:00:00"/>
        <d v="2019-10-25T00:00:00"/>
        <d v="2019-11-05T00:00:00"/>
        <d v="2019-11-19T00:00:00"/>
        <d v="2019-11-27T00:00:00"/>
        <d v="2019-11-25T00:00:00"/>
        <d v="2019-11-29T00:00:00"/>
        <d v="2019-12-25T00:00:00"/>
        <d v="2019-12-27T00:00:00"/>
        <d v="2019-12-30T00:00:00"/>
        <d v="2020-01-15T00:00:00"/>
        <d v="2020-01-25T00:00:00"/>
        <d v="2020-01-29T00:00:00"/>
        <d v="2020-01-01T00:00:00"/>
        <d v="2020-01-02T00:00:00"/>
        <d v="2020-01-03T00:00:00"/>
        <d v="2020-01-09T00:00:00"/>
        <d v="2020-01-11T00:00:00"/>
        <d v="2020-01-12T00:00:00"/>
        <d v="2020-01-13T00:00:00"/>
        <d v="2020-01-16T00:00:00"/>
        <d v="2020-01-17T00:00:00"/>
        <d v="2020-01-23T00:00:00"/>
        <d v="2020-01-24T00:00:00"/>
        <d v="2020-01-26T00:00:00"/>
        <d v="2020-01-28T00:00:00"/>
        <d v="2020-02-01T00:00:00"/>
        <d v="2020-02-02T00:00:00"/>
        <d v="2020-02-03T00:00:00"/>
        <d v="2020-02-10T00:00:00"/>
        <d v="2020-02-14T00:00:00"/>
        <d v="2020-02-15T00:00:00"/>
        <d v="2020-02-17T00:00:00"/>
        <d v="2020-02-19T00:00:00"/>
        <d v="2020-02-21T00:00:00"/>
        <d v="2020-02-22T00:00:00"/>
        <d v="2020-02-25T00:00:00"/>
        <d v="2020-02-26T00:00:00"/>
        <d v="2020-02-27T00:00:00"/>
        <d v="2020-03-01T00:00:00"/>
        <d v="2020-03-02T00:00:00"/>
        <d v="2020-03-04T00:00:00"/>
        <d v="2020-03-07T00:00:00"/>
        <d v="2020-03-11T00:00:00"/>
        <d v="2020-03-13T00:00:00"/>
        <d v="2020-03-15T00:00:00"/>
        <d v="2020-03-16T00:00:00"/>
        <d v="2020-03-17T00:00:00"/>
        <d v="2020-03-19T00:00:00"/>
        <d v="2020-03-21T00:00:00"/>
        <d v="2020-03-22T00:00:00"/>
        <d v="2020-03-24T00:00:00"/>
        <d v="2020-04-03T00:00:00"/>
        <d v="2020-04-05T00:00:00"/>
        <d v="2020-04-06T00:00:00"/>
        <d v="2020-04-09T00:00:00"/>
        <d v="2020-04-10T00:00:00"/>
        <d v="2020-04-11T00:00:00"/>
        <d v="2020-04-12T00:00:00"/>
        <d v="2020-04-14T00:00:00"/>
        <d v="2020-04-18T00:00:00"/>
        <d v="2020-04-20T00:00:00"/>
        <d v="2020-04-24T00:00:00"/>
        <d v="2020-04-26T00:00:00"/>
        <d v="2020-04-27T00:00:00"/>
        <d v="2020-04-28T00:00:00"/>
        <d v="2020-04-30T00:00:00"/>
        <d v="2020-05-01T00:00:00"/>
        <d v="2020-05-02T00:00:00"/>
        <d v="2020-05-04T00:00:00"/>
        <d v="2020-05-05T00:00:00"/>
        <d v="2020-05-06T00:00:00"/>
        <d v="2020-05-08T00:00:00"/>
        <d v="2020-05-10T00:00:00"/>
        <d v="2020-05-13T00:00:00"/>
        <d v="2020-05-14T00:00:00"/>
        <d v="2020-05-16T00:00:00"/>
        <d v="2020-05-20T00:00:00"/>
        <d v="2020-05-21T00:00:00"/>
        <d v="2020-05-22T00:00:00"/>
        <d v="2020-05-23T00:00:00"/>
        <d v="2020-05-24T00:00:00"/>
        <d v="2020-05-26T00:00:00"/>
        <d v="2020-05-27T00:00:00"/>
        <d v="2020-05-28T00:00:00"/>
        <d v="2020-05-29T00:00:00"/>
        <d v="2020-06-01T00:00:00"/>
        <d v="2020-06-06T00:00:00"/>
        <d v="2020-06-07T00:00:00"/>
        <d v="2020-06-09T00:00:00"/>
        <d v="2020-06-10T00:00:00"/>
        <d v="2020-06-13T00:00:00"/>
        <d v="2020-06-16T00:00:00"/>
        <d v="2020-06-19T00:00:00"/>
        <d v="2020-06-20T00:00:00"/>
        <d v="2020-06-26T00:00:00"/>
        <d v="2020-06-28T00:00:00"/>
        <d v="2020-07-02T00:00:00"/>
        <d v="2020-07-07T00:00:00"/>
        <d v="2020-07-08T00:00:00"/>
        <d v="2020-07-09T00:00:00"/>
        <d v="2020-07-10T00:00:00"/>
        <d v="2020-07-19T00:00:00"/>
        <d v="2020-07-20T00:00:00"/>
        <d v="2020-07-22T00:00:00"/>
        <d v="2020-07-23T00:00:00"/>
        <d v="2020-07-29T00:00:00"/>
        <d v="2020-08-01T00:00:00"/>
        <d v="2020-08-02T00:00:00"/>
        <d v="2020-08-06T00:00:00"/>
        <d v="2020-08-07T00:00:00"/>
        <d v="2020-08-09T00:00:00"/>
        <d v="2020-08-10T00:00:00"/>
        <d v="2020-08-11T00:00:00"/>
        <d v="2020-08-15T00:00:00"/>
        <d v="2020-08-16T00:00:00"/>
        <d v="2020-08-17T00:00:00"/>
        <d v="2020-08-21T00:00:00"/>
        <d v="2020-08-22T00:00:00"/>
        <d v="2020-08-24T00:00:00"/>
        <d v="2020-08-27T00:00:00"/>
        <d v="2020-08-30T00:00:00"/>
        <d v="2020-09-01T00:00:00"/>
        <d v="2020-09-02T00:00:00"/>
        <d v="2020-09-03T00:00:00"/>
        <d v="2020-09-06T00:00:00"/>
        <d v="2020-09-08T00:00:00"/>
        <d v="2020-09-09T00:00:00"/>
        <d v="2020-09-11T00:00:00"/>
        <d v="2020-09-15T00:00:00"/>
        <d v="2020-09-16T00:00:00"/>
        <d v="2020-09-18T00:00:00"/>
        <d v="2020-09-20T00:00:00"/>
        <d v="2020-09-24T00:00:00"/>
        <d v="2020-09-25T00:00:00"/>
        <d v="2020-09-26T00:00:00"/>
        <d v="2020-09-27T00:00:00"/>
        <d v="2020-09-28T00:00:00"/>
        <d v="2020-09-29T00:00:00"/>
        <d v="2020-09-30T00:00:00"/>
        <d v="2020-10-07T00:00:00"/>
        <d v="2020-10-08T00:00:00"/>
        <d v="2020-10-09T00:00:00"/>
        <d v="2020-10-10T00:00:00"/>
        <d v="2020-10-12T00:00:00"/>
        <d v="2020-10-14T00:00:00"/>
        <d v="2020-10-15T00:00:00"/>
        <d v="2020-10-18T00:00:00"/>
        <d v="2020-10-22T00:00:00"/>
        <d v="2020-10-24T00:00:00"/>
        <d v="2020-10-26T00:00:00"/>
        <d v="2020-10-28T00:00:00"/>
        <d v="2020-10-29T00:00:00"/>
        <d v="2020-10-30T00:00:00"/>
        <d v="2020-10-31T00:00:00"/>
        <d v="2020-11-01T00:00:00"/>
        <d v="2020-11-04T00:00:00"/>
        <d v="2020-11-05T00:00:00"/>
        <d v="2020-11-11T00:00:00"/>
        <d v="2020-11-13T00:00:00"/>
        <d v="2020-11-14T00:00:00"/>
        <d v="2020-11-15T00:00:00"/>
        <d v="2020-11-17T00:00:00"/>
        <d v="2020-11-19T00:00:00"/>
        <d v="2020-11-25T00:00:00"/>
        <d v="2020-11-29T00:00:00"/>
        <d v="2020-12-05T00:00:00"/>
        <d v="2020-12-07T00:00:00"/>
        <d v="2020-12-08T00:00:00"/>
        <d v="2020-12-10T00:00:00"/>
        <d v="2020-12-12T00:00:00"/>
        <d v="2020-12-13T00:00:00"/>
        <d v="2020-12-14T00:00:00"/>
        <d v="2020-12-15T00:00:00"/>
        <d v="2020-12-17T00:00:00"/>
        <d v="2020-12-18T00:00:00"/>
        <d v="2020-12-20T00:00:00"/>
        <d v="2020-12-21T00:00:00"/>
        <d v="2020-12-22T00:00:00"/>
        <d v="2020-12-28T00:00:00"/>
        <d v="2021-01-03T00:00:00"/>
        <d v="2021-01-04T00:00:00"/>
        <d v="2021-01-06T00:00:00"/>
        <d v="2021-01-07T00:00:00"/>
        <d v="2021-01-09T00:00:00"/>
        <d v="2021-01-12T00:00:00"/>
        <d v="2021-01-15T00:00:00"/>
        <d v="2021-01-16T00:00:00"/>
        <d v="2021-01-18T00:00:00"/>
        <d v="2021-01-19T00:00:00"/>
        <d v="2021-01-21T00:00:00"/>
        <d v="2021-01-23T00:00:00"/>
        <d v="2021-01-24T00:00:00"/>
        <d v="2021-01-25T00:00:00"/>
        <d v="2021-01-26T00:00:00"/>
        <d v="2021-01-27T00:00:00"/>
        <d v="2021-01-28T00:00:00"/>
        <d v="2021-01-31T00:00:00"/>
        <d v="2021-02-01T00:00:00"/>
        <d v="2021-02-05T00:00:00"/>
        <d v="2021-02-07T00:00:00"/>
        <d v="2021-02-14T00:00:00"/>
        <d v="2021-02-17T00:00:00"/>
        <d v="2021-02-19T00:00:00"/>
        <d v="2021-02-22T00:00:00"/>
        <d v="2021-02-23T00:00:00"/>
        <d v="2021-02-24T00:00:00"/>
        <d v="2021-03-02T00:00:00"/>
        <d v="2021-03-03T00:00:00"/>
        <d v="2021-03-04T00:00:00"/>
        <d v="2021-03-05T00:00:00"/>
        <d v="2021-03-07T00:00:00"/>
        <d v="2021-03-10T00:00:00"/>
        <d v="2021-03-13T00:00:00"/>
        <d v="2021-03-14T00:00:00"/>
        <d v="2021-03-17T00:00:00"/>
        <d v="2021-03-19T00:00:00"/>
        <d v="2021-03-22T00:00:00"/>
        <d v="2021-03-25T00:00:00"/>
        <d v="2021-03-26T00:00:00"/>
        <d v="2021-03-28T00:00:00"/>
        <d v="2021-03-30T00:00:00"/>
        <d v="2021-04-01T00:00:00"/>
        <d v="2021-04-02T00:00:00"/>
        <d v="2021-04-03T00:00:00"/>
        <d v="2021-04-04T00:00:00"/>
        <d v="2021-04-05T00:00:00"/>
        <d v="2021-04-06T00:00:00"/>
        <d v="2021-04-07T00:00:00"/>
        <d v="2021-04-09T00:00:00"/>
        <d v="2021-04-10T00:00:00"/>
        <d v="2021-04-12T00:00:00"/>
        <d v="2021-04-14T00:00:00"/>
        <d v="2021-04-15T00:00:00"/>
        <d v="2021-04-16T00:00:00"/>
        <d v="2021-04-17T00:00:00"/>
        <d v="2021-04-19T00:00:00"/>
        <d v="2021-04-22T00:00:00"/>
        <d v="2021-04-23T00:00:00"/>
        <d v="2021-04-24T00:00:00"/>
        <d v="2021-04-26T00:00:00"/>
        <d v="2021-04-27T00:00:00"/>
        <d v="2021-04-28T00:00:00"/>
        <d v="2021-04-29T00:00:00"/>
        <d v="2021-04-30T00:00:00"/>
        <d v="2021-05-02T00:00:00"/>
        <d v="2021-05-04T00:00:00"/>
        <d v="2021-05-05T00:00:00"/>
        <d v="2021-05-08T00:00:00"/>
        <d v="2021-05-09T00:00:00"/>
        <d v="2021-05-10T00:00:00"/>
        <d v="2021-05-11T00:00:00"/>
        <d v="2021-05-15T00:00:00"/>
        <d v="2021-05-16T00:00:00"/>
        <d v="2021-05-19T00:00:00"/>
        <d v="2021-05-26T00:00:00"/>
        <d v="2021-05-27T00:00:00"/>
        <d v="2021-05-28T00:00:00"/>
        <d v="2021-05-30T00:00:00"/>
        <d v="2021-06-01T00:00:00"/>
        <d v="2021-06-03T00:00:00"/>
        <d v="2021-06-04T00:00:00"/>
        <d v="2021-06-06T00:00:00"/>
        <d v="2021-06-11T00:00:00"/>
        <d v="2021-06-14T00:00:00"/>
        <d v="2021-06-15T00:00:00"/>
        <d v="2021-06-17T00:00:00"/>
        <d v="2021-06-20T00:00:00"/>
        <d v="2021-06-21T00:00:00"/>
        <d v="2021-06-24T00:00:00"/>
        <d v="2021-06-26T00:00:00"/>
        <d v="2021-06-27T00:00:00"/>
        <d v="2021-07-02T00:00:00"/>
        <d v="2021-07-03T00:00:00"/>
        <d v="2021-07-08T00:00:00"/>
        <d v="2021-07-16T00:00:00"/>
        <d v="2021-07-17T00:00:00"/>
        <d v="2021-07-18T00:00:00"/>
        <d v="2021-07-19T00:00:00"/>
        <d v="2021-07-21T00:00:00"/>
        <d v="2021-07-22T00:00:00"/>
        <d v="2021-07-28T00:00:00"/>
        <d v="2021-07-29T00:00:00"/>
        <d v="2021-08-01T00:00:00"/>
        <d v="2021-08-06T00:00:00"/>
        <d v="2021-08-07T00:00:00"/>
        <d v="2021-08-08T00:00:00"/>
        <d v="2021-08-09T00:00:00"/>
        <d v="2021-08-10T00:00:00"/>
        <d v="2021-08-11T00:00:00"/>
        <d v="2021-08-13T00:00:00"/>
        <d v="2021-08-14T00:00:00"/>
        <d v="2021-08-15T00:00:00"/>
        <d v="2021-08-16T00:00:00"/>
        <d v="2021-08-18T00:00:00"/>
        <d v="2021-08-20T00:00:00"/>
        <d v="2021-08-21T00:00:00"/>
        <d v="2021-08-23T00:00:00"/>
        <d v="2021-08-24T00:00:00"/>
        <d v="2021-08-28T00:00:00"/>
        <d v="2021-08-31T00:00:00"/>
        <d v="2021-09-03T00:00:00"/>
        <d v="2021-09-04T00:00:00"/>
        <d v="2021-09-05T00:00:00"/>
        <d v="2021-09-07T00:00:00"/>
        <d v="2021-09-15T00:00:00"/>
        <d v="2021-09-17T00:00:00"/>
        <d v="2021-09-18T00:00:00"/>
        <d v="2021-09-21T00:00:00"/>
        <d v="2021-09-22T00:00:00"/>
        <d v="2021-09-24T00:00:00"/>
        <d v="2021-09-25T00:00:00"/>
        <d v="2021-10-03T00:00:00"/>
        <d v="2021-10-06T00:00:00"/>
        <d v="2021-10-09T00:00:00"/>
        <d v="2021-10-11T00:00:00"/>
        <d v="2021-10-15T00:00:00"/>
        <d v="2021-10-16T00:00:00"/>
        <d v="2021-10-18T00:00:00"/>
        <d v="2021-10-22T00:00:00"/>
        <d v="2021-10-23T00:00:00"/>
        <d v="2021-10-24T00:00:00"/>
        <d v="2021-10-28T00:00:00"/>
        <d v="2021-10-29T00:00:00"/>
        <d v="2021-11-02T00:00:00"/>
        <d v="2021-11-04T00:00:00"/>
        <d v="2021-11-05T00:00:00"/>
        <d v="2021-11-06T00:00:00"/>
        <d v="2021-11-08T00:00:00"/>
        <d v="2021-11-09T00:00:00"/>
        <d v="2021-11-11T00:00:00"/>
        <d v="2021-11-12T00:00:00"/>
        <d v="2021-11-13T00:00:00"/>
        <d v="2021-11-14T00:00:00"/>
        <d v="2021-11-15T00:00:00"/>
        <d v="2021-11-18T00:00:00"/>
        <d v="2021-11-20T00:00:00"/>
        <d v="2021-11-22T00:00:00"/>
        <d v="2021-11-23T00:00:00"/>
        <d v="2021-11-24T00:00:00"/>
        <d v="2021-11-25T00:00:00"/>
        <d v="2021-11-26T00:00:00"/>
        <d v="2021-11-29T00:00:00"/>
        <d v="2021-12-08T00:00:00"/>
        <d v="2021-12-09T00:00:00"/>
        <d v="2021-12-10T00:00:00"/>
        <d v="2021-12-14T00:00:00"/>
        <d v="2021-12-18T00:00:00"/>
        <d v="2021-12-20T00:00:00"/>
        <d v="2021-12-22T00:00:00"/>
        <d v="2021-12-24T00:00:00"/>
        <d v="2021-12-26T00:00:00"/>
        <d v="2021-12-28T00:00:00"/>
        <d v="2021-12-29T00:00:00"/>
        <d v="2022-01-04T00:00:00"/>
        <d v="2022-01-12T00:00:00"/>
        <d v="2022-01-14T00:00:00"/>
        <d v="2022-01-15T00:00:00"/>
        <d v="2022-01-16T00:00:00"/>
        <d v="2022-01-18T00:00:00"/>
        <d v="2022-01-21T00:00:00"/>
        <d v="2022-01-27T00:00:00"/>
        <d v="2022-01-28T00:00:00"/>
        <d v="2022-01-29T00:00:00"/>
        <d v="2022-01-30T00:00:00"/>
        <d v="2022-01-31T00:00:00"/>
        <d v="2022-02-01T00:00:00"/>
        <d v="2022-02-02T00:00:00"/>
        <d v="2022-02-05T00:00:00"/>
        <d v="2022-02-06T00:00:00"/>
        <d v="2022-02-07T00:00:00"/>
        <d v="2022-02-10T00:00:00"/>
        <d v="2022-02-11T00:00:00"/>
        <d v="2022-02-13T00:00:00"/>
        <d v="2022-02-14T00:00:00"/>
        <d v="2022-02-15T00:00:00"/>
        <d v="2022-02-17T00:00:00"/>
        <d v="2022-02-20T00:00:00"/>
        <d v="2022-02-21T00:00:00"/>
        <d v="2022-02-22T00:00:00"/>
        <d v="2022-02-24T00:00:00"/>
        <d v="2022-02-25T00:00:00"/>
        <d v="2022-03-02T00:00:00"/>
        <d v="2022-03-04T00:00:00"/>
        <d v="2022-03-05T00:00:00"/>
        <d v="2022-03-06T00:00:00"/>
        <d v="2022-03-07T00:00:00"/>
        <d v="2022-03-08T00:00:00"/>
        <d v="2022-03-09T00:00:00"/>
        <d v="2022-03-10T00:00:00"/>
        <d v="2022-03-12T00:00:00"/>
        <d v="2022-03-14T00:00:00"/>
        <d v="2022-03-15T00:00:00"/>
        <d v="2022-03-16T00:00:00"/>
        <d v="2022-03-17T00:00:00"/>
        <d v="2022-03-18T00:00:00"/>
        <d v="2022-03-20T00:00:00"/>
        <d v="2022-03-21T00:00:00"/>
        <d v="2022-03-23T00:00:00"/>
        <d v="2022-03-24T00:00:00"/>
        <d v="2022-03-25T00:00:00"/>
        <d v="2022-03-27T00:00:00"/>
        <d v="2022-03-28T00:00:00"/>
        <d v="2022-03-29T00:00:00"/>
        <d v="2022-03-30T00:00:00"/>
        <d v="2022-04-03T00:00:00"/>
        <d v="2022-04-04T00:00:00"/>
        <d v="2022-04-05T00:00:00"/>
        <d v="2022-04-07T00:00:00"/>
        <d v="2022-04-11T00:00:00"/>
        <d v="2022-04-12T00:00:00"/>
        <d v="2022-04-14T00:00:00"/>
        <d v="2022-04-20T00:00:00"/>
        <d v="2022-04-21T00:00:00"/>
        <d v="2022-04-23T00:00:00"/>
        <d v="2022-04-24T00:00:00"/>
        <d v="2022-04-28T00:00:00"/>
        <d v="2022-04-30T00:00:00"/>
        <d v="2022-05-04T00:00:00"/>
        <d v="2022-05-06T00:00:00"/>
        <d v="2022-05-07T00:00:00"/>
        <d v="2022-05-10T00:00:00"/>
        <d v="2022-05-11T00:00:00"/>
        <d v="2022-05-12T00:00:00"/>
        <d v="2022-05-16T00:00:00"/>
        <d v="2022-05-17T00:00:00"/>
        <d v="2022-05-18T00:00:00"/>
        <d v="2022-05-20T00:00:00"/>
        <d v="2022-05-21T00:00:00"/>
        <d v="2022-05-22T00:00:00"/>
        <d v="2022-05-24T00:00:00"/>
        <d v="2022-05-26T00:00:00"/>
        <d v="2022-05-27T00:00:00"/>
        <d v="2022-05-28T00:00:00"/>
        <d v="2022-05-29T00:00:00"/>
        <d v="2022-05-30T00:00:00"/>
        <d v="2022-06-01T00:00:00"/>
        <d v="2022-06-02T00:00:00"/>
        <d v="2022-06-03T00:00:00"/>
        <d v="2022-06-05T00:00:00"/>
        <d v="2022-06-08T00:00:00"/>
        <d v="2022-06-09T00:00:00"/>
        <d v="2022-06-12T00:00:00"/>
        <d v="2022-06-13T00:00:00"/>
        <d v="2022-06-14T00:00:00"/>
        <d v="2022-06-15T00:00:00"/>
        <d v="2022-06-17T00:00:00"/>
        <d v="2022-06-18T00:00:00"/>
        <d v="2022-06-21T00:00:00"/>
        <d v="2022-06-22T00:00:00"/>
        <d v="2022-06-23T00:00:00"/>
        <d v="2022-06-27T00:00:00"/>
        <d v="2022-06-28T00:00:00"/>
        <d v="2022-06-29T00:00:00"/>
        <d v="2022-07-02T00:00:00"/>
        <d v="2022-07-04T00:00:00"/>
        <d v="2022-07-08T00:00:00"/>
        <d v="2022-07-09T00:00:00"/>
        <d v="2022-07-12T00:00:00"/>
        <d v="2022-07-13T00:00:00"/>
        <d v="2022-07-15T00:00:00"/>
        <d v="2022-07-16T00:00:00"/>
        <d v="2022-07-19T00:00:00"/>
        <d v="2022-07-25T00:00:00"/>
        <d v="2022-07-26T00:00:00"/>
        <d v="2022-07-31T00:00:00"/>
        <d v="2022-08-01T00:00:00"/>
        <d v="2022-08-02T00:00:00"/>
        <d v="2022-08-05T00:00:00"/>
        <d v="2022-08-06T00:00:00"/>
        <d v="2022-08-10T00:00:00"/>
        <d v="2022-08-11T00:00:00"/>
        <d v="2022-08-13T00:00:00"/>
        <d v="2022-08-14T00:00:00"/>
        <d v="2022-08-15T00:00:00"/>
        <d v="2022-08-17T00:00:00"/>
        <d v="2022-08-23T00:00:00"/>
        <d v="2022-08-24T00:00:00"/>
        <d v="2022-08-26T00:00:00"/>
        <d v="2022-08-29T00:00:00"/>
        <d v="2022-08-31T00:00:00"/>
        <d v="2022-09-01T00:00:00"/>
        <d v="2022-09-02T00:00:00"/>
        <d v="2022-09-07T00:00:00"/>
        <d v="2022-09-11T00:00:00"/>
        <d v="2022-09-12T00:00:00"/>
        <d v="2022-09-13T00:00:00"/>
        <d v="2022-09-15T00:00:00"/>
        <d v="2022-09-16T00:00:00"/>
        <d v="2022-09-18T00:00:00"/>
        <d v="2022-09-20T00:00:00"/>
        <d v="2022-09-21T00:00:00"/>
        <d v="2022-09-28T00:00:00"/>
        <d v="2022-09-29T00:00:00"/>
        <d v="2022-09-30T00:00:00"/>
        <d v="2022-10-01T00:00:00"/>
        <d v="2022-10-02T00:00:00"/>
        <d v="2022-10-04T00:00:00"/>
        <d v="2022-10-05T00:00:00"/>
        <d v="2022-10-06T00:00:00"/>
        <d v="2022-10-07T00:00:00"/>
        <d v="2022-10-08T00:00:00"/>
        <d v="2022-10-09T00:00:00"/>
        <d v="2022-10-11T00:00:00"/>
        <d v="2022-10-13T00:00:00"/>
        <d v="2022-10-15T00:00:00"/>
        <d v="2022-10-19T00:00:00"/>
        <d v="2022-10-20T00:00:00"/>
        <d v="2022-10-23T00:00:00"/>
        <d v="2022-10-24T00:00:00"/>
        <d v="2022-10-25T00:00:00"/>
        <d v="2022-10-27T00:00:00"/>
        <d v="2022-10-29T00:00:00"/>
        <d v="2022-10-30T00:00:00"/>
      </sharedItems>
      <fieldGroup par="12"/>
    </cacheField>
    <cacheField name="Client" numFmtId="0">
      <sharedItems count="7">
        <s v="ABC Corporation"/>
        <s v="Bridges Company"/>
        <s v="Timefall Inc."/>
        <s v="Chiral Corporation"/>
        <s v="Titan Industries"/>
        <s v="Eagle Security"/>
        <s v="Sol Company"/>
      </sharedItems>
    </cacheField>
    <cacheField name="Region" numFmtId="0">
      <sharedItems count="4">
        <s v="South"/>
        <s v="East"/>
        <s v="North"/>
        <s v="West"/>
      </sharedItems>
    </cacheField>
    <cacheField name="Month" numFmtId="0">
      <sharedItems count="12">
        <s v="July"/>
        <s v="August"/>
        <s v="September"/>
        <s v="October"/>
        <s v="November"/>
        <s v="December"/>
        <s v="January"/>
        <s v="February"/>
        <s v="March"/>
        <s v="April"/>
        <s v="May"/>
        <s v="June"/>
      </sharedItems>
    </cacheField>
    <cacheField name="Year" numFmtId="0">
      <sharedItems containsSemiMixedTypes="0" containsString="0" containsNumber="1" containsInteger="1" minValue="2019" maxValue="2022" count="4">
        <n v="2019"/>
        <n v="2020"/>
        <n v="2021"/>
        <n v="2022"/>
      </sharedItems>
    </cacheField>
    <cacheField name="Quarter" numFmtId="0">
      <sharedItems count="4">
        <s v="Q3"/>
        <s v="Q4"/>
        <s v="Q1"/>
        <s v="Q2"/>
      </sharedItems>
    </cacheField>
    <cacheField name="Amount" numFmtId="0">
      <sharedItems containsSemiMixedTypes="0" containsString="0" containsNumber="1" containsInteger="1" minValue="50000" maxValue="1998763"/>
    </cacheField>
    <cacheField name="week" numFmtId="0">
      <sharedItems containsSemiMixedTypes="0" containsString="0" containsNumber="1" containsInteger="1" minValue="1" maxValue="53" count="53">
        <n v="29"/>
        <n v="30"/>
        <n v="33"/>
        <n v="34"/>
        <n v="38"/>
        <n v="42"/>
        <n v="43"/>
        <n v="45"/>
        <n v="47"/>
        <n v="48"/>
        <n v="52"/>
        <n v="53"/>
        <n v="3"/>
        <n v="4"/>
        <n v="5"/>
        <n v="1"/>
        <n v="2"/>
        <n v="6"/>
        <n v="7"/>
        <n v="8"/>
        <n v="9"/>
        <n v="10"/>
        <n v="11"/>
        <n v="12"/>
        <n v="13"/>
        <n v="14"/>
        <n v="15"/>
        <n v="16"/>
        <n v="17"/>
        <n v="18"/>
        <n v="19"/>
        <n v="20"/>
        <n v="21"/>
        <n v="22"/>
        <n v="23"/>
        <n v="24"/>
        <n v="25"/>
        <n v="26"/>
        <n v="27"/>
        <n v="28"/>
        <n v="31"/>
        <n v="32"/>
        <n v="35"/>
        <n v="36"/>
        <n v="37"/>
        <n v="39"/>
        <n v="40"/>
        <n v="41"/>
        <n v="44"/>
        <n v="46"/>
        <n v="49"/>
        <n v="50"/>
        <n v="51"/>
      </sharedItems>
    </cacheField>
    <cacheField name="Running Total " numFmtId="0">
      <sharedItems containsSemiMixedTypes="0" containsString="0" containsNumber="1" containsInteger="1" minValue="1741089" maxValue="748130981"/>
    </cacheField>
    <cacheField name="Sales Tax" numFmtId="0">
      <sharedItems containsSemiMixedTypes="0" containsString="0" containsNumber="1" minValue="2500" maxValue="99938.15"/>
    </cacheField>
    <cacheField name="Months (Date)" numFmtId="0" databaseField="0">
      <fieldGroup base="0">
        <rangePr groupBy="months" startDate="2019-07-15T00:00:00" endDate="2022-10-31T00:00:00"/>
        <groupItems count="14">
          <s v="&lt;15-07-2019"/>
          <s v="Jan"/>
          <s v="Feb"/>
          <s v="Mar"/>
          <s v="Apr"/>
          <s v="May"/>
          <s v="Jun"/>
          <s v="Jul"/>
          <s v="Aug"/>
          <s v="Sep"/>
          <s v="Oct"/>
          <s v="Nov"/>
          <s v="Dec"/>
          <s v="&gt;31-10-2022"/>
        </groupItems>
      </fieldGroup>
    </cacheField>
    <cacheField name="Quarters (Date)" numFmtId="0" databaseField="0">
      <fieldGroup base="0">
        <rangePr groupBy="quarters" startDate="2019-07-15T00:00:00" endDate="2022-10-31T00:00:00"/>
        <groupItems count="6">
          <s v="&lt;15-07-2019"/>
          <s v="Qtr1"/>
          <s v="Qtr2"/>
          <s v="Qtr3"/>
          <s v="Qtr4"/>
          <s v="&gt;31-10-2022"/>
        </groupItems>
      </fieldGroup>
    </cacheField>
    <cacheField name="Years (Date)" numFmtId="0" databaseField="0">
      <fieldGroup base="0">
        <rangePr groupBy="years" startDate="2019-07-15T00:00:00" endDate="2022-10-31T00:00:00"/>
        <groupItems count="6">
          <s v="&lt;15-07-2019"/>
          <s v="2019"/>
          <s v="2020"/>
          <s v="2021"/>
          <s v="2022"/>
          <s v="&gt;31-10-2022"/>
        </groupItems>
      </fieldGroup>
    </cacheField>
  </cacheFields>
  <extLst>
    <ext xmlns:x14="http://schemas.microsoft.com/office/spreadsheetml/2009/9/main" uri="{725AE2AE-9491-48be-B2B4-4EB974FC3084}">
      <x14:pivotCacheDefinition pivotCacheId="1071074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d v="2018-01-06T00:00:00"/>
    <x v="0"/>
    <x v="0"/>
    <x v="0"/>
    <x v="0"/>
    <n v="95"/>
    <n v="1198"/>
    <n v="113810"/>
  </r>
  <r>
    <d v="2018-01-23T00:00:00"/>
    <x v="1"/>
    <x v="1"/>
    <x v="1"/>
    <x v="1"/>
    <n v="50"/>
    <n v="500"/>
    <n v="25000"/>
  </r>
  <r>
    <d v="2018-02-09T00:00:00"/>
    <x v="1"/>
    <x v="1"/>
    <x v="2"/>
    <x v="0"/>
    <n v="36"/>
    <n v="1198"/>
    <n v="43128"/>
  </r>
  <r>
    <d v="2018-02-26T00:00:00"/>
    <x v="1"/>
    <x v="2"/>
    <x v="3"/>
    <x v="2"/>
    <n v="27"/>
    <n v="225"/>
    <n v="6075"/>
  </r>
  <r>
    <d v="2018-03-15T00:00:00"/>
    <x v="2"/>
    <x v="2"/>
    <x v="4"/>
    <x v="0"/>
    <n v="56"/>
    <n v="1198"/>
    <n v="67088"/>
  </r>
  <r>
    <d v="2018-04-01T00:00:00"/>
    <x v="0"/>
    <x v="0"/>
    <x v="0"/>
    <x v="1"/>
    <n v="60"/>
    <n v="500"/>
    <n v="30000"/>
  </r>
  <r>
    <d v="2018-04-18T00:00:00"/>
    <x v="1"/>
    <x v="0"/>
    <x v="5"/>
    <x v="0"/>
    <n v="75"/>
    <n v="1198"/>
    <n v="89850"/>
  </r>
  <r>
    <d v="2018-05-05T00:00:00"/>
    <x v="1"/>
    <x v="1"/>
    <x v="2"/>
    <x v="0"/>
    <n v="90"/>
    <n v="1198"/>
    <n v="107820"/>
  </r>
  <r>
    <d v="2018-05-22T00:00:00"/>
    <x v="2"/>
    <x v="3"/>
    <x v="6"/>
    <x v="0"/>
    <n v="32"/>
    <n v="1198"/>
    <n v="38336"/>
  </r>
  <r>
    <d v="2018-06-08T00:00:00"/>
    <x v="0"/>
    <x v="0"/>
    <x v="0"/>
    <x v="1"/>
    <n v="60"/>
    <n v="500"/>
    <n v="30000"/>
  </r>
  <r>
    <d v="2018-06-25T00:00:00"/>
    <x v="1"/>
    <x v="1"/>
    <x v="7"/>
    <x v="0"/>
    <n v="90"/>
    <n v="1198"/>
    <n v="107820"/>
  </r>
  <r>
    <d v="2018-07-12T00:00:00"/>
    <x v="0"/>
    <x v="0"/>
    <x v="8"/>
    <x v="1"/>
    <n v="29"/>
    <n v="500"/>
    <n v="14500"/>
  </r>
  <r>
    <d v="2018-07-29T00:00:00"/>
    <x v="0"/>
    <x v="3"/>
    <x v="9"/>
    <x v="1"/>
    <n v="81"/>
    <n v="500"/>
    <n v="40500"/>
  </r>
  <r>
    <d v="2018-08-15T00:00:00"/>
    <x v="0"/>
    <x v="0"/>
    <x v="0"/>
    <x v="0"/>
    <n v="35"/>
    <n v="1198"/>
    <n v="41930"/>
  </r>
  <r>
    <d v="2018-09-01T00:00:00"/>
    <x v="1"/>
    <x v="3"/>
    <x v="10"/>
    <x v="3"/>
    <n v="2"/>
    <n v="125"/>
    <n v="250"/>
  </r>
  <r>
    <d v="2018-09-18T00:00:00"/>
    <x v="0"/>
    <x v="0"/>
    <x v="0"/>
    <x v="4"/>
    <n v="16"/>
    <n v="58.5"/>
    <n v="936"/>
  </r>
  <r>
    <d v="2018-10-05T00:00:00"/>
    <x v="1"/>
    <x v="1"/>
    <x v="7"/>
    <x v="1"/>
    <n v="28"/>
    <n v="500"/>
    <n v="14000"/>
  </r>
  <r>
    <d v="2018-10-22T00:00:00"/>
    <x v="0"/>
    <x v="0"/>
    <x v="0"/>
    <x v="2"/>
    <n v="64"/>
    <n v="225"/>
    <n v="14400"/>
  </r>
  <r>
    <d v="2018-11-08T00:00:00"/>
    <x v="0"/>
    <x v="3"/>
    <x v="9"/>
    <x v="2"/>
    <n v="15"/>
    <n v="225"/>
    <n v="3375"/>
  </r>
  <r>
    <d v="2018-11-25T00:00:00"/>
    <x v="1"/>
    <x v="1"/>
    <x v="1"/>
    <x v="4"/>
    <n v="96"/>
    <n v="58.5"/>
    <n v="5616"/>
  </r>
  <r>
    <d v="2018-12-12T00:00:00"/>
    <x v="1"/>
    <x v="3"/>
    <x v="10"/>
    <x v="0"/>
    <n v="67"/>
    <n v="1198"/>
    <n v="80266"/>
  </r>
  <r>
    <d v="2018-12-29T00:00:00"/>
    <x v="0"/>
    <x v="3"/>
    <x v="9"/>
    <x v="4"/>
    <n v="74"/>
    <n v="58.5"/>
    <n v="4329"/>
  </r>
  <r>
    <d v="2019-01-15T00:00:00"/>
    <x v="1"/>
    <x v="2"/>
    <x v="3"/>
    <x v="1"/>
    <n v="46"/>
    <n v="500"/>
    <n v="23000"/>
  </r>
  <r>
    <d v="2019-02-01T00:00:00"/>
    <x v="1"/>
    <x v="3"/>
    <x v="10"/>
    <x v="1"/>
    <n v="87"/>
    <n v="500"/>
    <n v="43500"/>
  </r>
  <r>
    <d v="2019-02-18T00:00:00"/>
    <x v="0"/>
    <x v="0"/>
    <x v="0"/>
    <x v="1"/>
    <n v="4"/>
    <n v="500"/>
    <n v="2000"/>
  </r>
  <r>
    <d v="2019-03-07T00:00:00"/>
    <x v="2"/>
    <x v="2"/>
    <x v="4"/>
    <x v="1"/>
    <n v="7"/>
    <n v="500"/>
    <n v="3500"/>
  </r>
  <r>
    <d v="2019-03-24T00:00:00"/>
    <x v="1"/>
    <x v="1"/>
    <x v="2"/>
    <x v="4"/>
    <n v="50"/>
    <n v="58.5"/>
    <n v="2925"/>
  </r>
  <r>
    <d v="2019-04-10T00:00:00"/>
    <x v="1"/>
    <x v="0"/>
    <x v="5"/>
    <x v="0"/>
    <n v="66"/>
    <n v="1198"/>
    <n v="79068"/>
  </r>
  <r>
    <d v="2019-04-27T00:00:00"/>
    <x v="0"/>
    <x v="0"/>
    <x v="8"/>
    <x v="2"/>
    <n v="96"/>
    <n v="225"/>
    <n v="21600"/>
  </r>
  <r>
    <d v="2019-05-14T00:00:00"/>
    <x v="1"/>
    <x v="2"/>
    <x v="3"/>
    <x v="0"/>
    <n v="53"/>
    <n v="1198"/>
    <n v="63494"/>
  </r>
  <r>
    <d v="2019-05-31T00:00:00"/>
    <x v="1"/>
    <x v="2"/>
    <x v="3"/>
    <x v="1"/>
    <n v="80"/>
    <n v="500"/>
    <n v="40000"/>
  </r>
  <r>
    <d v="2019-06-17T00:00:00"/>
    <x v="1"/>
    <x v="1"/>
    <x v="1"/>
    <x v="3"/>
    <n v="5"/>
    <n v="125"/>
    <n v="625"/>
  </r>
  <r>
    <d v="2019-07-04T00:00:00"/>
    <x v="0"/>
    <x v="0"/>
    <x v="0"/>
    <x v="4"/>
    <n v="62"/>
    <n v="58.5"/>
    <n v="3627"/>
  </r>
  <r>
    <d v="2019-07-21T00:00:00"/>
    <x v="1"/>
    <x v="1"/>
    <x v="7"/>
    <x v="4"/>
    <n v="55"/>
    <n v="58.5"/>
    <n v="3217.5"/>
  </r>
  <r>
    <d v="2019-08-07T00:00:00"/>
    <x v="1"/>
    <x v="1"/>
    <x v="1"/>
    <x v="4"/>
    <n v="42"/>
    <n v="58.5"/>
    <n v="2457"/>
  </r>
  <r>
    <d v="2019-08-24T00:00:00"/>
    <x v="2"/>
    <x v="2"/>
    <x v="4"/>
    <x v="3"/>
    <n v="3"/>
    <n v="125"/>
    <n v="375"/>
  </r>
  <r>
    <d v="2019-09-10T00:00:00"/>
    <x v="1"/>
    <x v="2"/>
    <x v="3"/>
    <x v="0"/>
    <n v="7"/>
    <n v="1198"/>
    <n v="8386"/>
  </r>
  <r>
    <d v="2019-09-27T00:00:00"/>
    <x v="2"/>
    <x v="2"/>
    <x v="4"/>
    <x v="2"/>
    <n v="76"/>
    <n v="225"/>
    <n v="17100"/>
  </r>
  <r>
    <d v="2019-10-14T00:00:00"/>
    <x v="2"/>
    <x v="3"/>
    <x v="6"/>
    <x v="1"/>
    <n v="57"/>
    <n v="500"/>
    <n v="28500"/>
  </r>
  <r>
    <d v="2019-10-31T00:00:00"/>
    <x v="1"/>
    <x v="0"/>
    <x v="5"/>
    <x v="0"/>
    <n v="14"/>
    <n v="1198"/>
    <n v="16772"/>
  </r>
  <r>
    <d v="2019-11-17T00:00:00"/>
    <x v="1"/>
    <x v="1"/>
    <x v="2"/>
    <x v="1"/>
    <n v="11"/>
    <n v="500"/>
    <n v="5500"/>
  </r>
  <r>
    <d v="2019-12-04T00:00:00"/>
    <x v="1"/>
    <x v="1"/>
    <x v="2"/>
    <x v="1"/>
    <n v="94"/>
    <n v="500"/>
    <n v="47000"/>
  </r>
  <r>
    <d v="2019-12-21T00:00:00"/>
    <x v="1"/>
    <x v="0"/>
    <x v="5"/>
    <x v="1"/>
    <n v="28"/>
    <n v="500"/>
    <n v="14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x v="0"/>
    <n v="95"/>
  </r>
  <r>
    <x v="1"/>
    <n v="50"/>
  </r>
  <r>
    <x v="0"/>
    <n v="36"/>
  </r>
  <r>
    <x v="2"/>
    <n v="27"/>
  </r>
  <r>
    <x v="0"/>
    <n v="56"/>
  </r>
  <r>
    <x v="1"/>
    <n v="60"/>
  </r>
  <r>
    <x v="0"/>
    <n v="75"/>
  </r>
  <r>
    <x v="0"/>
    <n v="90"/>
  </r>
  <r>
    <x v="0"/>
    <n v="32"/>
  </r>
  <r>
    <x v="1"/>
    <n v="60"/>
  </r>
  <r>
    <x v="0"/>
    <n v="90"/>
  </r>
  <r>
    <x v="1"/>
    <n v="29"/>
  </r>
  <r>
    <x v="1"/>
    <n v="81"/>
  </r>
  <r>
    <x v="0"/>
    <n v="35"/>
  </r>
  <r>
    <x v="3"/>
    <n v="2"/>
  </r>
  <r>
    <x v="4"/>
    <n v="16"/>
  </r>
  <r>
    <x v="1"/>
    <n v="28"/>
  </r>
  <r>
    <x v="2"/>
    <n v="64"/>
  </r>
  <r>
    <x v="2"/>
    <n v="15"/>
  </r>
  <r>
    <x v="4"/>
    <n v="96"/>
  </r>
  <r>
    <x v="0"/>
    <n v="67"/>
  </r>
  <r>
    <x v="4"/>
    <n v="74"/>
  </r>
  <r>
    <x v="1"/>
    <n v="46"/>
  </r>
  <r>
    <x v="1"/>
    <n v="87"/>
  </r>
  <r>
    <x v="1"/>
    <n v="4"/>
  </r>
  <r>
    <x v="1"/>
    <n v="7"/>
  </r>
  <r>
    <x v="4"/>
    <n v="50"/>
  </r>
  <r>
    <x v="0"/>
    <n v="66"/>
  </r>
  <r>
    <x v="2"/>
    <n v="96"/>
  </r>
  <r>
    <x v="0"/>
    <n v="53"/>
  </r>
  <r>
    <x v="1"/>
    <n v="80"/>
  </r>
  <r>
    <x v="3"/>
    <n v="5"/>
  </r>
  <r>
    <x v="4"/>
    <n v="62"/>
  </r>
  <r>
    <x v="4"/>
    <n v="55"/>
  </r>
  <r>
    <x v="4"/>
    <n v="42"/>
  </r>
  <r>
    <x v="3"/>
    <n v="3"/>
  </r>
  <r>
    <x v="0"/>
    <n v="7"/>
  </r>
  <r>
    <x v="2"/>
    <n v="76"/>
  </r>
  <r>
    <x v="1"/>
    <n v="57"/>
  </r>
  <r>
    <x v="0"/>
    <n v="14"/>
  </r>
  <r>
    <x v="1"/>
    <n v="11"/>
  </r>
  <r>
    <x v="1"/>
    <n v="94"/>
  </r>
  <r>
    <x v="1"/>
    <n v="28"/>
  </r>
  <r>
    <x v="5"/>
    <m/>
  </r>
  <r>
    <x v="5"/>
    <m/>
  </r>
  <r>
    <x v="5"/>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4">
  <r>
    <n v="43661"/>
    <x v="0"/>
    <x v="0"/>
    <x v="0"/>
    <x v="0"/>
    <x v="0"/>
    <n v="1741089"/>
  </r>
  <r>
    <n v="43665"/>
    <x v="1"/>
    <x v="1"/>
    <x v="0"/>
    <x v="0"/>
    <x v="0"/>
    <n v="514989"/>
  </r>
  <r>
    <n v="43672"/>
    <x v="2"/>
    <x v="1"/>
    <x v="0"/>
    <x v="0"/>
    <x v="0"/>
    <n v="230071"/>
  </r>
  <r>
    <n v="43688"/>
    <x v="3"/>
    <x v="2"/>
    <x v="1"/>
    <x v="0"/>
    <x v="0"/>
    <n v="1148912"/>
  </r>
  <r>
    <n v="43692"/>
    <x v="4"/>
    <x v="3"/>
    <x v="1"/>
    <x v="0"/>
    <x v="0"/>
    <n v="405991"/>
  </r>
  <r>
    <n v="43699"/>
    <x v="5"/>
    <x v="0"/>
    <x v="1"/>
    <x v="0"/>
    <x v="0"/>
    <n v="191708"/>
  </r>
  <r>
    <n v="43701"/>
    <x v="6"/>
    <x v="0"/>
    <x v="1"/>
    <x v="0"/>
    <x v="0"/>
    <n v="1757908"/>
  </r>
  <r>
    <n v="43723"/>
    <x v="5"/>
    <x v="1"/>
    <x v="2"/>
    <x v="0"/>
    <x v="0"/>
    <n v="1209282"/>
  </r>
  <r>
    <n v="43725"/>
    <x v="4"/>
    <x v="3"/>
    <x v="2"/>
    <x v="0"/>
    <x v="0"/>
    <n v="1581662"/>
  </r>
  <r>
    <n v="43754"/>
    <x v="4"/>
    <x v="0"/>
    <x v="3"/>
    <x v="0"/>
    <x v="1"/>
    <n v="376043"/>
  </r>
  <r>
    <n v="43763"/>
    <x v="2"/>
    <x v="1"/>
    <x v="3"/>
    <x v="0"/>
    <x v="1"/>
    <n v="1978299"/>
  </r>
  <r>
    <n v="43774"/>
    <x v="2"/>
    <x v="0"/>
    <x v="4"/>
    <x v="0"/>
    <x v="1"/>
    <n v="914785"/>
  </r>
  <r>
    <n v="43788"/>
    <x v="2"/>
    <x v="1"/>
    <x v="4"/>
    <x v="0"/>
    <x v="1"/>
    <n v="1711222"/>
  </r>
  <r>
    <n v="43796"/>
    <x v="2"/>
    <x v="3"/>
    <x v="4"/>
    <x v="0"/>
    <x v="1"/>
    <n v="1257231"/>
  </r>
  <r>
    <n v="43794"/>
    <x v="2"/>
    <x v="0"/>
    <x v="4"/>
    <x v="0"/>
    <x v="1"/>
    <n v="407874"/>
  </r>
  <r>
    <n v="43798"/>
    <x v="2"/>
    <x v="2"/>
    <x v="4"/>
    <x v="0"/>
    <x v="1"/>
    <n v="589765"/>
  </r>
  <r>
    <n v="43824"/>
    <x v="4"/>
    <x v="2"/>
    <x v="5"/>
    <x v="0"/>
    <x v="1"/>
    <n v="485286"/>
  </r>
  <r>
    <n v="43826"/>
    <x v="4"/>
    <x v="2"/>
    <x v="5"/>
    <x v="0"/>
    <x v="1"/>
    <n v="467422"/>
  </r>
  <r>
    <n v="43829"/>
    <x v="4"/>
    <x v="1"/>
    <x v="5"/>
    <x v="0"/>
    <x v="1"/>
    <n v="1838220"/>
  </r>
  <r>
    <n v="43845"/>
    <x v="5"/>
    <x v="0"/>
    <x v="6"/>
    <x v="1"/>
    <x v="2"/>
    <n v="1958181"/>
  </r>
  <r>
    <n v="43855"/>
    <x v="4"/>
    <x v="2"/>
    <x v="6"/>
    <x v="1"/>
    <x v="2"/>
    <n v="1370705"/>
  </r>
  <r>
    <n v="43859"/>
    <x v="4"/>
    <x v="0"/>
    <x v="6"/>
    <x v="1"/>
    <x v="2"/>
    <n v="1683109"/>
  </r>
  <r>
    <n v="43831"/>
    <x v="4"/>
    <x v="1"/>
    <x v="6"/>
    <x v="1"/>
    <x v="2"/>
    <n v="564927"/>
  </r>
  <r>
    <n v="43832"/>
    <x v="4"/>
    <x v="0"/>
    <x v="6"/>
    <x v="1"/>
    <x v="2"/>
    <n v="239424"/>
  </r>
  <r>
    <n v="43832"/>
    <x v="4"/>
    <x v="1"/>
    <x v="6"/>
    <x v="1"/>
    <x v="2"/>
    <n v="774500"/>
  </r>
  <r>
    <n v="43832"/>
    <x v="4"/>
    <x v="0"/>
    <x v="6"/>
    <x v="1"/>
    <x v="2"/>
    <n v="1096869"/>
  </r>
  <r>
    <n v="43833"/>
    <x v="4"/>
    <x v="0"/>
    <x v="6"/>
    <x v="1"/>
    <x v="2"/>
    <n v="1862557"/>
  </r>
  <r>
    <n v="43839"/>
    <x v="4"/>
    <x v="2"/>
    <x v="6"/>
    <x v="1"/>
    <x v="2"/>
    <n v="1437017"/>
  </r>
  <r>
    <n v="43839"/>
    <x v="4"/>
    <x v="0"/>
    <x v="6"/>
    <x v="1"/>
    <x v="2"/>
    <n v="1848717"/>
  </r>
  <r>
    <n v="43841"/>
    <x v="5"/>
    <x v="1"/>
    <x v="6"/>
    <x v="1"/>
    <x v="2"/>
    <n v="1933018"/>
  </r>
  <r>
    <n v="43841"/>
    <x v="5"/>
    <x v="0"/>
    <x v="6"/>
    <x v="1"/>
    <x v="2"/>
    <n v="1987908"/>
  </r>
  <r>
    <n v="43842"/>
    <x v="5"/>
    <x v="3"/>
    <x v="6"/>
    <x v="1"/>
    <x v="2"/>
    <n v="1264058"/>
  </r>
  <r>
    <n v="43842"/>
    <x v="5"/>
    <x v="3"/>
    <x v="6"/>
    <x v="1"/>
    <x v="2"/>
    <n v="1750150"/>
  </r>
  <r>
    <n v="43843"/>
    <x v="5"/>
    <x v="0"/>
    <x v="6"/>
    <x v="1"/>
    <x v="2"/>
    <n v="1495289"/>
  </r>
  <r>
    <n v="43843"/>
    <x v="5"/>
    <x v="1"/>
    <x v="6"/>
    <x v="1"/>
    <x v="2"/>
    <n v="391699"/>
  </r>
  <r>
    <n v="43846"/>
    <x v="5"/>
    <x v="2"/>
    <x v="6"/>
    <x v="1"/>
    <x v="2"/>
    <n v="877778"/>
  </r>
  <r>
    <n v="43846"/>
    <x v="5"/>
    <x v="2"/>
    <x v="6"/>
    <x v="1"/>
    <x v="2"/>
    <n v="1366272"/>
  </r>
  <r>
    <n v="43846"/>
    <x v="5"/>
    <x v="2"/>
    <x v="6"/>
    <x v="1"/>
    <x v="2"/>
    <n v="1766994"/>
  </r>
  <r>
    <n v="43846"/>
    <x v="3"/>
    <x v="0"/>
    <x v="6"/>
    <x v="1"/>
    <x v="2"/>
    <n v="1718743"/>
  </r>
  <r>
    <n v="43847"/>
    <x v="3"/>
    <x v="1"/>
    <x v="6"/>
    <x v="1"/>
    <x v="2"/>
    <n v="538621"/>
  </r>
  <r>
    <n v="43853"/>
    <x v="3"/>
    <x v="3"/>
    <x v="6"/>
    <x v="1"/>
    <x v="2"/>
    <n v="184900"/>
  </r>
  <r>
    <n v="43854"/>
    <x v="3"/>
    <x v="0"/>
    <x v="6"/>
    <x v="1"/>
    <x v="2"/>
    <n v="1598219"/>
  </r>
  <r>
    <n v="43856"/>
    <x v="5"/>
    <x v="2"/>
    <x v="6"/>
    <x v="1"/>
    <x v="2"/>
    <n v="969025"/>
  </r>
  <r>
    <n v="43856"/>
    <x v="3"/>
    <x v="0"/>
    <x v="6"/>
    <x v="1"/>
    <x v="2"/>
    <n v="1988680"/>
  </r>
  <r>
    <n v="43858"/>
    <x v="3"/>
    <x v="1"/>
    <x v="6"/>
    <x v="1"/>
    <x v="2"/>
    <n v="1520170"/>
  </r>
  <r>
    <n v="43862"/>
    <x v="3"/>
    <x v="3"/>
    <x v="7"/>
    <x v="1"/>
    <x v="2"/>
    <n v="756093"/>
  </r>
  <r>
    <n v="43863"/>
    <x v="3"/>
    <x v="0"/>
    <x v="7"/>
    <x v="1"/>
    <x v="2"/>
    <n v="1635914"/>
  </r>
  <r>
    <n v="43864"/>
    <x v="3"/>
    <x v="1"/>
    <x v="7"/>
    <x v="1"/>
    <x v="2"/>
    <n v="1704629"/>
  </r>
  <r>
    <n v="43871"/>
    <x v="3"/>
    <x v="0"/>
    <x v="7"/>
    <x v="1"/>
    <x v="2"/>
    <n v="925137"/>
  </r>
  <r>
    <n v="43871"/>
    <x v="3"/>
    <x v="3"/>
    <x v="7"/>
    <x v="1"/>
    <x v="2"/>
    <n v="1246174"/>
  </r>
  <r>
    <n v="43875"/>
    <x v="3"/>
    <x v="0"/>
    <x v="7"/>
    <x v="1"/>
    <x v="2"/>
    <n v="576222"/>
  </r>
  <r>
    <n v="43876"/>
    <x v="3"/>
    <x v="2"/>
    <x v="7"/>
    <x v="1"/>
    <x v="2"/>
    <n v="953291"/>
  </r>
  <r>
    <n v="43878"/>
    <x v="3"/>
    <x v="1"/>
    <x v="7"/>
    <x v="1"/>
    <x v="2"/>
    <n v="1593038"/>
  </r>
  <r>
    <n v="43880"/>
    <x v="3"/>
    <x v="0"/>
    <x v="7"/>
    <x v="1"/>
    <x v="2"/>
    <n v="1784478"/>
  </r>
  <r>
    <n v="43882"/>
    <x v="3"/>
    <x v="0"/>
    <x v="7"/>
    <x v="1"/>
    <x v="2"/>
    <n v="1493958"/>
  </r>
  <r>
    <n v="43883"/>
    <x v="3"/>
    <x v="1"/>
    <x v="7"/>
    <x v="1"/>
    <x v="2"/>
    <n v="1509042"/>
  </r>
  <r>
    <n v="43886"/>
    <x v="3"/>
    <x v="0"/>
    <x v="7"/>
    <x v="1"/>
    <x v="2"/>
    <n v="1445703"/>
  </r>
  <r>
    <n v="43886"/>
    <x v="3"/>
    <x v="1"/>
    <x v="7"/>
    <x v="1"/>
    <x v="2"/>
    <n v="1219313"/>
  </r>
  <r>
    <n v="43887"/>
    <x v="3"/>
    <x v="2"/>
    <x v="7"/>
    <x v="1"/>
    <x v="2"/>
    <n v="1378458"/>
  </r>
  <r>
    <n v="43887"/>
    <x v="3"/>
    <x v="0"/>
    <x v="7"/>
    <x v="1"/>
    <x v="2"/>
    <n v="812267"/>
  </r>
  <r>
    <n v="43888"/>
    <x v="5"/>
    <x v="1"/>
    <x v="7"/>
    <x v="1"/>
    <x v="2"/>
    <n v="1473799"/>
  </r>
  <r>
    <n v="43888"/>
    <x v="0"/>
    <x v="2"/>
    <x v="7"/>
    <x v="1"/>
    <x v="2"/>
    <n v="1085955"/>
  </r>
  <r>
    <n v="43891"/>
    <x v="0"/>
    <x v="3"/>
    <x v="8"/>
    <x v="1"/>
    <x v="2"/>
    <n v="1822041"/>
  </r>
  <r>
    <n v="43892"/>
    <x v="0"/>
    <x v="1"/>
    <x v="8"/>
    <x v="1"/>
    <x v="2"/>
    <n v="942170"/>
  </r>
  <r>
    <n v="43894"/>
    <x v="0"/>
    <x v="0"/>
    <x v="8"/>
    <x v="1"/>
    <x v="2"/>
    <n v="1771632"/>
  </r>
  <r>
    <n v="43894"/>
    <x v="0"/>
    <x v="0"/>
    <x v="8"/>
    <x v="1"/>
    <x v="2"/>
    <n v="790962"/>
  </r>
  <r>
    <n v="43894"/>
    <x v="0"/>
    <x v="0"/>
    <x v="8"/>
    <x v="1"/>
    <x v="2"/>
    <n v="1148983"/>
  </r>
  <r>
    <n v="43897"/>
    <x v="0"/>
    <x v="3"/>
    <x v="8"/>
    <x v="1"/>
    <x v="2"/>
    <n v="1233631"/>
  </r>
  <r>
    <n v="43901"/>
    <x v="0"/>
    <x v="0"/>
    <x v="8"/>
    <x v="1"/>
    <x v="2"/>
    <n v="1107658"/>
  </r>
  <r>
    <n v="43903"/>
    <x v="0"/>
    <x v="0"/>
    <x v="8"/>
    <x v="1"/>
    <x v="2"/>
    <n v="1498380"/>
  </r>
  <r>
    <n v="43905"/>
    <x v="0"/>
    <x v="0"/>
    <x v="8"/>
    <x v="1"/>
    <x v="2"/>
    <n v="226445"/>
  </r>
  <r>
    <n v="43906"/>
    <x v="0"/>
    <x v="0"/>
    <x v="8"/>
    <x v="1"/>
    <x v="2"/>
    <n v="407754"/>
  </r>
  <r>
    <n v="43907"/>
    <x v="0"/>
    <x v="0"/>
    <x v="8"/>
    <x v="1"/>
    <x v="2"/>
    <n v="322835"/>
  </r>
  <r>
    <n v="43907"/>
    <x v="0"/>
    <x v="1"/>
    <x v="8"/>
    <x v="1"/>
    <x v="2"/>
    <n v="667093"/>
  </r>
  <r>
    <n v="43909"/>
    <x v="5"/>
    <x v="0"/>
    <x v="8"/>
    <x v="1"/>
    <x v="2"/>
    <n v="1257419"/>
  </r>
  <r>
    <n v="43909"/>
    <x v="6"/>
    <x v="3"/>
    <x v="8"/>
    <x v="1"/>
    <x v="2"/>
    <n v="1289709"/>
  </r>
  <r>
    <n v="43911"/>
    <x v="6"/>
    <x v="2"/>
    <x v="8"/>
    <x v="1"/>
    <x v="2"/>
    <n v="344951"/>
  </r>
  <r>
    <n v="43912"/>
    <x v="6"/>
    <x v="2"/>
    <x v="8"/>
    <x v="1"/>
    <x v="2"/>
    <n v="1326360"/>
  </r>
  <r>
    <n v="43914"/>
    <x v="6"/>
    <x v="2"/>
    <x v="8"/>
    <x v="1"/>
    <x v="2"/>
    <n v="1863118"/>
  </r>
  <r>
    <n v="43924"/>
    <x v="6"/>
    <x v="2"/>
    <x v="9"/>
    <x v="1"/>
    <x v="2"/>
    <n v="1153948"/>
  </r>
  <r>
    <n v="43924"/>
    <x v="6"/>
    <x v="2"/>
    <x v="9"/>
    <x v="1"/>
    <x v="2"/>
    <n v="752850"/>
  </r>
  <r>
    <n v="43926"/>
    <x v="6"/>
    <x v="2"/>
    <x v="9"/>
    <x v="1"/>
    <x v="2"/>
    <n v="1649721"/>
  </r>
  <r>
    <n v="43926"/>
    <x v="6"/>
    <x v="2"/>
    <x v="9"/>
    <x v="1"/>
    <x v="2"/>
    <n v="1014259"/>
  </r>
  <r>
    <n v="43926"/>
    <x v="6"/>
    <x v="2"/>
    <x v="9"/>
    <x v="1"/>
    <x v="2"/>
    <n v="849261"/>
  </r>
  <r>
    <n v="43927"/>
    <x v="6"/>
    <x v="2"/>
    <x v="9"/>
    <x v="1"/>
    <x v="2"/>
    <n v="1716438"/>
  </r>
  <r>
    <n v="43930"/>
    <x v="6"/>
    <x v="2"/>
    <x v="9"/>
    <x v="1"/>
    <x v="2"/>
    <n v="1862963"/>
  </r>
  <r>
    <n v="43931"/>
    <x v="6"/>
    <x v="2"/>
    <x v="9"/>
    <x v="1"/>
    <x v="2"/>
    <n v="1454907"/>
  </r>
  <r>
    <n v="43931"/>
    <x v="6"/>
    <x v="2"/>
    <x v="9"/>
    <x v="1"/>
    <x v="2"/>
    <n v="207300"/>
  </r>
  <r>
    <n v="43932"/>
    <x v="6"/>
    <x v="2"/>
    <x v="9"/>
    <x v="1"/>
    <x v="2"/>
    <n v="536469"/>
  </r>
  <r>
    <n v="43932"/>
    <x v="6"/>
    <x v="0"/>
    <x v="9"/>
    <x v="1"/>
    <x v="2"/>
    <n v="1230645"/>
  </r>
  <r>
    <n v="43933"/>
    <x v="6"/>
    <x v="2"/>
    <x v="9"/>
    <x v="1"/>
    <x v="2"/>
    <n v="153011"/>
  </r>
  <r>
    <n v="43933"/>
    <x v="6"/>
    <x v="2"/>
    <x v="9"/>
    <x v="1"/>
    <x v="2"/>
    <n v="1697736"/>
  </r>
  <r>
    <n v="43935"/>
    <x v="6"/>
    <x v="2"/>
    <x v="9"/>
    <x v="1"/>
    <x v="2"/>
    <n v="281074"/>
  </r>
  <r>
    <n v="43939"/>
    <x v="6"/>
    <x v="2"/>
    <x v="9"/>
    <x v="1"/>
    <x v="2"/>
    <n v="1125999"/>
  </r>
  <r>
    <n v="43939"/>
    <x v="6"/>
    <x v="0"/>
    <x v="9"/>
    <x v="1"/>
    <x v="2"/>
    <n v="1541895"/>
  </r>
  <r>
    <n v="43941"/>
    <x v="5"/>
    <x v="0"/>
    <x v="9"/>
    <x v="1"/>
    <x v="2"/>
    <n v="1607715"/>
  </r>
  <r>
    <n v="43945"/>
    <x v="5"/>
    <x v="0"/>
    <x v="9"/>
    <x v="1"/>
    <x v="2"/>
    <n v="824127"/>
  </r>
  <r>
    <n v="43947"/>
    <x v="5"/>
    <x v="0"/>
    <x v="9"/>
    <x v="1"/>
    <x v="2"/>
    <n v="500931"/>
  </r>
  <r>
    <n v="43947"/>
    <x v="5"/>
    <x v="0"/>
    <x v="9"/>
    <x v="1"/>
    <x v="2"/>
    <n v="343248"/>
  </r>
  <r>
    <n v="43947"/>
    <x v="5"/>
    <x v="0"/>
    <x v="9"/>
    <x v="1"/>
    <x v="2"/>
    <n v="238885"/>
  </r>
  <r>
    <n v="43948"/>
    <x v="5"/>
    <x v="0"/>
    <x v="9"/>
    <x v="1"/>
    <x v="2"/>
    <n v="223896"/>
  </r>
  <r>
    <n v="43948"/>
    <x v="5"/>
    <x v="0"/>
    <x v="9"/>
    <x v="1"/>
    <x v="2"/>
    <n v="1425288"/>
  </r>
  <r>
    <n v="43949"/>
    <x v="1"/>
    <x v="0"/>
    <x v="9"/>
    <x v="1"/>
    <x v="2"/>
    <n v="949953"/>
  </r>
  <r>
    <n v="43951"/>
    <x v="1"/>
    <x v="0"/>
    <x v="9"/>
    <x v="1"/>
    <x v="2"/>
    <n v="1122767"/>
  </r>
  <r>
    <n v="43952"/>
    <x v="1"/>
    <x v="0"/>
    <x v="10"/>
    <x v="1"/>
    <x v="3"/>
    <n v="1506717"/>
  </r>
  <r>
    <n v="43953"/>
    <x v="1"/>
    <x v="0"/>
    <x v="10"/>
    <x v="1"/>
    <x v="3"/>
    <n v="842817"/>
  </r>
  <r>
    <n v="43955"/>
    <x v="1"/>
    <x v="0"/>
    <x v="10"/>
    <x v="1"/>
    <x v="3"/>
    <n v="1389693"/>
  </r>
  <r>
    <n v="43956"/>
    <x v="1"/>
    <x v="0"/>
    <x v="10"/>
    <x v="1"/>
    <x v="3"/>
    <n v="563256"/>
  </r>
  <r>
    <n v="43956"/>
    <x v="1"/>
    <x v="3"/>
    <x v="10"/>
    <x v="1"/>
    <x v="3"/>
    <n v="1893271"/>
  </r>
  <r>
    <n v="43956"/>
    <x v="1"/>
    <x v="0"/>
    <x v="10"/>
    <x v="1"/>
    <x v="3"/>
    <n v="688034"/>
  </r>
  <r>
    <n v="43957"/>
    <x v="1"/>
    <x v="0"/>
    <x v="10"/>
    <x v="1"/>
    <x v="3"/>
    <n v="1612228"/>
  </r>
  <r>
    <n v="43959"/>
    <x v="1"/>
    <x v="0"/>
    <x v="10"/>
    <x v="1"/>
    <x v="3"/>
    <n v="350572"/>
  </r>
  <r>
    <n v="43959"/>
    <x v="1"/>
    <x v="0"/>
    <x v="10"/>
    <x v="1"/>
    <x v="3"/>
    <n v="1083441"/>
  </r>
  <r>
    <n v="43959"/>
    <x v="1"/>
    <x v="0"/>
    <x v="10"/>
    <x v="1"/>
    <x v="3"/>
    <n v="1945477"/>
  </r>
  <r>
    <n v="43961"/>
    <x v="1"/>
    <x v="0"/>
    <x v="10"/>
    <x v="1"/>
    <x v="3"/>
    <n v="340954"/>
  </r>
  <r>
    <n v="43964"/>
    <x v="1"/>
    <x v="0"/>
    <x v="10"/>
    <x v="1"/>
    <x v="3"/>
    <n v="166600"/>
  </r>
  <r>
    <n v="43965"/>
    <x v="1"/>
    <x v="0"/>
    <x v="10"/>
    <x v="1"/>
    <x v="3"/>
    <n v="1675768"/>
  </r>
  <r>
    <n v="43967"/>
    <x v="1"/>
    <x v="0"/>
    <x v="10"/>
    <x v="1"/>
    <x v="3"/>
    <n v="140361"/>
  </r>
  <r>
    <n v="43971"/>
    <x v="1"/>
    <x v="0"/>
    <x v="10"/>
    <x v="1"/>
    <x v="3"/>
    <n v="1671316"/>
  </r>
  <r>
    <n v="43972"/>
    <x v="1"/>
    <x v="0"/>
    <x v="10"/>
    <x v="1"/>
    <x v="3"/>
    <n v="1968717"/>
  </r>
  <r>
    <n v="43973"/>
    <x v="1"/>
    <x v="3"/>
    <x v="10"/>
    <x v="1"/>
    <x v="3"/>
    <n v="393879"/>
  </r>
  <r>
    <n v="43974"/>
    <x v="1"/>
    <x v="0"/>
    <x v="10"/>
    <x v="1"/>
    <x v="3"/>
    <n v="1489957"/>
  </r>
  <r>
    <n v="43975"/>
    <x v="1"/>
    <x v="0"/>
    <x v="10"/>
    <x v="1"/>
    <x v="3"/>
    <n v="156636"/>
  </r>
  <r>
    <n v="43975"/>
    <x v="1"/>
    <x v="3"/>
    <x v="10"/>
    <x v="1"/>
    <x v="3"/>
    <n v="343043"/>
  </r>
  <r>
    <n v="43977"/>
    <x v="1"/>
    <x v="3"/>
    <x v="10"/>
    <x v="1"/>
    <x v="3"/>
    <n v="153941"/>
  </r>
  <r>
    <n v="43978"/>
    <x v="1"/>
    <x v="3"/>
    <x v="10"/>
    <x v="1"/>
    <x v="3"/>
    <n v="1725603"/>
  </r>
  <r>
    <n v="43979"/>
    <x v="5"/>
    <x v="2"/>
    <x v="10"/>
    <x v="1"/>
    <x v="3"/>
    <n v="661441"/>
  </r>
  <r>
    <n v="43980"/>
    <x v="1"/>
    <x v="3"/>
    <x v="10"/>
    <x v="1"/>
    <x v="3"/>
    <n v="1225116"/>
  </r>
  <r>
    <n v="43983"/>
    <x v="1"/>
    <x v="3"/>
    <x v="11"/>
    <x v="1"/>
    <x v="3"/>
    <n v="1542829"/>
  </r>
  <r>
    <n v="43988"/>
    <x v="1"/>
    <x v="3"/>
    <x v="11"/>
    <x v="1"/>
    <x v="3"/>
    <n v="1297497"/>
  </r>
  <r>
    <n v="43988"/>
    <x v="5"/>
    <x v="3"/>
    <x v="11"/>
    <x v="1"/>
    <x v="3"/>
    <n v="1950030"/>
  </r>
  <r>
    <n v="43989"/>
    <x v="1"/>
    <x v="2"/>
    <x v="11"/>
    <x v="1"/>
    <x v="3"/>
    <n v="1438207"/>
  </r>
  <r>
    <n v="43991"/>
    <x v="1"/>
    <x v="3"/>
    <x v="11"/>
    <x v="1"/>
    <x v="3"/>
    <n v="1122487"/>
  </r>
  <r>
    <n v="43992"/>
    <x v="1"/>
    <x v="3"/>
    <x v="11"/>
    <x v="1"/>
    <x v="3"/>
    <n v="297267"/>
  </r>
  <r>
    <n v="43992"/>
    <x v="5"/>
    <x v="3"/>
    <x v="11"/>
    <x v="1"/>
    <x v="3"/>
    <n v="364278"/>
  </r>
  <r>
    <n v="43995"/>
    <x v="1"/>
    <x v="3"/>
    <x v="11"/>
    <x v="1"/>
    <x v="3"/>
    <n v="731138"/>
  </r>
  <r>
    <n v="43998"/>
    <x v="1"/>
    <x v="3"/>
    <x v="11"/>
    <x v="1"/>
    <x v="3"/>
    <n v="1558700"/>
  </r>
  <r>
    <n v="44001"/>
    <x v="1"/>
    <x v="0"/>
    <x v="11"/>
    <x v="1"/>
    <x v="3"/>
    <n v="130451"/>
  </r>
  <r>
    <n v="44001"/>
    <x v="5"/>
    <x v="3"/>
    <x v="11"/>
    <x v="1"/>
    <x v="3"/>
    <n v="1798005"/>
  </r>
  <r>
    <n v="44001"/>
    <x v="1"/>
    <x v="3"/>
    <x v="11"/>
    <x v="1"/>
    <x v="3"/>
    <n v="956910"/>
  </r>
  <r>
    <n v="44002"/>
    <x v="1"/>
    <x v="2"/>
    <x v="11"/>
    <x v="1"/>
    <x v="3"/>
    <n v="1973431"/>
  </r>
  <r>
    <n v="44008"/>
    <x v="5"/>
    <x v="2"/>
    <x v="11"/>
    <x v="1"/>
    <x v="3"/>
    <n v="922236"/>
  </r>
  <r>
    <n v="44010"/>
    <x v="1"/>
    <x v="2"/>
    <x v="11"/>
    <x v="1"/>
    <x v="3"/>
    <n v="945055"/>
  </r>
  <r>
    <n v="44014"/>
    <x v="1"/>
    <x v="2"/>
    <x v="0"/>
    <x v="1"/>
    <x v="0"/>
    <n v="1500441"/>
  </r>
  <r>
    <n v="44014"/>
    <x v="5"/>
    <x v="2"/>
    <x v="0"/>
    <x v="1"/>
    <x v="0"/>
    <n v="1246308"/>
  </r>
  <r>
    <n v="44019"/>
    <x v="1"/>
    <x v="2"/>
    <x v="0"/>
    <x v="1"/>
    <x v="0"/>
    <n v="1009099"/>
  </r>
  <r>
    <n v="44020"/>
    <x v="5"/>
    <x v="2"/>
    <x v="0"/>
    <x v="1"/>
    <x v="0"/>
    <n v="466491"/>
  </r>
  <r>
    <n v="44021"/>
    <x v="5"/>
    <x v="0"/>
    <x v="0"/>
    <x v="1"/>
    <x v="0"/>
    <n v="1193385"/>
  </r>
  <r>
    <n v="44022"/>
    <x v="5"/>
    <x v="2"/>
    <x v="0"/>
    <x v="1"/>
    <x v="0"/>
    <n v="625849"/>
  </r>
  <r>
    <n v="44031"/>
    <x v="1"/>
    <x v="2"/>
    <x v="0"/>
    <x v="1"/>
    <x v="0"/>
    <n v="796233"/>
  </r>
  <r>
    <n v="44032"/>
    <x v="5"/>
    <x v="2"/>
    <x v="0"/>
    <x v="1"/>
    <x v="0"/>
    <n v="1820445"/>
  </r>
  <r>
    <n v="44034"/>
    <x v="5"/>
    <x v="2"/>
    <x v="0"/>
    <x v="1"/>
    <x v="0"/>
    <n v="1813892"/>
  </r>
  <r>
    <n v="44035"/>
    <x v="1"/>
    <x v="0"/>
    <x v="0"/>
    <x v="1"/>
    <x v="0"/>
    <n v="164169"/>
  </r>
  <r>
    <n v="44041"/>
    <x v="1"/>
    <x v="2"/>
    <x v="0"/>
    <x v="1"/>
    <x v="0"/>
    <n v="512670"/>
  </r>
  <r>
    <n v="44044"/>
    <x v="1"/>
    <x v="0"/>
    <x v="1"/>
    <x v="1"/>
    <x v="0"/>
    <n v="651065"/>
  </r>
  <r>
    <n v="44045"/>
    <x v="1"/>
    <x v="0"/>
    <x v="1"/>
    <x v="1"/>
    <x v="0"/>
    <n v="718481"/>
  </r>
  <r>
    <n v="44049"/>
    <x v="5"/>
    <x v="0"/>
    <x v="1"/>
    <x v="1"/>
    <x v="0"/>
    <n v="1447439"/>
  </r>
  <r>
    <n v="44050"/>
    <x v="5"/>
    <x v="0"/>
    <x v="1"/>
    <x v="1"/>
    <x v="0"/>
    <n v="1780271"/>
  </r>
  <r>
    <n v="44052"/>
    <x v="5"/>
    <x v="2"/>
    <x v="1"/>
    <x v="1"/>
    <x v="0"/>
    <n v="1045298"/>
  </r>
  <r>
    <n v="44052"/>
    <x v="5"/>
    <x v="0"/>
    <x v="1"/>
    <x v="1"/>
    <x v="0"/>
    <n v="892802"/>
  </r>
  <r>
    <n v="44053"/>
    <x v="1"/>
    <x v="0"/>
    <x v="1"/>
    <x v="1"/>
    <x v="0"/>
    <n v="423820"/>
  </r>
  <r>
    <n v="44054"/>
    <x v="1"/>
    <x v="0"/>
    <x v="1"/>
    <x v="1"/>
    <x v="0"/>
    <n v="1046614"/>
  </r>
  <r>
    <n v="44058"/>
    <x v="1"/>
    <x v="0"/>
    <x v="1"/>
    <x v="1"/>
    <x v="0"/>
    <n v="1043729"/>
  </r>
  <r>
    <n v="44058"/>
    <x v="1"/>
    <x v="0"/>
    <x v="1"/>
    <x v="1"/>
    <x v="0"/>
    <n v="1922617"/>
  </r>
  <r>
    <n v="44059"/>
    <x v="5"/>
    <x v="0"/>
    <x v="1"/>
    <x v="1"/>
    <x v="0"/>
    <n v="1423294"/>
  </r>
  <r>
    <n v="44060"/>
    <x v="5"/>
    <x v="1"/>
    <x v="1"/>
    <x v="1"/>
    <x v="0"/>
    <n v="1852090"/>
  </r>
  <r>
    <n v="44064"/>
    <x v="5"/>
    <x v="1"/>
    <x v="1"/>
    <x v="1"/>
    <x v="0"/>
    <n v="1725787"/>
  </r>
  <r>
    <n v="44065"/>
    <x v="5"/>
    <x v="1"/>
    <x v="1"/>
    <x v="1"/>
    <x v="0"/>
    <n v="1441497"/>
  </r>
  <r>
    <n v="44067"/>
    <x v="5"/>
    <x v="1"/>
    <x v="1"/>
    <x v="1"/>
    <x v="0"/>
    <n v="833493"/>
  </r>
  <r>
    <n v="44070"/>
    <x v="1"/>
    <x v="1"/>
    <x v="1"/>
    <x v="1"/>
    <x v="0"/>
    <n v="521666"/>
  </r>
  <r>
    <n v="44073"/>
    <x v="5"/>
    <x v="1"/>
    <x v="1"/>
    <x v="1"/>
    <x v="0"/>
    <n v="1577468"/>
  </r>
  <r>
    <n v="44075"/>
    <x v="5"/>
    <x v="1"/>
    <x v="2"/>
    <x v="1"/>
    <x v="0"/>
    <n v="1067087"/>
  </r>
  <r>
    <n v="44076"/>
    <x v="5"/>
    <x v="1"/>
    <x v="2"/>
    <x v="1"/>
    <x v="0"/>
    <n v="1317235"/>
  </r>
  <r>
    <n v="44077"/>
    <x v="5"/>
    <x v="0"/>
    <x v="2"/>
    <x v="1"/>
    <x v="0"/>
    <n v="1643988"/>
  </r>
  <r>
    <n v="44080"/>
    <x v="5"/>
    <x v="1"/>
    <x v="2"/>
    <x v="1"/>
    <x v="0"/>
    <n v="1924235"/>
  </r>
  <r>
    <n v="44082"/>
    <x v="5"/>
    <x v="1"/>
    <x v="2"/>
    <x v="1"/>
    <x v="0"/>
    <n v="573419"/>
  </r>
  <r>
    <n v="44082"/>
    <x v="1"/>
    <x v="2"/>
    <x v="2"/>
    <x v="1"/>
    <x v="0"/>
    <n v="1091814"/>
  </r>
  <r>
    <n v="44083"/>
    <x v="5"/>
    <x v="2"/>
    <x v="2"/>
    <x v="1"/>
    <x v="0"/>
    <n v="1897685"/>
  </r>
  <r>
    <n v="44083"/>
    <x v="5"/>
    <x v="2"/>
    <x v="2"/>
    <x v="1"/>
    <x v="0"/>
    <n v="1216179"/>
  </r>
  <r>
    <n v="44083"/>
    <x v="5"/>
    <x v="2"/>
    <x v="2"/>
    <x v="1"/>
    <x v="0"/>
    <n v="460067"/>
  </r>
  <r>
    <n v="44083"/>
    <x v="5"/>
    <x v="2"/>
    <x v="2"/>
    <x v="1"/>
    <x v="0"/>
    <n v="1343979"/>
  </r>
  <r>
    <n v="44083"/>
    <x v="1"/>
    <x v="2"/>
    <x v="2"/>
    <x v="1"/>
    <x v="0"/>
    <n v="138386"/>
  </r>
  <r>
    <n v="44085"/>
    <x v="5"/>
    <x v="2"/>
    <x v="2"/>
    <x v="1"/>
    <x v="0"/>
    <n v="1288399"/>
  </r>
  <r>
    <n v="44089"/>
    <x v="5"/>
    <x v="2"/>
    <x v="2"/>
    <x v="1"/>
    <x v="0"/>
    <n v="1715151"/>
  </r>
  <r>
    <n v="44090"/>
    <x v="1"/>
    <x v="0"/>
    <x v="2"/>
    <x v="1"/>
    <x v="0"/>
    <n v="719167"/>
  </r>
  <r>
    <n v="44090"/>
    <x v="1"/>
    <x v="1"/>
    <x v="2"/>
    <x v="1"/>
    <x v="0"/>
    <n v="1033758"/>
  </r>
  <r>
    <n v="44092"/>
    <x v="1"/>
    <x v="3"/>
    <x v="2"/>
    <x v="1"/>
    <x v="0"/>
    <n v="135507"/>
  </r>
  <r>
    <n v="44094"/>
    <x v="1"/>
    <x v="3"/>
    <x v="2"/>
    <x v="1"/>
    <x v="0"/>
    <n v="767926"/>
  </r>
  <r>
    <n v="44098"/>
    <x v="1"/>
    <x v="3"/>
    <x v="2"/>
    <x v="1"/>
    <x v="0"/>
    <n v="844112"/>
  </r>
  <r>
    <n v="44098"/>
    <x v="1"/>
    <x v="3"/>
    <x v="2"/>
    <x v="1"/>
    <x v="0"/>
    <n v="957901"/>
  </r>
  <r>
    <n v="44098"/>
    <x v="1"/>
    <x v="2"/>
    <x v="2"/>
    <x v="1"/>
    <x v="0"/>
    <n v="1480514"/>
  </r>
  <r>
    <n v="44099"/>
    <x v="1"/>
    <x v="2"/>
    <x v="2"/>
    <x v="1"/>
    <x v="0"/>
    <n v="258649"/>
  </r>
  <r>
    <n v="44100"/>
    <x v="1"/>
    <x v="2"/>
    <x v="2"/>
    <x v="1"/>
    <x v="0"/>
    <n v="207556"/>
  </r>
  <r>
    <n v="44101"/>
    <x v="1"/>
    <x v="2"/>
    <x v="2"/>
    <x v="1"/>
    <x v="0"/>
    <n v="1872294"/>
  </r>
  <r>
    <n v="44101"/>
    <x v="5"/>
    <x v="2"/>
    <x v="2"/>
    <x v="1"/>
    <x v="0"/>
    <n v="627691"/>
  </r>
  <r>
    <n v="44102"/>
    <x v="5"/>
    <x v="0"/>
    <x v="2"/>
    <x v="1"/>
    <x v="0"/>
    <n v="763764"/>
  </r>
  <r>
    <n v="44102"/>
    <x v="5"/>
    <x v="0"/>
    <x v="2"/>
    <x v="1"/>
    <x v="0"/>
    <n v="1450975"/>
  </r>
  <r>
    <n v="44103"/>
    <x v="5"/>
    <x v="0"/>
    <x v="2"/>
    <x v="1"/>
    <x v="0"/>
    <n v="666926"/>
  </r>
  <r>
    <n v="44104"/>
    <x v="5"/>
    <x v="0"/>
    <x v="2"/>
    <x v="1"/>
    <x v="0"/>
    <n v="607578"/>
  </r>
  <r>
    <n v="44111"/>
    <x v="5"/>
    <x v="0"/>
    <x v="3"/>
    <x v="1"/>
    <x v="1"/>
    <n v="263657"/>
  </r>
  <r>
    <n v="44111"/>
    <x v="1"/>
    <x v="0"/>
    <x v="3"/>
    <x v="1"/>
    <x v="1"/>
    <n v="459636"/>
  </r>
  <r>
    <n v="44112"/>
    <x v="5"/>
    <x v="0"/>
    <x v="3"/>
    <x v="1"/>
    <x v="1"/>
    <n v="1857433"/>
  </r>
  <r>
    <n v="44112"/>
    <x v="5"/>
    <x v="0"/>
    <x v="3"/>
    <x v="1"/>
    <x v="1"/>
    <n v="613065"/>
  </r>
  <r>
    <n v="44112"/>
    <x v="5"/>
    <x v="0"/>
    <x v="3"/>
    <x v="1"/>
    <x v="1"/>
    <n v="320320"/>
  </r>
  <r>
    <n v="44113"/>
    <x v="5"/>
    <x v="0"/>
    <x v="3"/>
    <x v="1"/>
    <x v="1"/>
    <n v="1984820"/>
  </r>
  <r>
    <n v="44113"/>
    <x v="5"/>
    <x v="0"/>
    <x v="3"/>
    <x v="1"/>
    <x v="1"/>
    <n v="1915029"/>
  </r>
  <r>
    <n v="44113"/>
    <x v="1"/>
    <x v="0"/>
    <x v="3"/>
    <x v="1"/>
    <x v="1"/>
    <n v="1185740"/>
  </r>
  <r>
    <n v="44114"/>
    <x v="5"/>
    <x v="0"/>
    <x v="3"/>
    <x v="1"/>
    <x v="1"/>
    <n v="190228"/>
  </r>
  <r>
    <n v="44116"/>
    <x v="5"/>
    <x v="0"/>
    <x v="3"/>
    <x v="1"/>
    <x v="1"/>
    <n v="854982"/>
  </r>
  <r>
    <n v="44116"/>
    <x v="5"/>
    <x v="0"/>
    <x v="3"/>
    <x v="1"/>
    <x v="1"/>
    <n v="1796239"/>
  </r>
  <r>
    <n v="44118"/>
    <x v="1"/>
    <x v="0"/>
    <x v="3"/>
    <x v="1"/>
    <x v="1"/>
    <n v="1543421"/>
  </r>
  <r>
    <n v="44119"/>
    <x v="5"/>
    <x v="0"/>
    <x v="3"/>
    <x v="1"/>
    <x v="1"/>
    <n v="885070"/>
  </r>
  <r>
    <n v="44122"/>
    <x v="5"/>
    <x v="2"/>
    <x v="3"/>
    <x v="1"/>
    <x v="1"/>
    <n v="1430813"/>
  </r>
  <r>
    <n v="44126"/>
    <x v="5"/>
    <x v="2"/>
    <x v="3"/>
    <x v="1"/>
    <x v="1"/>
    <n v="1493035"/>
  </r>
  <r>
    <n v="44128"/>
    <x v="1"/>
    <x v="2"/>
    <x v="3"/>
    <x v="1"/>
    <x v="1"/>
    <n v="627891"/>
  </r>
  <r>
    <n v="44128"/>
    <x v="5"/>
    <x v="2"/>
    <x v="3"/>
    <x v="1"/>
    <x v="1"/>
    <n v="1299104"/>
  </r>
  <r>
    <n v="44128"/>
    <x v="5"/>
    <x v="2"/>
    <x v="3"/>
    <x v="1"/>
    <x v="1"/>
    <n v="187737"/>
  </r>
  <r>
    <n v="44128"/>
    <x v="5"/>
    <x v="1"/>
    <x v="3"/>
    <x v="1"/>
    <x v="1"/>
    <n v="1495932"/>
  </r>
  <r>
    <n v="44130"/>
    <x v="5"/>
    <x v="1"/>
    <x v="3"/>
    <x v="1"/>
    <x v="1"/>
    <n v="1262023"/>
  </r>
  <r>
    <n v="44132"/>
    <x v="5"/>
    <x v="1"/>
    <x v="3"/>
    <x v="1"/>
    <x v="1"/>
    <n v="502801"/>
  </r>
  <r>
    <n v="44132"/>
    <x v="1"/>
    <x v="1"/>
    <x v="3"/>
    <x v="1"/>
    <x v="1"/>
    <n v="394071"/>
  </r>
  <r>
    <n v="44133"/>
    <x v="5"/>
    <x v="1"/>
    <x v="3"/>
    <x v="1"/>
    <x v="1"/>
    <n v="804016"/>
  </r>
  <r>
    <n v="44133"/>
    <x v="5"/>
    <x v="1"/>
    <x v="3"/>
    <x v="1"/>
    <x v="1"/>
    <n v="215991"/>
  </r>
  <r>
    <n v="44134"/>
    <x v="5"/>
    <x v="1"/>
    <x v="3"/>
    <x v="1"/>
    <x v="1"/>
    <n v="1570949"/>
  </r>
  <r>
    <n v="44135"/>
    <x v="5"/>
    <x v="1"/>
    <x v="3"/>
    <x v="1"/>
    <x v="1"/>
    <n v="1220013"/>
  </r>
  <r>
    <n v="44136"/>
    <x v="5"/>
    <x v="1"/>
    <x v="4"/>
    <x v="1"/>
    <x v="1"/>
    <n v="1469859"/>
  </r>
  <r>
    <n v="44139"/>
    <x v="1"/>
    <x v="0"/>
    <x v="4"/>
    <x v="1"/>
    <x v="1"/>
    <n v="1353627"/>
  </r>
  <r>
    <n v="44140"/>
    <x v="5"/>
    <x v="0"/>
    <x v="4"/>
    <x v="1"/>
    <x v="1"/>
    <n v="556058"/>
  </r>
  <r>
    <n v="44146"/>
    <x v="5"/>
    <x v="0"/>
    <x v="4"/>
    <x v="1"/>
    <x v="1"/>
    <n v="853969"/>
  </r>
  <r>
    <n v="44148"/>
    <x v="5"/>
    <x v="0"/>
    <x v="4"/>
    <x v="1"/>
    <x v="1"/>
    <n v="963277"/>
  </r>
  <r>
    <n v="44149"/>
    <x v="5"/>
    <x v="0"/>
    <x v="4"/>
    <x v="1"/>
    <x v="1"/>
    <n v="131530"/>
  </r>
  <r>
    <n v="44149"/>
    <x v="1"/>
    <x v="0"/>
    <x v="4"/>
    <x v="1"/>
    <x v="1"/>
    <n v="1617203"/>
  </r>
  <r>
    <n v="44150"/>
    <x v="5"/>
    <x v="0"/>
    <x v="4"/>
    <x v="1"/>
    <x v="1"/>
    <n v="1011247"/>
  </r>
  <r>
    <n v="44152"/>
    <x v="5"/>
    <x v="0"/>
    <x v="4"/>
    <x v="1"/>
    <x v="1"/>
    <n v="1204392"/>
  </r>
  <r>
    <n v="44154"/>
    <x v="5"/>
    <x v="0"/>
    <x v="4"/>
    <x v="1"/>
    <x v="1"/>
    <n v="1274084"/>
  </r>
  <r>
    <n v="44160"/>
    <x v="5"/>
    <x v="0"/>
    <x v="4"/>
    <x v="1"/>
    <x v="1"/>
    <n v="1892281"/>
  </r>
  <r>
    <n v="44160"/>
    <x v="1"/>
    <x v="0"/>
    <x v="4"/>
    <x v="1"/>
    <x v="1"/>
    <n v="835570"/>
  </r>
  <r>
    <n v="44164"/>
    <x v="5"/>
    <x v="1"/>
    <x v="4"/>
    <x v="1"/>
    <x v="1"/>
    <n v="666449"/>
  </r>
  <r>
    <n v="44164"/>
    <x v="5"/>
    <x v="1"/>
    <x v="4"/>
    <x v="1"/>
    <x v="1"/>
    <n v="892634"/>
  </r>
  <r>
    <n v="44170"/>
    <x v="5"/>
    <x v="1"/>
    <x v="5"/>
    <x v="1"/>
    <x v="1"/>
    <n v="695542"/>
  </r>
  <r>
    <n v="44172"/>
    <x v="5"/>
    <x v="1"/>
    <x v="5"/>
    <x v="1"/>
    <x v="1"/>
    <n v="1702209"/>
  </r>
  <r>
    <n v="44172"/>
    <x v="1"/>
    <x v="1"/>
    <x v="5"/>
    <x v="1"/>
    <x v="1"/>
    <n v="1791580"/>
  </r>
  <r>
    <n v="44173"/>
    <x v="5"/>
    <x v="1"/>
    <x v="5"/>
    <x v="1"/>
    <x v="1"/>
    <n v="347363"/>
  </r>
  <r>
    <n v="44175"/>
    <x v="5"/>
    <x v="1"/>
    <x v="5"/>
    <x v="1"/>
    <x v="1"/>
    <n v="827703"/>
  </r>
  <r>
    <n v="44177"/>
    <x v="5"/>
    <x v="1"/>
    <x v="5"/>
    <x v="1"/>
    <x v="1"/>
    <n v="523321"/>
  </r>
  <r>
    <n v="44178"/>
    <x v="5"/>
    <x v="0"/>
    <x v="5"/>
    <x v="1"/>
    <x v="1"/>
    <n v="382282"/>
  </r>
  <r>
    <n v="44179"/>
    <x v="1"/>
    <x v="0"/>
    <x v="5"/>
    <x v="1"/>
    <x v="1"/>
    <n v="1194439"/>
  </r>
  <r>
    <n v="44179"/>
    <x v="5"/>
    <x v="1"/>
    <x v="5"/>
    <x v="1"/>
    <x v="1"/>
    <n v="1491139"/>
  </r>
  <r>
    <n v="44180"/>
    <x v="5"/>
    <x v="1"/>
    <x v="5"/>
    <x v="1"/>
    <x v="1"/>
    <n v="474648"/>
  </r>
  <r>
    <n v="44182"/>
    <x v="5"/>
    <x v="1"/>
    <x v="5"/>
    <x v="1"/>
    <x v="1"/>
    <n v="1892480"/>
  </r>
  <r>
    <n v="44182"/>
    <x v="1"/>
    <x v="1"/>
    <x v="5"/>
    <x v="1"/>
    <x v="1"/>
    <n v="1145606"/>
  </r>
  <r>
    <n v="44183"/>
    <x v="5"/>
    <x v="2"/>
    <x v="5"/>
    <x v="1"/>
    <x v="1"/>
    <n v="1464846"/>
  </r>
  <r>
    <n v="44185"/>
    <x v="5"/>
    <x v="1"/>
    <x v="5"/>
    <x v="1"/>
    <x v="1"/>
    <n v="1948107"/>
  </r>
  <r>
    <n v="44186"/>
    <x v="1"/>
    <x v="0"/>
    <x v="5"/>
    <x v="1"/>
    <x v="1"/>
    <n v="1428796"/>
  </r>
  <r>
    <n v="44187"/>
    <x v="1"/>
    <x v="0"/>
    <x v="5"/>
    <x v="1"/>
    <x v="1"/>
    <n v="940449"/>
  </r>
  <r>
    <n v="44193"/>
    <x v="1"/>
    <x v="0"/>
    <x v="5"/>
    <x v="1"/>
    <x v="1"/>
    <n v="477764"/>
  </r>
  <r>
    <n v="44193"/>
    <x v="1"/>
    <x v="0"/>
    <x v="5"/>
    <x v="1"/>
    <x v="1"/>
    <n v="1318642"/>
  </r>
  <r>
    <n v="44199"/>
    <x v="0"/>
    <x v="0"/>
    <x v="6"/>
    <x v="2"/>
    <x v="2"/>
    <n v="1704016"/>
  </r>
  <r>
    <n v="44200"/>
    <x v="0"/>
    <x v="0"/>
    <x v="6"/>
    <x v="2"/>
    <x v="2"/>
    <n v="544052"/>
  </r>
  <r>
    <n v="44200"/>
    <x v="0"/>
    <x v="0"/>
    <x v="6"/>
    <x v="2"/>
    <x v="2"/>
    <n v="1353314"/>
  </r>
  <r>
    <n v="44202"/>
    <x v="0"/>
    <x v="0"/>
    <x v="6"/>
    <x v="2"/>
    <x v="2"/>
    <n v="700516"/>
  </r>
  <r>
    <n v="44203"/>
    <x v="0"/>
    <x v="0"/>
    <x v="6"/>
    <x v="2"/>
    <x v="2"/>
    <n v="375582"/>
  </r>
  <r>
    <n v="44205"/>
    <x v="0"/>
    <x v="2"/>
    <x v="6"/>
    <x v="2"/>
    <x v="2"/>
    <n v="1288724"/>
  </r>
  <r>
    <n v="44208"/>
    <x v="0"/>
    <x v="0"/>
    <x v="6"/>
    <x v="2"/>
    <x v="2"/>
    <n v="1109243"/>
  </r>
  <r>
    <n v="44211"/>
    <x v="0"/>
    <x v="2"/>
    <x v="6"/>
    <x v="2"/>
    <x v="2"/>
    <n v="244146"/>
  </r>
  <r>
    <n v="44211"/>
    <x v="0"/>
    <x v="2"/>
    <x v="6"/>
    <x v="2"/>
    <x v="2"/>
    <n v="1346386"/>
  </r>
  <r>
    <n v="44212"/>
    <x v="0"/>
    <x v="2"/>
    <x v="6"/>
    <x v="2"/>
    <x v="2"/>
    <n v="679070"/>
  </r>
  <r>
    <n v="44212"/>
    <x v="0"/>
    <x v="2"/>
    <x v="6"/>
    <x v="2"/>
    <x v="2"/>
    <n v="917273"/>
  </r>
  <r>
    <n v="44212"/>
    <x v="0"/>
    <x v="2"/>
    <x v="6"/>
    <x v="2"/>
    <x v="2"/>
    <n v="971479"/>
  </r>
  <r>
    <n v="44214"/>
    <x v="0"/>
    <x v="2"/>
    <x v="6"/>
    <x v="2"/>
    <x v="2"/>
    <n v="221856"/>
  </r>
  <r>
    <n v="44215"/>
    <x v="0"/>
    <x v="2"/>
    <x v="6"/>
    <x v="2"/>
    <x v="2"/>
    <n v="1297881"/>
  </r>
  <r>
    <n v="44217"/>
    <x v="0"/>
    <x v="2"/>
    <x v="6"/>
    <x v="2"/>
    <x v="2"/>
    <n v="1306013"/>
  </r>
  <r>
    <n v="44219"/>
    <x v="0"/>
    <x v="2"/>
    <x v="6"/>
    <x v="2"/>
    <x v="2"/>
    <n v="1721224"/>
  </r>
  <r>
    <n v="44220"/>
    <x v="0"/>
    <x v="2"/>
    <x v="6"/>
    <x v="2"/>
    <x v="2"/>
    <n v="1179789"/>
  </r>
  <r>
    <n v="44221"/>
    <x v="0"/>
    <x v="2"/>
    <x v="6"/>
    <x v="2"/>
    <x v="2"/>
    <n v="301911"/>
  </r>
  <r>
    <n v="44222"/>
    <x v="0"/>
    <x v="2"/>
    <x v="6"/>
    <x v="2"/>
    <x v="2"/>
    <n v="1309375"/>
  </r>
  <r>
    <n v="44222"/>
    <x v="0"/>
    <x v="2"/>
    <x v="6"/>
    <x v="2"/>
    <x v="2"/>
    <n v="1156815"/>
  </r>
  <r>
    <n v="44223"/>
    <x v="0"/>
    <x v="2"/>
    <x v="6"/>
    <x v="2"/>
    <x v="2"/>
    <n v="1273013"/>
  </r>
  <r>
    <n v="44223"/>
    <x v="0"/>
    <x v="2"/>
    <x v="6"/>
    <x v="2"/>
    <x v="2"/>
    <n v="152871"/>
  </r>
  <r>
    <n v="44224"/>
    <x v="0"/>
    <x v="2"/>
    <x v="6"/>
    <x v="2"/>
    <x v="2"/>
    <n v="1741256"/>
  </r>
  <r>
    <n v="44227"/>
    <x v="0"/>
    <x v="2"/>
    <x v="6"/>
    <x v="2"/>
    <x v="2"/>
    <n v="965094"/>
  </r>
  <r>
    <n v="44228"/>
    <x v="0"/>
    <x v="2"/>
    <x v="7"/>
    <x v="2"/>
    <x v="2"/>
    <n v="1368470"/>
  </r>
  <r>
    <n v="44232"/>
    <x v="0"/>
    <x v="2"/>
    <x v="7"/>
    <x v="2"/>
    <x v="2"/>
    <n v="613889"/>
  </r>
  <r>
    <n v="44232"/>
    <x v="0"/>
    <x v="2"/>
    <x v="7"/>
    <x v="2"/>
    <x v="2"/>
    <n v="221918"/>
  </r>
  <r>
    <n v="44234"/>
    <x v="5"/>
    <x v="0"/>
    <x v="7"/>
    <x v="2"/>
    <x v="2"/>
    <n v="1279544"/>
  </r>
  <r>
    <n v="44234"/>
    <x v="5"/>
    <x v="0"/>
    <x v="7"/>
    <x v="2"/>
    <x v="2"/>
    <n v="922087"/>
  </r>
  <r>
    <n v="44234"/>
    <x v="5"/>
    <x v="0"/>
    <x v="7"/>
    <x v="2"/>
    <x v="2"/>
    <n v="1747049"/>
  </r>
  <r>
    <n v="44241"/>
    <x v="5"/>
    <x v="0"/>
    <x v="7"/>
    <x v="2"/>
    <x v="2"/>
    <n v="1626404"/>
  </r>
  <r>
    <n v="44244"/>
    <x v="5"/>
    <x v="0"/>
    <x v="7"/>
    <x v="2"/>
    <x v="2"/>
    <n v="1788068"/>
  </r>
  <r>
    <n v="44244"/>
    <x v="5"/>
    <x v="0"/>
    <x v="7"/>
    <x v="2"/>
    <x v="2"/>
    <n v="716115"/>
  </r>
  <r>
    <n v="44246"/>
    <x v="5"/>
    <x v="2"/>
    <x v="7"/>
    <x v="2"/>
    <x v="2"/>
    <n v="965181"/>
  </r>
  <r>
    <n v="44249"/>
    <x v="5"/>
    <x v="1"/>
    <x v="7"/>
    <x v="2"/>
    <x v="2"/>
    <n v="1919674"/>
  </r>
  <r>
    <n v="44250"/>
    <x v="5"/>
    <x v="0"/>
    <x v="7"/>
    <x v="2"/>
    <x v="2"/>
    <n v="710460"/>
  </r>
  <r>
    <n v="44251"/>
    <x v="5"/>
    <x v="0"/>
    <x v="7"/>
    <x v="2"/>
    <x v="2"/>
    <n v="1159050"/>
  </r>
  <r>
    <n v="44251"/>
    <x v="5"/>
    <x v="1"/>
    <x v="7"/>
    <x v="2"/>
    <x v="2"/>
    <n v="1553537"/>
  </r>
  <r>
    <n v="44257"/>
    <x v="5"/>
    <x v="1"/>
    <x v="8"/>
    <x v="2"/>
    <x v="2"/>
    <n v="867425"/>
  </r>
  <r>
    <n v="44257"/>
    <x v="5"/>
    <x v="1"/>
    <x v="8"/>
    <x v="2"/>
    <x v="2"/>
    <n v="867440"/>
  </r>
  <r>
    <n v="44258"/>
    <x v="5"/>
    <x v="1"/>
    <x v="8"/>
    <x v="2"/>
    <x v="2"/>
    <n v="449075"/>
  </r>
  <r>
    <n v="44259"/>
    <x v="5"/>
    <x v="1"/>
    <x v="8"/>
    <x v="2"/>
    <x v="2"/>
    <n v="1832972"/>
  </r>
  <r>
    <n v="44260"/>
    <x v="5"/>
    <x v="1"/>
    <x v="8"/>
    <x v="2"/>
    <x v="2"/>
    <n v="1813286"/>
  </r>
  <r>
    <n v="44262"/>
    <x v="5"/>
    <x v="1"/>
    <x v="8"/>
    <x v="2"/>
    <x v="2"/>
    <n v="1490096"/>
  </r>
  <r>
    <n v="44265"/>
    <x v="5"/>
    <x v="1"/>
    <x v="8"/>
    <x v="2"/>
    <x v="2"/>
    <n v="317729"/>
  </r>
  <r>
    <n v="44268"/>
    <x v="5"/>
    <x v="1"/>
    <x v="8"/>
    <x v="2"/>
    <x v="2"/>
    <n v="550392"/>
  </r>
  <r>
    <n v="44268"/>
    <x v="5"/>
    <x v="1"/>
    <x v="8"/>
    <x v="2"/>
    <x v="2"/>
    <n v="391155"/>
  </r>
  <r>
    <n v="44269"/>
    <x v="5"/>
    <x v="1"/>
    <x v="8"/>
    <x v="2"/>
    <x v="2"/>
    <n v="1019828"/>
  </r>
  <r>
    <n v="44272"/>
    <x v="5"/>
    <x v="0"/>
    <x v="8"/>
    <x v="2"/>
    <x v="2"/>
    <n v="653125"/>
  </r>
  <r>
    <n v="44274"/>
    <x v="5"/>
    <x v="0"/>
    <x v="8"/>
    <x v="2"/>
    <x v="2"/>
    <n v="653310"/>
  </r>
  <r>
    <n v="44277"/>
    <x v="5"/>
    <x v="0"/>
    <x v="8"/>
    <x v="2"/>
    <x v="2"/>
    <n v="704506"/>
  </r>
  <r>
    <n v="44280"/>
    <x v="5"/>
    <x v="0"/>
    <x v="8"/>
    <x v="2"/>
    <x v="2"/>
    <n v="310953"/>
  </r>
  <r>
    <n v="44281"/>
    <x v="5"/>
    <x v="0"/>
    <x v="8"/>
    <x v="2"/>
    <x v="2"/>
    <n v="237671"/>
  </r>
  <r>
    <n v="44283"/>
    <x v="3"/>
    <x v="0"/>
    <x v="8"/>
    <x v="2"/>
    <x v="2"/>
    <n v="923332"/>
  </r>
  <r>
    <n v="44283"/>
    <x v="3"/>
    <x v="2"/>
    <x v="8"/>
    <x v="2"/>
    <x v="2"/>
    <n v="552682"/>
  </r>
  <r>
    <n v="44285"/>
    <x v="3"/>
    <x v="0"/>
    <x v="8"/>
    <x v="2"/>
    <x v="2"/>
    <n v="845410"/>
  </r>
  <r>
    <n v="44287"/>
    <x v="3"/>
    <x v="0"/>
    <x v="9"/>
    <x v="2"/>
    <x v="2"/>
    <n v="473634"/>
  </r>
  <r>
    <n v="44288"/>
    <x v="3"/>
    <x v="0"/>
    <x v="9"/>
    <x v="2"/>
    <x v="2"/>
    <n v="742897"/>
  </r>
  <r>
    <n v="44288"/>
    <x v="3"/>
    <x v="0"/>
    <x v="9"/>
    <x v="2"/>
    <x v="2"/>
    <n v="1931479"/>
  </r>
  <r>
    <n v="44289"/>
    <x v="3"/>
    <x v="0"/>
    <x v="9"/>
    <x v="2"/>
    <x v="2"/>
    <n v="342611"/>
  </r>
  <r>
    <n v="44290"/>
    <x v="3"/>
    <x v="0"/>
    <x v="9"/>
    <x v="2"/>
    <x v="2"/>
    <n v="1208575"/>
  </r>
  <r>
    <n v="44291"/>
    <x v="3"/>
    <x v="0"/>
    <x v="9"/>
    <x v="2"/>
    <x v="2"/>
    <n v="1057025"/>
  </r>
  <r>
    <n v="44292"/>
    <x v="3"/>
    <x v="0"/>
    <x v="9"/>
    <x v="2"/>
    <x v="2"/>
    <n v="1721828"/>
  </r>
  <r>
    <n v="44293"/>
    <x v="3"/>
    <x v="0"/>
    <x v="9"/>
    <x v="2"/>
    <x v="2"/>
    <n v="635510"/>
  </r>
  <r>
    <n v="44295"/>
    <x v="3"/>
    <x v="1"/>
    <x v="9"/>
    <x v="2"/>
    <x v="2"/>
    <n v="741781"/>
  </r>
  <r>
    <n v="44296"/>
    <x v="3"/>
    <x v="1"/>
    <x v="9"/>
    <x v="2"/>
    <x v="2"/>
    <n v="775601"/>
  </r>
  <r>
    <n v="44296"/>
    <x v="3"/>
    <x v="1"/>
    <x v="9"/>
    <x v="2"/>
    <x v="2"/>
    <n v="750053"/>
  </r>
  <r>
    <n v="44296"/>
    <x v="3"/>
    <x v="1"/>
    <x v="9"/>
    <x v="2"/>
    <x v="2"/>
    <n v="772157"/>
  </r>
  <r>
    <n v="44296"/>
    <x v="3"/>
    <x v="1"/>
    <x v="9"/>
    <x v="2"/>
    <x v="2"/>
    <n v="1616031"/>
  </r>
  <r>
    <n v="44298"/>
    <x v="3"/>
    <x v="1"/>
    <x v="9"/>
    <x v="2"/>
    <x v="2"/>
    <n v="501597"/>
  </r>
  <r>
    <n v="44300"/>
    <x v="3"/>
    <x v="1"/>
    <x v="9"/>
    <x v="2"/>
    <x v="2"/>
    <n v="342694"/>
  </r>
  <r>
    <n v="44300"/>
    <x v="3"/>
    <x v="2"/>
    <x v="9"/>
    <x v="2"/>
    <x v="2"/>
    <n v="1471375"/>
  </r>
  <r>
    <n v="44301"/>
    <x v="3"/>
    <x v="1"/>
    <x v="9"/>
    <x v="2"/>
    <x v="2"/>
    <n v="1447654"/>
  </r>
  <r>
    <n v="44301"/>
    <x v="3"/>
    <x v="2"/>
    <x v="9"/>
    <x v="2"/>
    <x v="2"/>
    <n v="1138550"/>
  </r>
  <r>
    <n v="44302"/>
    <x v="3"/>
    <x v="2"/>
    <x v="9"/>
    <x v="2"/>
    <x v="2"/>
    <n v="126557"/>
  </r>
  <r>
    <n v="44303"/>
    <x v="3"/>
    <x v="2"/>
    <x v="9"/>
    <x v="2"/>
    <x v="2"/>
    <n v="1338180"/>
  </r>
  <r>
    <n v="44305"/>
    <x v="3"/>
    <x v="2"/>
    <x v="9"/>
    <x v="2"/>
    <x v="2"/>
    <n v="1482245"/>
  </r>
  <r>
    <n v="44308"/>
    <x v="3"/>
    <x v="2"/>
    <x v="9"/>
    <x v="2"/>
    <x v="2"/>
    <n v="1483781"/>
  </r>
  <r>
    <n v="44309"/>
    <x v="3"/>
    <x v="2"/>
    <x v="9"/>
    <x v="2"/>
    <x v="2"/>
    <n v="1291426"/>
  </r>
  <r>
    <n v="44310"/>
    <x v="3"/>
    <x v="2"/>
    <x v="9"/>
    <x v="2"/>
    <x v="2"/>
    <n v="494077"/>
  </r>
  <r>
    <n v="44312"/>
    <x v="4"/>
    <x v="2"/>
    <x v="9"/>
    <x v="2"/>
    <x v="2"/>
    <n v="244270"/>
  </r>
  <r>
    <n v="44313"/>
    <x v="4"/>
    <x v="2"/>
    <x v="9"/>
    <x v="2"/>
    <x v="2"/>
    <n v="202651"/>
  </r>
  <r>
    <n v="44314"/>
    <x v="4"/>
    <x v="3"/>
    <x v="9"/>
    <x v="2"/>
    <x v="2"/>
    <n v="1194863"/>
  </r>
  <r>
    <n v="44314"/>
    <x v="4"/>
    <x v="2"/>
    <x v="9"/>
    <x v="2"/>
    <x v="2"/>
    <n v="985177"/>
  </r>
  <r>
    <n v="44315"/>
    <x v="4"/>
    <x v="2"/>
    <x v="9"/>
    <x v="2"/>
    <x v="2"/>
    <n v="1612172"/>
  </r>
  <r>
    <n v="44315"/>
    <x v="4"/>
    <x v="2"/>
    <x v="9"/>
    <x v="2"/>
    <x v="2"/>
    <n v="362308"/>
  </r>
  <r>
    <n v="44316"/>
    <x v="4"/>
    <x v="2"/>
    <x v="9"/>
    <x v="2"/>
    <x v="2"/>
    <n v="1637925"/>
  </r>
  <r>
    <n v="44318"/>
    <x v="4"/>
    <x v="2"/>
    <x v="10"/>
    <x v="2"/>
    <x v="3"/>
    <n v="1112967"/>
  </r>
  <r>
    <n v="44320"/>
    <x v="4"/>
    <x v="2"/>
    <x v="10"/>
    <x v="2"/>
    <x v="3"/>
    <n v="236582"/>
  </r>
  <r>
    <n v="44321"/>
    <x v="4"/>
    <x v="2"/>
    <x v="10"/>
    <x v="2"/>
    <x v="3"/>
    <n v="690844"/>
  </r>
  <r>
    <n v="44324"/>
    <x v="4"/>
    <x v="1"/>
    <x v="10"/>
    <x v="2"/>
    <x v="3"/>
    <n v="1755000"/>
  </r>
  <r>
    <n v="44324"/>
    <x v="4"/>
    <x v="2"/>
    <x v="10"/>
    <x v="2"/>
    <x v="3"/>
    <n v="402346"/>
  </r>
  <r>
    <n v="44325"/>
    <x v="4"/>
    <x v="2"/>
    <x v="10"/>
    <x v="2"/>
    <x v="3"/>
    <n v="1960974"/>
  </r>
  <r>
    <n v="44326"/>
    <x v="4"/>
    <x v="2"/>
    <x v="10"/>
    <x v="2"/>
    <x v="3"/>
    <n v="1693451"/>
  </r>
  <r>
    <n v="44327"/>
    <x v="4"/>
    <x v="2"/>
    <x v="10"/>
    <x v="2"/>
    <x v="3"/>
    <n v="348204"/>
  </r>
  <r>
    <n v="44331"/>
    <x v="4"/>
    <x v="2"/>
    <x v="10"/>
    <x v="2"/>
    <x v="3"/>
    <n v="1603278"/>
  </r>
  <r>
    <n v="44332"/>
    <x v="4"/>
    <x v="2"/>
    <x v="10"/>
    <x v="2"/>
    <x v="3"/>
    <n v="1342342"/>
  </r>
  <r>
    <n v="44335"/>
    <x v="4"/>
    <x v="0"/>
    <x v="10"/>
    <x v="2"/>
    <x v="3"/>
    <n v="935490"/>
  </r>
  <r>
    <n v="44335"/>
    <x v="4"/>
    <x v="2"/>
    <x v="10"/>
    <x v="2"/>
    <x v="3"/>
    <n v="1598325"/>
  </r>
  <r>
    <n v="44342"/>
    <x v="4"/>
    <x v="2"/>
    <x v="10"/>
    <x v="2"/>
    <x v="3"/>
    <n v="1430846"/>
  </r>
  <r>
    <n v="44343"/>
    <x v="4"/>
    <x v="2"/>
    <x v="10"/>
    <x v="2"/>
    <x v="3"/>
    <n v="214411"/>
  </r>
  <r>
    <n v="44344"/>
    <x v="4"/>
    <x v="2"/>
    <x v="10"/>
    <x v="2"/>
    <x v="3"/>
    <n v="791424"/>
  </r>
  <r>
    <n v="44346"/>
    <x v="4"/>
    <x v="0"/>
    <x v="10"/>
    <x v="2"/>
    <x v="3"/>
    <n v="394061"/>
  </r>
  <r>
    <n v="44348"/>
    <x v="4"/>
    <x v="2"/>
    <x v="11"/>
    <x v="2"/>
    <x v="3"/>
    <n v="272760"/>
  </r>
  <r>
    <n v="44350"/>
    <x v="4"/>
    <x v="2"/>
    <x v="11"/>
    <x v="2"/>
    <x v="3"/>
    <n v="1639657"/>
  </r>
  <r>
    <n v="44350"/>
    <x v="6"/>
    <x v="0"/>
    <x v="11"/>
    <x v="2"/>
    <x v="3"/>
    <n v="577852"/>
  </r>
  <r>
    <n v="44351"/>
    <x v="6"/>
    <x v="0"/>
    <x v="11"/>
    <x v="2"/>
    <x v="3"/>
    <n v="597433"/>
  </r>
  <r>
    <n v="44351"/>
    <x v="6"/>
    <x v="0"/>
    <x v="11"/>
    <x v="2"/>
    <x v="3"/>
    <n v="264551"/>
  </r>
  <r>
    <n v="44351"/>
    <x v="6"/>
    <x v="0"/>
    <x v="11"/>
    <x v="2"/>
    <x v="3"/>
    <n v="1324711"/>
  </r>
  <r>
    <n v="44353"/>
    <x v="6"/>
    <x v="0"/>
    <x v="11"/>
    <x v="2"/>
    <x v="3"/>
    <n v="554702"/>
  </r>
  <r>
    <n v="44358"/>
    <x v="6"/>
    <x v="3"/>
    <x v="11"/>
    <x v="2"/>
    <x v="3"/>
    <n v="208368"/>
  </r>
  <r>
    <n v="44361"/>
    <x v="6"/>
    <x v="0"/>
    <x v="11"/>
    <x v="2"/>
    <x v="3"/>
    <n v="1816220"/>
  </r>
  <r>
    <n v="44361"/>
    <x v="6"/>
    <x v="0"/>
    <x v="11"/>
    <x v="2"/>
    <x v="3"/>
    <n v="1746236"/>
  </r>
  <r>
    <n v="44362"/>
    <x v="6"/>
    <x v="0"/>
    <x v="11"/>
    <x v="2"/>
    <x v="3"/>
    <n v="1683489"/>
  </r>
  <r>
    <n v="44364"/>
    <x v="6"/>
    <x v="0"/>
    <x v="11"/>
    <x v="2"/>
    <x v="3"/>
    <n v="591696"/>
  </r>
  <r>
    <n v="44364"/>
    <x v="6"/>
    <x v="0"/>
    <x v="11"/>
    <x v="2"/>
    <x v="3"/>
    <n v="1908492"/>
  </r>
  <r>
    <n v="44367"/>
    <x v="6"/>
    <x v="0"/>
    <x v="11"/>
    <x v="2"/>
    <x v="3"/>
    <n v="1649849"/>
  </r>
  <r>
    <n v="44367"/>
    <x v="6"/>
    <x v="0"/>
    <x v="11"/>
    <x v="2"/>
    <x v="3"/>
    <n v="1081699"/>
  </r>
  <r>
    <n v="44367"/>
    <x v="6"/>
    <x v="3"/>
    <x v="11"/>
    <x v="2"/>
    <x v="3"/>
    <n v="680075"/>
  </r>
  <r>
    <n v="44368"/>
    <x v="6"/>
    <x v="0"/>
    <x v="11"/>
    <x v="2"/>
    <x v="3"/>
    <n v="1957975"/>
  </r>
  <r>
    <n v="44368"/>
    <x v="6"/>
    <x v="3"/>
    <x v="11"/>
    <x v="2"/>
    <x v="3"/>
    <n v="969416"/>
  </r>
  <r>
    <n v="44371"/>
    <x v="6"/>
    <x v="3"/>
    <x v="11"/>
    <x v="2"/>
    <x v="3"/>
    <n v="1203365"/>
  </r>
  <r>
    <n v="44371"/>
    <x v="6"/>
    <x v="3"/>
    <x v="11"/>
    <x v="2"/>
    <x v="3"/>
    <n v="1172620"/>
  </r>
  <r>
    <n v="44373"/>
    <x v="6"/>
    <x v="3"/>
    <x v="11"/>
    <x v="2"/>
    <x v="3"/>
    <n v="1835094"/>
  </r>
  <r>
    <n v="44374"/>
    <x v="6"/>
    <x v="2"/>
    <x v="11"/>
    <x v="2"/>
    <x v="3"/>
    <n v="836312"/>
  </r>
  <r>
    <n v="44379"/>
    <x v="6"/>
    <x v="3"/>
    <x v="0"/>
    <x v="2"/>
    <x v="0"/>
    <n v="263474"/>
  </r>
  <r>
    <n v="44379"/>
    <x v="6"/>
    <x v="3"/>
    <x v="0"/>
    <x v="2"/>
    <x v="0"/>
    <n v="1413232"/>
  </r>
  <r>
    <n v="44380"/>
    <x v="6"/>
    <x v="3"/>
    <x v="0"/>
    <x v="2"/>
    <x v="0"/>
    <n v="919477"/>
  </r>
  <r>
    <n v="44385"/>
    <x v="6"/>
    <x v="3"/>
    <x v="0"/>
    <x v="2"/>
    <x v="0"/>
    <n v="226279"/>
  </r>
  <r>
    <n v="44393"/>
    <x v="6"/>
    <x v="3"/>
    <x v="0"/>
    <x v="2"/>
    <x v="0"/>
    <n v="1295300"/>
  </r>
  <r>
    <n v="44393"/>
    <x v="6"/>
    <x v="3"/>
    <x v="0"/>
    <x v="2"/>
    <x v="0"/>
    <n v="524387"/>
  </r>
  <r>
    <n v="44394"/>
    <x v="6"/>
    <x v="3"/>
    <x v="0"/>
    <x v="2"/>
    <x v="0"/>
    <n v="1508451"/>
  </r>
  <r>
    <n v="44395"/>
    <x v="6"/>
    <x v="2"/>
    <x v="0"/>
    <x v="2"/>
    <x v="0"/>
    <n v="1584122"/>
  </r>
  <r>
    <n v="44396"/>
    <x v="6"/>
    <x v="3"/>
    <x v="0"/>
    <x v="2"/>
    <x v="0"/>
    <n v="184898"/>
  </r>
  <r>
    <n v="44398"/>
    <x v="6"/>
    <x v="3"/>
    <x v="0"/>
    <x v="2"/>
    <x v="0"/>
    <n v="1979686"/>
  </r>
  <r>
    <n v="44398"/>
    <x v="6"/>
    <x v="3"/>
    <x v="0"/>
    <x v="2"/>
    <x v="0"/>
    <n v="453584"/>
  </r>
  <r>
    <n v="44399"/>
    <x v="6"/>
    <x v="3"/>
    <x v="0"/>
    <x v="2"/>
    <x v="0"/>
    <n v="1635219"/>
  </r>
  <r>
    <n v="44405"/>
    <x v="6"/>
    <x v="3"/>
    <x v="0"/>
    <x v="2"/>
    <x v="0"/>
    <n v="547110"/>
  </r>
  <r>
    <n v="44406"/>
    <x v="6"/>
    <x v="3"/>
    <x v="0"/>
    <x v="2"/>
    <x v="0"/>
    <n v="934991"/>
  </r>
  <r>
    <n v="44409"/>
    <x v="6"/>
    <x v="3"/>
    <x v="1"/>
    <x v="2"/>
    <x v="0"/>
    <n v="1527508"/>
  </r>
  <r>
    <n v="44409"/>
    <x v="6"/>
    <x v="3"/>
    <x v="1"/>
    <x v="2"/>
    <x v="0"/>
    <n v="639256"/>
  </r>
  <r>
    <n v="44414"/>
    <x v="6"/>
    <x v="2"/>
    <x v="1"/>
    <x v="2"/>
    <x v="0"/>
    <n v="142216"/>
  </r>
  <r>
    <n v="44415"/>
    <x v="6"/>
    <x v="3"/>
    <x v="1"/>
    <x v="2"/>
    <x v="0"/>
    <n v="738240"/>
  </r>
  <r>
    <n v="44416"/>
    <x v="6"/>
    <x v="2"/>
    <x v="1"/>
    <x v="2"/>
    <x v="0"/>
    <n v="706781"/>
  </r>
  <r>
    <n v="44417"/>
    <x v="6"/>
    <x v="0"/>
    <x v="1"/>
    <x v="2"/>
    <x v="0"/>
    <n v="458322"/>
  </r>
  <r>
    <n v="44418"/>
    <x v="6"/>
    <x v="0"/>
    <x v="1"/>
    <x v="2"/>
    <x v="0"/>
    <n v="1391712"/>
  </r>
  <r>
    <n v="44418"/>
    <x v="6"/>
    <x v="0"/>
    <x v="1"/>
    <x v="2"/>
    <x v="0"/>
    <n v="692970"/>
  </r>
  <r>
    <n v="44418"/>
    <x v="6"/>
    <x v="0"/>
    <x v="1"/>
    <x v="2"/>
    <x v="0"/>
    <n v="308741"/>
  </r>
  <r>
    <n v="44419"/>
    <x v="6"/>
    <x v="3"/>
    <x v="1"/>
    <x v="2"/>
    <x v="0"/>
    <n v="1365868"/>
  </r>
  <r>
    <n v="44419"/>
    <x v="6"/>
    <x v="0"/>
    <x v="1"/>
    <x v="2"/>
    <x v="0"/>
    <n v="1286518"/>
  </r>
  <r>
    <n v="44421"/>
    <x v="6"/>
    <x v="0"/>
    <x v="1"/>
    <x v="2"/>
    <x v="0"/>
    <n v="1716666"/>
  </r>
  <r>
    <n v="44422"/>
    <x v="6"/>
    <x v="0"/>
    <x v="1"/>
    <x v="2"/>
    <x v="0"/>
    <n v="814289"/>
  </r>
  <r>
    <n v="44422"/>
    <x v="6"/>
    <x v="1"/>
    <x v="1"/>
    <x v="2"/>
    <x v="0"/>
    <n v="1030173"/>
  </r>
  <r>
    <n v="44423"/>
    <x v="6"/>
    <x v="1"/>
    <x v="1"/>
    <x v="2"/>
    <x v="0"/>
    <n v="1380984"/>
  </r>
  <r>
    <n v="44424"/>
    <x v="6"/>
    <x v="0"/>
    <x v="1"/>
    <x v="2"/>
    <x v="0"/>
    <n v="154041"/>
  </r>
  <r>
    <n v="44426"/>
    <x v="6"/>
    <x v="3"/>
    <x v="1"/>
    <x v="2"/>
    <x v="0"/>
    <n v="1663102"/>
  </r>
  <r>
    <n v="44428"/>
    <x v="6"/>
    <x v="0"/>
    <x v="1"/>
    <x v="2"/>
    <x v="0"/>
    <n v="375259"/>
  </r>
  <r>
    <n v="44429"/>
    <x v="6"/>
    <x v="3"/>
    <x v="1"/>
    <x v="2"/>
    <x v="0"/>
    <n v="278132"/>
  </r>
  <r>
    <n v="44431"/>
    <x v="6"/>
    <x v="0"/>
    <x v="1"/>
    <x v="2"/>
    <x v="0"/>
    <n v="269577"/>
  </r>
  <r>
    <n v="44432"/>
    <x v="6"/>
    <x v="3"/>
    <x v="1"/>
    <x v="2"/>
    <x v="0"/>
    <n v="1321245"/>
  </r>
  <r>
    <n v="44432"/>
    <x v="6"/>
    <x v="0"/>
    <x v="1"/>
    <x v="2"/>
    <x v="0"/>
    <n v="1615558"/>
  </r>
  <r>
    <n v="44432"/>
    <x v="6"/>
    <x v="3"/>
    <x v="1"/>
    <x v="2"/>
    <x v="0"/>
    <n v="310439"/>
  </r>
  <r>
    <n v="44436"/>
    <x v="6"/>
    <x v="1"/>
    <x v="1"/>
    <x v="2"/>
    <x v="0"/>
    <n v="1497241"/>
  </r>
  <r>
    <n v="44439"/>
    <x v="6"/>
    <x v="1"/>
    <x v="1"/>
    <x v="2"/>
    <x v="0"/>
    <n v="556276"/>
  </r>
  <r>
    <n v="44442"/>
    <x v="6"/>
    <x v="1"/>
    <x v="2"/>
    <x v="2"/>
    <x v="0"/>
    <n v="1532238"/>
  </r>
  <r>
    <n v="44443"/>
    <x v="6"/>
    <x v="1"/>
    <x v="2"/>
    <x v="2"/>
    <x v="0"/>
    <n v="420324"/>
  </r>
  <r>
    <n v="44444"/>
    <x v="6"/>
    <x v="1"/>
    <x v="2"/>
    <x v="2"/>
    <x v="0"/>
    <n v="532194"/>
  </r>
  <r>
    <n v="44444"/>
    <x v="6"/>
    <x v="1"/>
    <x v="2"/>
    <x v="2"/>
    <x v="0"/>
    <n v="1757686"/>
  </r>
  <r>
    <n v="44446"/>
    <x v="6"/>
    <x v="1"/>
    <x v="2"/>
    <x v="2"/>
    <x v="0"/>
    <n v="1557016"/>
  </r>
  <r>
    <n v="44446"/>
    <x v="6"/>
    <x v="2"/>
    <x v="2"/>
    <x v="2"/>
    <x v="0"/>
    <n v="531649"/>
  </r>
  <r>
    <n v="44454"/>
    <x v="6"/>
    <x v="2"/>
    <x v="2"/>
    <x v="2"/>
    <x v="0"/>
    <n v="175455"/>
  </r>
  <r>
    <n v="44454"/>
    <x v="6"/>
    <x v="2"/>
    <x v="2"/>
    <x v="2"/>
    <x v="0"/>
    <n v="1100820"/>
  </r>
  <r>
    <n v="44456"/>
    <x v="6"/>
    <x v="2"/>
    <x v="2"/>
    <x v="2"/>
    <x v="0"/>
    <n v="1655034"/>
  </r>
  <r>
    <n v="44457"/>
    <x v="6"/>
    <x v="2"/>
    <x v="2"/>
    <x v="2"/>
    <x v="0"/>
    <n v="1187393"/>
  </r>
  <r>
    <n v="44460"/>
    <x v="6"/>
    <x v="2"/>
    <x v="2"/>
    <x v="2"/>
    <x v="0"/>
    <n v="762023"/>
  </r>
  <r>
    <n v="44461"/>
    <x v="6"/>
    <x v="2"/>
    <x v="2"/>
    <x v="2"/>
    <x v="0"/>
    <n v="1132099"/>
  </r>
  <r>
    <n v="44463"/>
    <x v="6"/>
    <x v="2"/>
    <x v="2"/>
    <x v="2"/>
    <x v="0"/>
    <n v="492619"/>
  </r>
  <r>
    <n v="44464"/>
    <x v="6"/>
    <x v="2"/>
    <x v="2"/>
    <x v="2"/>
    <x v="0"/>
    <n v="415572"/>
  </r>
  <r>
    <n v="44472"/>
    <x v="6"/>
    <x v="1"/>
    <x v="3"/>
    <x v="2"/>
    <x v="1"/>
    <n v="1624960"/>
  </r>
  <r>
    <n v="44475"/>
    <x v="6"/>
    <x v="1"/>
    <x v="3"/>
    <x v="2"/>
    <x v="1"/>
    <n v="1706175"/>
  </r>
  <r>
    <n v="44478"/>
    <x v="6"/>
    <x v="1"/>
    <x v="3"/>
    <x v="2"/>
    <x v="1"/>
    <n v="1863812"/>
  </r>
  <r>
    <n v="44480"/>
    <x v="6"/>
    <x v="1"/>
    <x v="3"/>
    <x v="2"/>
    <x v="1"/>
    <n v="1305768"/>
  </r>
  <r>
    <n v="44484"/>
    <x v="6"/>
    <x v="1"/>
    <x v="3"/>
    <x v="2"/>
    <x v="1"/>
    <n v="693940"/>
  </r>
  <r>
    <n v="44484"/>
    <x v="6"/>
    <x v="1"/>
    <x v="3"/>
    <x v="2"/>
    <x v="1"/>
    <n v="1456477"/>
  </r>
  <r>
    <n v="44484"/>
    <x v="6"/>
    <x v="1"/>
    <x v="3"/>
    <x v="2"/>
    <x v="1"/>
    <n v="677163"/>
  </r>
  <r>
    <n v="44485"/>
    <x v="6"/>
    <x v="2"/>
    <x v="3"/>
    <x v="2"/>
    <x v="1"/>
    <n v="192766"/>
  </r>
  <r>
    <n v="44485"/>
    <x v="6"/>
    <x v="1"/>
    <x v="3"/>
    <x v="2"/>
    <x v="1"/>
    <n v="1501306"/>
  </r>
  <r>
    <n v="44487"/>
    <x v="6"/>
    <x v="1"/>
    <x v="3"/>
    <x v="2"/>
    <x v="1"/>
    <n v="728012"/>
  </r>
  <r>
    <n v="44491"/>
    <x v="6"/>
    <x v="1"/>
    <x v="3"/>
    <x v="2"/>
    <x v="1"/>
    <n v="154888"/>
  </r>
  <r>
    <n v="44492"/>
    <x v="6"/>
    <x v="2"/>
    <x v="3"/>
    <x v="2"/>
    <x v="1"/>
    <n v="319150"/>
  </r>
  <r>
    <n v="44493"/>
    <x v="6"/>
    <x v="2"/>
    <x v="3"/>
    <x v="2"/>
    <x v="1"/>
    <n v="1785872"/>
  </r>
  <r>
    <n v="44497"/>
    <x v="6"/>
    <x v="2"/>
    <x v="3"/>
    <x v="2"/>
    <x v="1"/>
    <n v="491015"/>
  </r>
  <r>
    <n v="44497"/>
    <x v="6"/>
    <x v="2"/>
    <x v="3"/>
    <x v="2"/>
    <x v="1"/>
    <n v="679174"/>
  </r>
  <r>
    <n v="44498"/>
    <x v="6"/>
    <x v="2"/>
    <x v="3"/>
    <x v="2"/>
    <x v="1"/>
    <n v="831388"/>
  </r>
  <r>
    <n v="44502"/>
    <x v="6"/>
    <x v="2"/>
    <x v="4"/>
    <x v="2"/>
    <x v="1"/>
    <n v="1301370"/>
  </r>
  <r>
    <n v="44504"/>
    <x v="6"/>
    <x v="2"/>
    <x v="4"/>
    <x v="2"/>
    <x v="1"/>
    <n v="956612"/>
  </r>
  <r>
    <n v="44505"/>
    <x v="6"/>
    <x v="2"/>
    <x v="4"/>
    <x v="2"/>
    <x v="1"/>
    <n v="1566826"/>
  </r>
  <r>
    <n v="44506"/>
    <x v="6"/>
    <x v="2"/>
    <x v="4"/>
    <x v="2"/>
    <x v="1"/>
    <n v="1871003"/>
  </r>
  <r>
    <n v="44508"/>
    <x v="6"/>
    <x v="1"/>
    <x v="4"/>
    <x v="2"/>
    <x v="1"/>
    <n v="1538943"/>
  </r>
  <r>
    <n v="44509"/>
    <x v="6"/>
    <x v="2"/>
    <x v="4"/>
    <x v="2"/>
    <x v="1"/>
    <n v="149317"/>
  </r>
  <r>
    <n v="44511"/>
    <x v="6"/>
    <x v="2"/>
    <x v="4"/>
    <x v="2"/>
    <x v="1"/>
    <n v="1835071"/>
  </r>
  <r>
    <n v="44512"/>
    <x v="6"/>
    <x v="2"/>
    <x v="4"/>
    <x v="2"/>
    <x v="1"/>
    <n v="428155"/>
  </r>
  <r>
    <n v="44513"/>
    <x v="6"/>
    <x v="3"/>
    <x v="4"/>
    <x v="2"/>
    <x v="1"/>
    <n v="1479869"/>
  </r>
  <r>
    <n v="44514"/>
    <x v="6"/>
    <x v="3"/>
    <x v="4"/>
    <x v="2"/>
    <x v="1"/>
    <n v="455008"/>
  </r>
  <r>
    <n v="44515"/>
    <x v="6"/>
    <x v="1"/>
    <x v="4"/>
    <x v="2"/>
    <x v="1"/>
    <n v="857548"/>
  </r>
  <r>
    <n v="44518"/>
    <x v="6"/>
    <x v="1"/>
    <x v="4"/>
    <x v="2"/>
    <x v="1"/>
    <n v="1698152"/>
  </r>
  <r>
    <n v="44520"/>
    <x v="6"/>
    <x v="1"/>
    <x v="4"/>
    <x v="2"/>
    <x v="1"/>
    <n v="1538034"/>
  </r>
  <r>
    <n v="44522"/>
    <x v="6"/>
    <x v="1"/>
    <x v="4"/>
    <x v="2"/>
    <x v="1"/>
    <n v="431646"/>
  </r>
  <r>
    <n v="44523"/>
    <x v="6"/>
    <x v="3"/>
    <x v="4"/>
    <x v="2"/>
    <x v="1"/>
    <n v="1613353"/>
  </r>
  <r>
    <n v="44523"/>
    <x v="6"/>
    <x v="1"/>
    <x v="4"/>
    <x v="2"/>
    <x v="1"/>
    <n v="1891735"/>
  </r>
  <r>
    <n v="44524"/>
    <x v="6"/>
    <x v="2"/>
    <x v="4"/>
    <x v="2"/>
    <x v="1"/>
    <n v="1287970"/>
  </r>
  <r>
    <n v="44525"/>
    <x v="6"/>
    <x v="3"/>
    <x v="4"/>
    <x v="2"/>
    <x v="1"/>
    <n v="172298"/>
  </r>
  <r>
    <n v="44526"/>
    <x v="6"/>
    <x v="3"/>
    <x v="4"/>
    <x v="2"/>
    <x v="1"/>
    <n v="140917"/>
  </r>
  <r>
    <n v="44529"/>
    <x v="6"/>
    <x v="3"/>
    <x v="4"/>
    <x v="2"/>
    <x v="1"/>
    <n v="651020"/>
  </r>
  <r>
    <n v="44529"/>
    <x v="6"/>
    <x v="3"/>
    <x v="4"/>
    <x v="2"/>
    <x v="1"/>
    <n v="1707982"/>
  </r>
  <r>
    <n v="44538"/>
    <x v="6"/>
    <x v="3"/>
    <x v="5"/>
    <x v="2"/>
    <x v="1"/>
    <n v="1093090"/>
  </r>
  <r>
    <n v="44539"/>
    <x v="6"/>
    <x v="3"/>
    <x v="5"/>
    <x v="2"/>
    <x v="1"/>
    <n v="768195"/>
  </r>
  <r>
    <n v="44540"/>
    <x v="6"/>
    <x v="3"/>
    <x v="5"/>
    <x v="2"/>
    <x v="1"/>
    <n v="753790"/>
  </r>
  <r>
    <n v="44544"/>
    <x v="6"/>
    <x v="3"/>
    <x v="5"/>
    <x v="2"/>
    <x v="1"/>
    <n v="597968"/>
  </r>
  <r>
    <n v="44544"/>
    <x v="6"/>
    <x v="2"/>
    <x v="5"/>
    <x v="2"/>
    <x v="1"/>
    <n v="1975800"/>
  </r>
  <r>
    <n v="44548"/>
    <x v="6"/>
    <x v="3"/>
    <x v="5"/>
    <x v="2"/>
    <x v="1"/>
    <n v="401833"/>
  </r>
  <r>
    <n v="44550"/>
    <x v="6"/>
    <x v="0"/>
    <x v="5"/>
    <x v="2"/>
    <x v="1"/>
    <n v="484032"/>
  </r>
  <r>
    <n v="44550"/>
    <x v="6"/>
    <x v="1"/>
    <x v="5"/>
    <x v="2"/>
    <x v="1"/>
    <n v="997894"/>
  </r>
  <r>
    <n v="44552"/>
    <x v="6"/>
    <x v="3"/>
    <x v="5"/>
    <x v="2"/>
    <x v="1"/>
    <n v="1797272"/>
  </r>
  <r>
    <n v="44554"/>
    <x v="6"/>
    <x v="1"/>
    <x v="5"/>
    <x v="2"/>
    <x v="1"/>
    <n v="653332"/>
  </r>
  <r>
    <n v="44554"/>
    <x v="6"/>
    <x v="1"/>
    <x v="5"/>
    <x v="2"/>
    <x v="1"/>
    <n v="172372"/>
  </r>
  <r>
    <n v="44556"/>
    <x v="6"/>
    <x v="3"/>
    <x v="5"/>
    <x v="2"/>
    <x v="1"/>
    <n v="1152230"/>
  </r>
  <r>
    <n v="44558"/>
    <x v="6"/>
    <x v="3"/>
    <x v="5"/>
    <x v="2"/>
    <x v="1"/>
    <n v="202460"/>
  </r>
  <r>
    <n v="44559"/>
    <x v="6"/>
    <x v="3"/>
    <x v="5"/>
    <x v="2"/>
    <x v="1"/>
    <n v="1248770"/>
  </r>
  <r>
    <n v="44565"/>
    <x v="6"/>
    <x v="2"/>
    <x v="6"/>
    <x v="3"/>
    <x v="2"/>
    <n v="890440"/>
  </r>
  <r>
    <n v="44565"/>
    <x v="6"/>
    <x v="0"/>
    <x v="6"/>
    <x v="3"/>
    <x v="2"/>
    <n v="699946"/>
  </r>
  <r>
    <n v="44573"/>
    <x v="6"/>
    <x v="1"/>
    <x v="6"/>
    <x v="3"/>
    <x v="2"/>
    <n v="231825"/>
  </r>
  <r>
    <n v="44573"/>
    <x v="6"/>
    <x v="1"/>
    <x v="6"/>
    <x v="3"/>
    <x v="2"/>
    <n v="1345108"/>
  </r>
  <r>
    <n v="44573"/>
    <x v="6"/>
    <x v="2"/>
    <x v="6"/>
    <x v="3"/>
    <x v="2"/>
    <n v="208248"/>
  </r>
  <r>
    <n v="44575"/>
    <x v="6"/>
    <x v="3"/>
    <x v="6"/>
    <x v="3"/>
    <x v="2"/>
    <n v="1368251"/>
  </r>
  <r>
    <n v="44576"/>
    <x v="6"/>
    <x v="0"/>
    <x v="6"/>
    <x v="3"/>
    <x v="2"/>
    <n v="1766857"/>
  </r>
  <r>
    <n v="44577"/>
    <x v="6"/>
    <x v="0"/>
    <x v="6"/>
    <x v="3"/>
    <x v="2"/>
    <n v="362392"/>
  </r>
  <r>
    <n v="44579"/>
    <x v="6"/>
    <x v="1"/>
    <x v="6"/>
    <x v="3"/>
    <x v="2"/>
    <n v="1376384"/>
  </r>
  <r>
    <n v="44579"/>
    <x v="6"/>
    <x v="3"/>
    <x v="6"/>
    <x v="3"/>
    <x v="2"/>
    <n v="303946"/>
  </r>
  <r>
    <n v="44582"/>
    <x v="6"/>
    <x v="0"/>
    <x v="6"/>
    <x v="3"/>
    <x v="2"/>
    <n v="1446936"/>
  </r>
  <r>
    <n v="44582"/>
    <x v="6"/>
    <x v="1"/>
    <x v="6"/>
    <x v="3"/>
    <x v="2"/>
    <n v="1693881"/>
  </r>
  <r>
    <n v="44588"/>
    <x v="6"/>
    <x v="0"/>
    <x v="6"/>
    <x v="3"/>
    <x v="2"/>
    <n v="1162971"/>
  </r>
  <r>
    <n v="44589"/>
    <x v="6"/>
    <x v="1"/>
    <x v="6"/>
    <x v="3"/>
    <x v="2"/>
    <n v="332072"/>
  </r>
  <r>
    <n v="44589"/>
    <x v="6"/>
    <x v="3"/>
    <x v="6"/>
    <x v="3"/>
    <x v="2"/>
    <n v="1509100"/>
  </r>
  <r>
    <n v="44590"/>
    <x v="6"/>
    <x v="0"/>
    <x v="6"/>
    <x v="3"/>
    <x v="2"/>
    <n v="1816733"/>
  </r>
  <r>
    <n v="44591"/>
    <x v="6"/>
    <x v="2"/>
    <x v="6"/>
    <x v="3"/>
    <x v="2"/>
    <n v="1904892"/>
  </r>
  <r>
    <n v="44591"/>
    <x v="6"/>
    <x v="2"/>
    <x v="6"/>
    <x v="3"/>
    <x v="2"/>
    <n v="1844904"/>
  </r>
  <r>
    <n v="44592"/>
    <x v="6"/>
    <x v="2"/>
    <x v="6"/>
    <x v="3"/>
    <x v="2"/>
    <n v="769203"/>
  </r>
  <r>
    <n v="44592"/>
    <x v="6"/>
    <x v="1"/>
    <x v="6"/>
    <x v="3"/>
    <x v="2"/>
    <n v="1451234"/>
  </r>
  <r>
    <n v="44593"/>
    <x v="6"/>
    <x v="0"/>
    <x v="7"/>
    <x v="3"/>
    <x v="2"/>
    <n v="548582"/>
  </r>
  <r>
    <n v="44594"/>
    <x v="6"/>
    <x v="2"/>
    <x v="7"/>
    <x v="3"/>
    <x v="2"/>
    <n v="560067"/>
  </r>
  <r>
    <n v="44594"/>
    <x v="6"/>
    <x v="0"/>
    <x v="7"/>
    <x v="3"/>
    <x v="2"/>
    <n v="1379309"/>
  </r>
  <r>
    <n v="44597"/>
    <x v="6"/>
    <x v="1"/>
    <x v="7"/>
    <x v="3"/>
    <x v="2"/>
    <n v="342741"/>
  </r>
  <r>
    <n v="44598"/>
    <x v="6"/>
    <x v="0"/>
    <x v="7"/>
    <x v="3"/>
    <x v="2"/>
    <n v="681756"/>
  </r>
  <r>
    <n v="44599"/>
    <x v="6"/>
    <x v="1"/>
    <x v="7"/>
    <x v="3"/>
    <x v="2"/>
    <n v="619416"/>
  </r>
  <r>
    <n v="44602"/>
    <x v="6"/>
    <x v="0"/>
    <x v="7"/>
    <x v="3"/>
    <x v="2"/>
    <n v="1229004"/>
  </r>
  <r>
    <n v="44602"/>
    <x v="6"/>
    <x v="0"/>
    <x v="7"/>
    <x v="3"/>
    <x v="2"/>
    <n v="1025294"/>
  </r>
  <r>
    <n v="44602"/>
    <x v="6"/>
    <x v="2"/>
    <x v="7"/>
    <x v="3"/>
    <x v="2"/>
    <n v="485770"/>
  </r>
  <r>
    <n v="44603"/>
    <x v="6"/>
    <x v="0"/>
    <x v="7"/>
    <x v="3"/>
    <x v="2"/>
    <n v="540529"/>
  </r>
  <r>
    <n v="44605"/>
    <x v="6"/>
    <x v="1"/>
    <x v="7"/>
    <x v="3"/>
    <x v="2"/>
    <n v="1020997"/>
  </r>
  <r>
    <n v="44605"/>
    <x v="6"/>
    <x v="0"/>
    <x v="7"/>
    <x v="3"/>
    <x v="2"/>
    <n v="991075"/>
  </r>
  <r>
    <n v="44606"/>
    <x v="6"/>
    <x v="3"/>
    <x v="7"/>
    <x v="3"/>
    <x v="2"/>
    <n v="1909906"/>
  </r>
  <r>
    <n v="44607"/>
    <x v="6"/>
    <x v="3"/>
    <x v="7"/>
    <x v="3"/>
    <x v="2"/>
    <n v="867097"/>
  </r>
  <r>
    <n v="44609"/>
    <x v="6"/>
    <x v="0"/>
    <x v="7"/>
    <x v="3"/>
    <x v="2"/>
    <n v="1403980"/>
  </r>
  <r>
    <n v="44612"/>
    <x v="6"/>
    <x v="1"/>
    <x v="7"/>
    <x v="3"/>
    <x v="2"/>
    <n v="1528172"/>
  </r>
  <r>
    <n v="44613"/>
    <x v="6"/>
    <x v="2"/>
    <x v="7"/>
    <x v="3"/>
    <x v="2"/>
    <n v="619639"/>
  </r>
  <r>
    <n v="44613"/>
    <x v="6"/>
    <x v="2"/>
    <x v="7"/>
    <x v="3"/>
    <x v="2"/>
    <n v="621829"/>
  </r>
  <r>
    <n v="44613"/>
    <x v="6"/>
    <x v="2"/>
    <x v="7"/>
    <x v="3"/>
    <x v="2"/>
    <n v="774735"/>
  </r>
  <r>
    <n v="44613"/>
    <x v="6"/>
    <x v="0"/>
    <x v="7"/>
    <x v="3"/>
    <x v="2"/>
    <n v="849848"/>
  </r>
  <r>
    <n v="44613"/>
    <x v="6"/>
    <x v="1"/>
    <x v="7"/>
    <x v="3"/>
    <x v="2"/>
    <n v="1322622"/>
  </r>
  <r>
    <n v="44613"/>
    <x v="6"/>
    <x v="3"/>
    <x v="7"/>
    <x v="3"/>
    <x v="2"/>
    <n v="1192453"/>
  </r>
  <r>
    <n v="44614"/>
    <x v="6"/>
    <x v="0"/>
    <x v="7"/>
    <x v="3"/>
    <x v="2"/>
    <n v="740388"/>
  </r>
  <r>
    <n v="44616"/>
    <x v="6"/>
    <x v="2"/>
    <x v="7"/>
    <x v="3"/>
    <x v="2"/>
    <n v="741779"/>
  </r>
  <r>
    <n v="44617"/>
    <x v="6"/>
    <x v="0"/>
    <x v="7"/>
    <x v="3"/>
    <x v="2"/>
    <n v="1882278"/>
  </r>
  <r>
    <n v="44622"/>
    <x v="6"/>
    <x v="1"/>
    <x v="8"/>
    <x v="3"/>
    <x v="2"/>
    <n v="1599567"/>
  </r>
  <r>
    <n v="44622"/>
    <x v="6"/>
    <x v="3"/>
    <x v="8"/>
    <x v="3"/>
    <x v="2"/>
    <n v="163305"/>
  </r>
  <r>
    <n v="44622"/>
    <x v="6"/>
    <x v="0"/>
    <x v="8"/>
    <x v="3"/>
    <x v="2"/>
    <n v="1002596"/>
  </r>
  <r>
    <n v="44624"/>
    <x v="6"/>
    <x v="1"/>
    <x v="8"/>
    <x v="3"/>
    <x v="2"/>
    <n v="1190683"/>
  </r>
  <r>
    <n v="44625"/>
    <x v="6"/>
    <x v="0"/>
    <x v="8"/>
    <x v="3"/>
    <x v="2"/>
    <n v="1051637"/>
  </r>
  <r>
    <n v="44626"/>
    <x v="6"/>
    <x v="3"/>
    <x v="8"/>
    <x v="3"/>
    <x v="2"/>
    <n v="264522"/>
  </r>
  <r>
    <n v="44627"/>
    <x v="6"/>
    <x v="0"/>
    <x v="8"/>
    <x v="3"/>
    <x v="2"/>
    <n v="412015"/>
  </r>
  <r>
    <n v="44627"/>
    <x v="6"/>
    <x v="2"/>
    <x v="8"/>
    <x v="3"/>
    <x v="2"/>
    <n v="1614571"/>
  </r>
  <r>
    <n v="44628"/>
    <x v="6"/>
    <x v="1"/>
    <x v="8"/>
    <x v="3"/>
    <x v="2"/>
    <n v="254514"/>
  </r>
  <r>
    <n v="44629"/>
    <x v="6"/>
    <x v="0"/>
    <x v="8"/>
    <x v="3"/>
    <x v="2"/>
    <n v="1444944"/>
  </r>
  <r>
    <n v="44629"/>
    <x v="6"/>
    <x v="0"/>
    <x v="8"/>
    <x v="3"/>
    <x v="2"/>
    <n v="216677"/>
  </r>
  <r>
    <n v="44630"/>
    <x v="6"/>
    <x v="1"/>
    <x v="8"/>
    <x v="3"/>
    <x v="2"/>
    <n v="792194"/>
  </r>
  <r>
    <n v="44632"/>
    <x v="6"/>
    <x v="0"/>
    <x v="8"/>
    <x v="3"/>
    <x v="2"/>
    <n v="1068878"/>
  </r>
  <r>
    <n v="44634"/>
    <x v="6"/>
    <x v="1"/>
    <x v="8"/>
    <x v="3"/>
    <x v="2"/>
    <n v="1045898"/>
  </r>
  <r>
    <n v="44635"/>
    <x v="6"/>
    <x v="2"/>
    <x v="8"/>
    <x v="3"/>
    <x v="2"/>
    <n v="488346"/>
  </r>
  <r>
    <n v="44636"/>
    <x v="6"/>
    <x v="0"/>
    <x v="8"/>
    <x v="3"/>
    <x v="2"/>
    <n v="1931891"/>
  </r>
  <r>
    <n v="44637"/>
    <x v="6"/>
    <x v="1"/>
    <x v="8"/>
    <x v="3"/>
    <x v="2"/>
    <n v="365633"/>
  </r>
  <r>
    <n v="44637"/>
    <x v="6"/>
    <x v="2"/>
    <x v="8"/>
    <x v="3"/>
    <x v="2"/>
    <n v="1960330"/>
  </r>
  <r>
    <n v="44638"/>
    <x v="6"/>
    <x v="3"/>
    <x v="8"/>
    <x v="3"/>
    <x v="2"/>
    <n v="1549591"/>
  </r>
  <r>
    <n v="44640"/>
    <x v="6"/>
    <x v="0"/>
    <x v="8"/>
    <x v="3"/>
    <x v="2"/>
    <n v="1396686"/>
  </r>
  <r>
    <n v="44641"/>
    <x v="6"/>
    <x v="1"/>
    <x v="8"/>
    <x v="3"/>
    <x v="2"/>
    <n v="598158"/>
  </r>
  <r>
    <n v="44643"/>
    <x v="6"/>
    <x v="1"/>
    <x v="8"/>
    <x v="3"/>
    <x v="2"/>
    <n v="1128891"/>
  </r>
  <r>
    <n v="44643"/>
    <x v="6"/>
    <x v="2"/>
    <x v="8"/>
    <x v="3"/>
    <x v="2"/>
    <n v="1831381"/>
  </r>
  <r>
    <n v="44644"/>
    <x v="6"/>
    <x v="3"/>
    <x v="8"/>
    <x v="3"/>
    <x v="2"/>
    <n v="974375"/>
  </r>
  <r>
    <n v="44645"/>
    <x v="6"/>
    <x v="0"/>
    <x v="8"/>
    <x v="3"/>
    <x v="2"/>
    <n v="187578"/>
  </r>
  <r>
    <n v="44647"/>
    <x v="6"/>
    <x v="0"/>
    <x v="8"/>
    <x v="3"/>
    <x v="2"/>
    <n v="1671909"/>
  </r>
  <r>
    <n v="44648"/>
    <x v="6"/>
    <x v="1"/>
    <x v="8"/>
    <x v="3"/>
    <x v="2"/>
    <n v="1049303"/>
  </r>
  <r>
    <n v="44649"/>
    <x v="6"/>
    <x v="3"/>
    <x v="8"/>
    <x v="3"/>
    <x v="2"/>
    <n v="255056"/>
  </r>
  <r>
    <n v="44650"/>
    <x v="6"/>
    <x v="0"/>
    <x v="8"/>
    <x v="3"/>
    <x v="2"/>
    <n v="1013527"/>
  </r>
  <r>
    <n v="44650"/>
    <x v="6"/>
    <x v="1"/>
    <x v="8"/>
    <x v="3"/>
    <x v="2"/>
    <n v="1409749"/>
  </r>
  <r>
    <n v="44654"/>
    <x v="6"/>
    <x v="0"/>
    <x v="9"/>
    <x v="3"/>
    <x v="2"/>
    <n v="613870"/>
  </r>
  <r>
    <n v="44655"/>
    <x v="6"/>
    <x v="1"/>
    <x v="9"/>
    <x v="3"/>
    <x v="2"/>
    <n v="1733091"/>
  </r>
  <r>
    <n v="44655"/>
    <x v="6"/>
    <x v="3"/>
    <x v="9"/>
    <x v="3"/>
    <x v="2"/>
    <n v="350793"/>
  </r>
  <r>
    <n v="44656"/>
    <x v="6"/>
    <x v="0"/>
    <x v="9"/>
    <x v="3"/>
    <x v="2"/>
    <n v="861955"/>
  </r>
  <r>
    <n v="44658"/>
    <x v="6"/>
    <x v="2"/>
    <x v="9"/>
    <x v="3"/>
    <x v="2"/>
    <n v="1713238"/>
  </r>
  <r>
    <n v="44662"/>
    <x v="6"/>
    <x v="2"/>
    <x v="9"/>
    <x v="3"/>
    <x v="2"/>
    <n v="1219629"/>
  </r>
  <r>
    <n v="44662"/>
    <x v="6"/>
    <x v="2"/>
    <x v="9"/>
    <x v="3"/>
    <x v="2"/>
    <n v="1489196"/>
  </r>
  <r>
    <n v="44663"/>
    <x v="6"/>
    <x v="1"/>
    <x v="9"/>
    <x v="3"/>
    <x v="2"/>
    <n v="1567746"/>
  </r>
  <r>
    <n v="44665"/>
    <x v="6"/>
    <x v="0"/>
    <x v="9"/>
    <x v="3"/>
    <x v="2"/>
    <n v="1485483"/>
  </r>
  <r>
    <n v="44671"/>
    <x v="6"/>
    <x v="2"/>
    <x v="9"/>
    <x v="3"/>
    <x v="2"/>
    <n v="1210891"/>
  </r>
  <r>
    <n v="44672"/>
    <x v="6"/>
    <x v="0"/>
    <x v="9"/>
    <x v="3"/>
    <x v="2"/>
    <n v="1939148"/>
  </r>
  <r>
    <n v="44672"/>
    <x v="6"/>
    <x v="1"/>
    <x v="9"/>
    <x v="3"/>
    <x v="2"/>
    <n v="1263558"/>
  </r>
  <r>
    <n v="44674"/>
    <x v="6"/>
    <x v="0"/>
    <x v="9"/>
    <x v="3"/>
    <x v="2"/>
    <n v="633445"/>
  </r>
  <r>
    <n v="44675"/>
    <x v="6"/>
    <x v="1"/>
    <x v="9"/>
    <x v="3"/>
    <x v="2"/>
    <n v="1293856"/>
  </r>
  <r>
    <n v="44679"/>
    <x v="6"/>
    <x v="0"/>
    <x v="9"/>
    <x v="3"/>
    <x v="2"/>
    <n v="1794560"/>
  </r>
  <r>
    <n v="44681"/>
    <x v="6"/>
    <x v="0"/>
    <x v="9"/>
    <x v="3"/>
    <x v="2"/>
    <n v="530477"/>
  </r>
  <r>
    <n v="44681"/>
    <x v="6"/>
    <x v="2"/>
    <x v="9"/>
    <x v="3"/>
    <x v="2"/>
    <n v="1482817"/>
  </r>
  <r>
    <n v="44685"/>
    <x v="6"/>
    <x v="0"/>
    <x v="10"/>
    <x v="3"/>
    <x v="3"/>
    <n v="543637"/>
  </r>
  <r>
    <n v="44685"/>
    <x v="6"/>
    <x v="1"/>
    <x v="10"/>
    <x v="3"/>
    <x v="3"/>
    <n v="793983"/>
  </r>
  <r>
    <n v="44687"/>
    <x v="6"/>
    <x v="0"/>
    <x v="10"/>
    <x v="3"/>
    <x v="3"/>
    <n v="1736583"/>
  </r>
  <r>
    <n v="44688"/>
    <x v="6"/>
    <x v="3"/>
    <x v="10"/>
    <x v="3"/>
    <x v="3"/>
    <n v="1366036"/>
  </r>
  <r>
    <n v="44691"/>
    <x v="6"/>
    <x v="3"/>
    <x v="10"/>
    <x v="3"/>
    <x v="3"/>
    <n v="1695853"/>
  </r>
  <r>
    <n v="44692"/>
    <x v="6"/>
    <x v="0"/>
    <x v="10"/>
    <x v="3"/>
    <x v="3"/>
    <n v="499256"/>
  </r>
  <r>
    <n v="44693"/>
    <x v="6"/>
    <x v="1"/>
    <x v="10"/>
    <x v="3"/>
    <x v="3"/>
    <n v="1559663"/>
  </r>
  <r>
    <n v="44693"/>
    <x v="6"/>
    <x v="2"/>
    <x v="10"/>
    <x v="3"/>
    <x v="3"/>
    <n v="1038488"/>
  </r>
  <r>
    <n v="44697"/>
    <x v="6"/>
    <x v="2"/>
    <x v="10"/>
    <x v="3"/>
    <x v="3"/>
    <n v="630073"/>
  </r>
  <r>
    <n v="44698"/>
    <x v="6"/>
    <x v="2"/>
    <x v="10"/>
    <x v="3"/>
    <x v="3"/>
    <n v="1243853"/>
  </r>
  <r>
    <n v="44698"/>
    <x v="6"/>
    <x v="0"/>
    <x v="10"/>
    <x v="3"/>
    <x v="3"/>
    <n v="717738"/>
  </r>
  <r>
    <n v="44698"/>
    <x v="6"/>
    <x v="1"/>
    <x v="10"/>
    <x v="3"/>
    <x v="3"/>
    <n v="1886401"/>
  </r>
  <r>
    <n v="44698"/>
    <x v="6"/>
    <x v="3"/>
    <x v="10"/>
    <x v="3"/>
    <x v="3"/>
    <n v="381940"/>
  </r>
  <r>
    <n v="44699"/>
    <x v="6"/>
    <x v="0"/>
    <x v="10"/>
    <x v="3"/>
    <x v="3"/>
    <n v="1922753"/>
  </r>
  <r>
    <n v="44701"/>
    <x v="6"/>
    <x v="2"/>
    <x v="10"/>
    <x v="3"/>
    <x v="3"/>
    <n v="766953"/>
  </r>
  <r>
    <n v="44702"/>
    <x v="6"/>
    <x v="0"/>
    <x v="10"/>
    <x v="3"/>
    <x v="3"/>
    <n v="1436558"/>
  </r>
  <r>
    <n v="44703"/>
    <x v="6"/>
    <x v="1"/>
    <x v="10"/>
    <x v="3"/>
    <x v="3"/>
    <n v="359238"/>
  </r>
  <r>
    <n v="44705"/>
    <x v="4"/>
    <x v="3"/>
    <x v="10"/>
    <x v="3"/>
    <x v="3"/>
    <n v="935260"/>
  </r>
  <r>
    <n v="44705"/>
    <x v="4"/>
    <x v="0"/>
    <x v="10"/>
    <x v="3"/>
    <x v="3"/>
    <n v="1170290"/>
  </r>
  <r>
    <n v="44707"/>
    <x v="4"/>
    <x v="1"/>
    <x v="10"/>
    <x v="3"/>
    <x v="3"/>
    <n v="1399111"/>
  </r>
  <r>
    <n v="44708"/>
    <x v="4"/>
    <x v="0"/>
    <x v="10"/>
    <x v="3"/>
    <x v="3"/>
    <n v="1246102"/>
  </r>
  <r>
    <n v="44708"/>
    <x v="4"/>
    <x v="3"/>
    <x v="10"/>
    <x v="3"/>
    <x v="3"/>
    <n v="1349313"/>
  </r>
  <r>
    <n v="44709"/>
    <x v="4"/>
    <x v="0"/>
    <x v="10"/>
    <x v="3"/>
    <x v="3"/>
    <n v="1216686"/>
  </r>
  <r>
    <n v="44710"/>
    <x v="4"/>
    <x v="2"/>
    <x v="10"/>
    <x v="3"/>
    <x v="3"/>
    <n v="1613825"/>
  </r>
  <r>
    <n v="44710"/>
    <x v="4"/>
    <x v="1"/>
    <x v="10"/>
    <x v="3"/>
    <x v="3"/>
    <n v="553592"/>
  </r>
  <r>
    <n v="44711"/>
    <x v="4"/>
    <x v="0"/>
    <x v="10"/>
    <x v="3"/>
    <x v="3"/>
    <n v="1151530"/>
  </r>
  <r>
    <n v="44711"/>
    <x v="4"/>
    <x v="0"/>
    <x v="10"/>
    <x v="3"/>
    <x v="3"/>
    <n v="1505763"/>
  </r>
  <r>
    <n v="44713"/>
    <x v="4"/>
    <x v="1"/>
    <x v="11"/>
    <x v="3"/>
    <x v="3"/>
    <n v="1654795"/>
  </r>
  <r>
    <n v="44714"/>
    <x v="4"/>
    <x v="0"/>
    <x v="11"/>
    <x v="3"/>
    <x v="3"/>
    <n v="145397"/>
  </r>
  <r>
    <n v="44715"/>
    <x v="4"/>
    <x v="1"/>
    <x v="11"/>
    <x v="3"/>
    <x v="3"/>
    <n v="162687"/>
  </r>
  <r>
    <n v="44717"/>
    <x v="4"/>
    <x v="2"/>
    <x v="11"/>
    <x v="3"/>
    <x v="3"/>
    <n v="1015528"/>
  </r>
  <r>
    <n v="44720"/>
    <x v="4"/>
    <x v="0"/>
    <x v="11"/>
    <x v="3"/>
    <x v="3"/>
    <n v="1695801"/>
  </r>
  <r>
    <n v="44721"/>
    <x v="4"/>
    <x v="1"/>
    <x v="11"/>
    <x v="3"/>
    <x v="3"/>
    <n v="1493683"/>
  </r>
  <r>
    <n v="44721"/>
    <x v="4"/>
    <x v="2"/>
    <x v="11"/>
    <x v="3"/>
    <x v="3"/>
    <n v="299988"/>
  </r>
  <r>
    <n v="44721"/>
    <x v="4"/>
    <x v="3"/>
    <x v="11"/>
    <x v="3"/>
    <x v="3"/>
    <n v="633604"/>
  </r>
  <r>
    <n v="44724"/>
    <x v="4"/>
    <x v="0"/>
    <x v="11"/>
    <x v="3"/>
    <x v="3"/>
    <n v="986904"/>
  </r>
  <r>
    <n v="44725"/>
    <x v="4"/>
    <x v="1"/>
    <x v="11"/>
    <x v="3"/>
    <x v="3"/>
    <n v="1721416"/>
  </r>
  <r>
    <n v="44726"/>
    <x v="4"/>
    <x v="1"/>
    <x v="11"/>
    <x v="3"/>
    <x v="3"/>
    <n v="768191"/>
  </r>
  <r>
    <n v="44726"/>
    <x v="4"/>
    <x v="2"/>
    <x v="11"/>
    <x v="3"/>
    <x v="3"/>
    <n v="1678538"/>
  </r>
  <r>
    <n v="44727"/>
    <x v="4"/>
    <x v="3"/>
    <x v="11"/>
    <x v="3"/>
    <x v="3"/>
    <n v="1482479"/>
  </r>
  <r>
    <n v="44729"/>
    <x v="4"/>
    <x v="0"/>
    <x v="11"/>
    <x v="3"/>
    <x v="3"/>
    <n v="1360610"/>
  </r>
  <r>
    <n v="44730"/>
    <x v="4"/>
    <x v="0"/>
    <x v="11"/>
    <x v="3"/>
    <x v="3"/>
    <n v="1327948"/>
  </r>
  <r>
    <n v="44733"/>
    <x v="4"/>
    <x v="1"/>
    <x v="11"/>
    <x v="3"/>
    <x v="3"/>
    <n v="470519"/>
  </r>
  <r>
    <n v="44734"/>
    <x v="4"/>
    <x v="3"/>
    <x v="11"/>
    <x v="3"/>
    <x v="3"/>
    <n v="1614083"/>
  </r>
  <r>
    <n v="44735"/>
    <x v="4"/>
    <x v="0"/>
    <x v="11"/>
    <x v="3"/>
    <x v="3"/>
    <n v="1545186"/>
  </r>
  <r>
    <n v="44735"/>
    <x v="4"/>
    <x v="1"/>
    <x v="11"/>
    <x v="3"/>
    <x v="3"/>
    <n v="443420"/>
  </r>
  <r>
    <n v="44739"/>
    <x v="4"/>
    <x v="0"/>
    <x v="11"/>
    <x v="3"/>
    <x v="3"/>
    <n v="1517230"/>
  </r>
  <r>
    <n v="44739"/>
    <x v="4"/>
    <x v="1"/>
    <x v="11"/>
    <x v="3"/>
    <x v="3"/>
    <n v="1051248"/>
  </r>
  <r>
    <n v="44740"/>
    <x v="4"/>
    <x v="3"/>
    <x v="11"/>
    <x v="3"/>
    <x v="3"/>
    <n v="873882"/>
  </r>
  <r>
    <n v="44741"/>
    <x v="4"/>
    <x v="0"/>
    <x v="11"/>
    <x v="3"/>
    <x v="3"/>
    <n v="754301"/>
  </r>
  <r>
    <n v="44744"/>
    <x v="4"/>
    <x v="2"/>
    <x v="0"/>
    <x v="3"/>
    <x v="0"/>
    <n v="369331"/>
  </r>
  <r>
    <n v="44746"/>
    <x v="2"/>
    <x v="2"/>
    <x v="0"/>
    <x v="3"/>
    <x v="0"/>
    <n v="1998763"/>
  </r>
  <r>
    <n v="44746"/>
    <x v="2"/>
    <x v="2"/>
    <x v="0"/>
    <x v="3"/>
    <x v="0"/>
    <n v="1183220"/>
  </r>
  <r>
    <n v="44750"/>
    <x v="2"/>
    <x v="1"/>
    <x v="0"/>
    <x v="3"/>
    <x v="0"/>
    <n v="798923"/>
  </r>
  <r>
    <n v="44751"/>
    <x v="2"/>
    <x v="0"/>
    <x v="0"/>
    <x v="3"/>
    <x v="0"/>
    <n v="747931"/>
  </r>
  <r>
    <n v="44751"/>
    <x v="2"/>
    <x v="2"/>
    <x v="0"/>
    <x v="3"/>
    <x v="0"/>
    <n v="936508"/>
  </r>
  <r>
    <n v="44751"/>
    <x v="2"/>
    <x v="0"/>
    <x v="0"/>
    <x v="3"/>
    <x v="0"/>
    <n v="580939"/>
  </r>
  <r>
    <n v="44751"/>
    <x v="2"/>
    <x v="1"/>
    <x v="0"/>
    <x v="3"/>
    <x v="0"/>
    <n v="1156733"/>
  </r>
  <r>
    <n v="44751"/>
    <x v="2"/>
    <x v="0"/>
    <x v="0"/>
    <x v="3"/>
    <x v="0"/>
    <n v="648732"/>
  </r>
  <r>
    <n v="44754"/>
    <x v="2"/>
    <x v="1"/>
    <x v="0"/>
    <x v="3"/>
    <x v="0"/>
    <n v="1929643"/>
  </r>
  <r>
    <n v="44755"/>
    <x v="2"/>
    <x v="0"/>
    <x v="0"/>
    <x v="3"/>
    <x v="0"/>
    <n v="1967857"/>
  </r>
  <r>
    <n v="44757"/>
    <x v="2"/>
    <x v="0"/>
    <x v="0"/>
    <x v="3"/>
    <x v="0"/>
    <n v="259975"/>
  </r>
  <r>
    <n v="44758"/>
    <x v="2"/>
    <x v="2"/>
    <x v="0"/>
    <x v="3"/>
    <x v="0"/>
    <n v="1374309"/>
  </r>
  <r>
    <n v="44758"/>
    <x v="2"/>
    <x v="0"/>
    <x v="0"/>
    <x v="3"/>
    <x v="0"/>
    <n v="1430419"/>
  </r>
  <r>
    <n v="44761"/>
    <x v="2"/>
    <x v="1"/>
    <x v="0"/>
    <x v="3"/>
    <x v="0"/>
    <n v="1648652"/>
  </r>
  <r>
    <n v="44767"/>
    <x v="2"/>
    <x v="0"/>
    <x v="0"/>
    <x v="3"/>
    <x v="0"/>
    <n v="608773"/>
  </r>
  <r>
    <n v="44767"/>
    <x v="2"/>
    <x v="3"/>
    <x v="0"/>
    <x v="3"/>
    <x v="0"/>
    <n v="1752206"/>
  </r>
  <r>
    <n v="44768"/>
    <x v="2"/>
    <x v="3"/>
    <x v="0"/>
    <x v="3"/>
    <x v="0"/>
    <n v="678100"/>
  </r>
  <r>
    <n v="44773"/>
    <x v="2"/>
    <x v="0"/>
    <x v="0"/>
    <x v="3"/>
    <x v="0"/>
    <n v="1681097"/>
  </r>
  <r>
    <n v="44774"/>
    <x v="2"/>
    <x v="1"/>
    <x v="1"/>
    <x v="3"/>
    <x v="0"/>
    <n v="615129"/>
  </r>
  <r>
    <n v="44774"/>
    <x v="2"/>
    <x v="2"/>
    <x v="1"/>
    <x v="3"/>
    <x v="0"/>
    <n v="1982446"/>
  </r>
  <r>
    <n v="44775"/>
    <x v="2"/>
    <x v="2"/>
    <x v="1"/>
    <x v="3"/>
    <x v="0"/>
    <n v="1953112"/>
  </r>
  <r>
    <n v="44775"/>
    <x v="2"/>
    <x v="2"/>
    <x v="1"/>
    <x v="3"/>
    <x v="0"/>
    <n v="1334216"/>
  </r>
  <r>
    <n v="44778"/>
    <x v="2"/>
    <x v="0"/>
    <x v="1"/>
    <x v="3"/>
    <x v="0"/>
    <n v="923297"/>
  </r>
  <r>
    <n v="44778"/>
    <x v="2"/>
    <x v="1"/>
    <x v="1"/>
    <x v="3"/>
    <x v="0"/>
    <n v="1060035"/>
  </r>
  <r>
    <n v="44778"/>
    <x v="2"/>
    <x v="3"/>
    <x v="1"/>
    <x v="3"/>
    <x v="0"/>
    <n v="1213464"/>
  </r>
  <r>
    <n v="44779"/>
    <x v="2"/>
    <x v="0"/>
    <x v="1"/>
    <x v="3"/>
    <x v="0"/>
    <n v="1441704"/>
  </r>
  <r>
    <n v="44783"/>
    <x v="2"/>
    <x v="2"/>
    <x v="1"/>
    <x v="3"/>
    <x v="0"/>
    <n v="509308"/>
  </r>
  <r>
    <n v="44783"/>
    <x v="2"/>
    <x v="0"/>
    <x v="1"/>
    <x v="3"/>
    <x v="0"/>
    <n v="795151"/>
  </r>
  <r>
    <n v="44784"/>
    <x v="2"/>
    <x v="1"/>
    <x v="1"/>
    <x v="3"/>
    <x v="0"/>
    <n v="970001"/>
  </r>
  <r>
    <n v="44786"/>
    <x v="2"/>
    <x v="3"/>
    <x v="1"/>
    <x v="3"/>
    <x v="0"/>
    <n v="1323102"/>
  </r>
  <r>
    <n v="44787"/>
    <x v="2"/>
    <x v="0"/>
    <x v="1"/>
    <x v="3"/>
    <x v="0"/>
    <n v="1719288"/>
  </r>
  <r>
    <n v="44788"/>
    <x v="2"/>
    <x v="1"/>
    <x v="1"/>
    <x v="3"/>
    <x v="0"/>
    <n v="545305"/>
  </r>
  <r>
    <n v="44788"/>
    <x v="2"/>
    <x v="0"/>
    <x v="1"/>
    <x v="3"/>
    <x v="0"/>
    <n v="1100065"/>
  </r>
  <r>
    <n v="44790"/>
    <x v="2"/>
    <x v="3"/>
    <x v="1"/>
    <x v="3"/>
    <x v="0"/>
    <n v="1178486"/>
  </r>
  <r>
    <n v="44796"/>
    <x v="2"/>
    <x v="0"/>
    <x v="1"/>
    <x v="3"/>
    <x v="0"/>
    <n v="725587"/>
  </r>
  <r>
    <n v="44796"/>
    <x v="2"/>
    <x v="2"/>
    <x v="1"/>
    <x v="3"/>
    <x v="0"/>
    <n v="1682112"/>
  </r>
  <r>
    <n v="44797"/>
    <x v="2"/>
    <x v="1"/>
    <x v="1"/>
    <x v="3"/>
    <x v="0"/>
    <n v="1283815"/>
  </r>
  <r>
    <n v="44799"/>
    <x v="2"/>
    <x v="0"/>
    <x v="1"/>
    <x v="3"/>
    <x v="0"/>
    <n v="1728548"/>
  </r>
  <r>
    <n v="44802"/>
    <x v="2"/>
    <x v="0"/>
    <x v="1"/>
    <x v="3"/>
    <x v="0"/>
    <n v="1184509"/>
  </r>
  <r>
    <n v="44804"/>
    <x v="2"/>
    <x v="1"/>
    <x v="1"/>
    <x v="3"/>
    <x v="0"/>
    <n v="1403679"/>
  </r>
  <r>
    <n v="44805"/>
    <x v="2"/>
    <x v="0"/>
    <x v="2"/>
    <x v="3"/>
    <x v="0"/>
    <n v="1182590"/>
  </r>
  <r>
    <n v="44806"/>
    <x v="2"/>
    <x v="1"/>
    <x v="2"/>
    <x v="3"/>
    <x v="0"/>
    <n v="218240"/>
  </r>
  <r>
    <n v="44811"/>
    <x v="2"/>
    <x v="2"/>
    <x v="2"/>
    <x v="3"/>
    <x v="0"/>
    <n v="1793709"/>
  </r>
  <r>
    <n v="44815"/>
    <x v="2"/>
    <x v="0"/>
    <x v="2"/>
    <x v="3"/>
    <x v="0"/>
    <n v="881630"/>
  </r>
  <r>
    <n v="44816"/>
    <x v="2"/>
    <x v="1"/>
    <x v="2"/>
    <x v="3"/>
    <x v="0"/>
    <n v="1579357"/>
  </r>
  <r>
    <n v="44816"/>
    <x v="2"/>
    <x v="2"/>
    <x v="2"/>
    <x v="3"/>
    <x v="0"/>
    <n v="1881690"/>
  </r>
  <r>
    <n v="44816"/>
    <x v="2"/>
    <x v="3"/>
    <x v="2"/>
    <x v="3"/>
    <x v="0"/>
    <n v="425145"/>
  </r>
  <r>
    <n v="44816"/>
    <x v="2"/>
    <x v="0"/>
    <x v="2"/>
    <x v="3"/>
    <x v="0"/>
    <n v="170272"/>
  </r>
  <r>
    <n v="44817"/>
    <x v="2"/>
    <x v="1"/>
    <x v="2"/>
    <x v="3"/>
    <x v="0"/>
    <n v="1340840"/>
  </r>
  <r>
    <n v="44819"/>
    <x v="2"/>
    <x v="1"/>
    <x v="2"/>
    <x v="3"/>
    <x v="0"/>
    <n v="1731924"/>
  </r>
  <r>
    <n v="44819"/>
    <x v="2"/>
    <x v="2"/>
    <x v="2"/>
    <x v="3"/>
    <x v="0"/>
    <n v="1030957"/>
  </r>
  <r>
    <n v="44820"/>
    <x v="2"/>
    <x v="3"/>
    <x v="2"/>
    <x v="3"/>
    <x v="0"/>
    <n v="247066"/>
  </r>
  <r>
    <n v="44822"/>
    <x v="2"/>
    <x v="0"/>
    <x v="2"/>
    <x v="3"/>
    <x v="0"/>
    <n v="250567"/>
  </r>
  <r>
    <n v="44824"/>
    <x v="2"/>
    <x v="0"/>
    <x v="2"/>
    <x v="3"/>
    <x v="0"/>
    <n v="1186037"/>
  </r>
  <r>
    <n v="44825"/>
    <x v="2"/>
    <x v="1"/>
    <x v="2"/>
    <x v="3"/>
    <x v="0"/>
    <n v="1537340"/>
  </r>
  <r>
    <n v="44832"/>
    <x v="2"/>
    <x v="3"/>
    <x v="2"/>
    <x v="3"/>
    <x v="0"/>
    <n v="552073"/>
  </r>
  <r>
    <n v="44833"/>
    <x v="2"/>
    <x v="0"/>
    <x v="2"/>
    <x v="3"/>
    <x v="0"/>
    <n v="686369"/>
  </r>
  <r>
    <n v="44834"/>
    <x v="2"/>
    <x v="1"/>
    <x v="2"/>
    <x v="3"/>
    <x v="0"/>
    <n v="953560"/>
  </r>
  <r>
    <n v="44835"/>
    <x v="2"/>
    <x v="0"/>
    <x v="3"/>
    <x v="3"/>
    <x v="1"/>
    <n v="1135057"/>
  </r>
  <r>
    <n v="44836"/>
    <x v="2"/>
    <x v="1"/>
    <x v="3"/>
    <x v="3"/>
    <x v="1"/>
    <n v="774526"/>
  </r>
  <r>
    <n v="44836"/>
    <x v="2"/>
    <x v="3"/>
    <x v="3"/>
    <x v="3"/>
    <x v="1"/>
    <n v="1015942"/>
  </r>
  <r>
    <n v="44836"/>
    <x v="2"/>
    <x v="0"/>
    <x v="3"/>
    <x v="3"/>
    <x v="1"/>
    <n v="1993520"/>
  </r>
  <r>
    <n v="44838"/>
    <x v="2"/>
    <x v="2"/>
    <x v="3"/>
    <x v="3"/>
    <x v="1"/>
    <n v="259226"/>
  </r>
  <r>
    <n v="44839"/>
    <x v="2"/>
    <x v="2"/>
    <x v="3"/>
    <x v="3"/>
    <x v="1"/>
    <n v="500000"/>
  </r>
  <r>
    <n v="44840"/>
    <x v="2"/>
    <x v="2"/>
    <x v="3"/>
    <x v="3"/>
    <x v="1"/>
    <n v="480000"/>
  </r>
  <r>
    <n v="44840"/>
    <x v="2"/>
    <x v="1"/>
    <x v="3"/>
    <x v="3"/>
    <x v="1"/>
    <n v="1323102"/>
  </r>
  <r>
    <n v="44841"/>
    <x v="2"/>
    <x v="0"/>
    <x v="3"/>
    <x v="3"/>
    <x v="1"/>
    <n v="1719288"/>
  </r>
  <r>
    <n v="44841"/>
    <x v="2"/>
    <x v="2"/>
    <x v="3"/>
    <x v="3"/>
    <x v="1"/>
    <n v="545305"/>
  </r>
  <r>
    <n v="44842"/>
    <x v="2"/>
    <x v="0"/>
    <x v="3"/>
    <x v="3"/>
    <x v="1"/>
    <n v="1100065"/>
  </r>
  <r>
    <n v="44843"/>
    <x v="2"/>
    <x v="1"/>
    <x v="3"/>
    <x v="3"/>
    <x v="1"/>
    <n v="1178486"/>
  </r>
  <r>
    <n v="44845"/>
    <x v="2"/>
    <x v="0"/>
    <x v="3"/>
    <x v="3"/>
    <x v="1"/>
    <n v="725587"/>
  </r>
  <r>
    <n v="44845"/>
    <x v="2"/>
    <x v="1"/>
    <x v="3"/>
    <x v="3"/>
    <x v="1"/>
    <n v="1682112"/>
  </r>
  <r>
    <n v="44847"/>
    <x v="2"/>
    <x v="0"/>
    <x v="3"/>
    <x v="3"/>
    <x v="1"/>
    <n v="1283815"/>
  </r>
  <r>
    <n v="44847"/>
    <x v="2"/>
    <x v="0"/>
    <x v="3"/>
    <x v="3"/>
    <x v="1"/>
    <n v="1728548"/>
  </r>
  <r>
    <n v="44849"/>
    <x v="1"/>
    <x v="2"/>
    <x v="3"/>
    <x v="3"/>
    <x v="1"/>
    <n v="1184509"/>
  </r>
  <r>
    <n v="44849"/>
    <x v="1"/>
    <x v="0"/>
    <x v="3"/>
    <x v="3"/>
    <x v="1"/>
    <n v="1403679"/>
  </r>
  <r>
    <n v="44853"/>
    <x v="1"/>
    <x v="1"/>
    <x v="3"/>
    <x v="3"/>
    <x v="1"/>
    <n v="1182590"/>
  </r>
  <r>
    <n v="44854"/>
    <x v="1"/>
    <x v="0"/>
    <x v="3"/>
    <x v="3"/>
    <x v="1"/>
    <n v="789000"/>
  </r>
  <r>
    <n v="44857"/>
    <x v="4"/>
    <x v="3"/>
    <x v="3"/>
    <x v="3"/>
    <x v="1"/>
    <n v="302000"/>
  </r>
  <r>
    <n v="44858"/>
    <x v="4"/>
    <x v="3"/>
    <x v="3"/>
    <x v="3"/>
    <x v="1"/>
    <n v="102000"/>
  </r>
  <r>
    <n v="44859"/>
    <x v="4"/>
    <x v="0"/>
    <x v="3"/>
    <x v="3"/>
    <x v="1"/>
    <n v="50000"/>
  </r>
  <r>
    <n v="44861"/>
    <x v="4"/>
    <x v="1"/>
    <x v="3"/>
    <x v="3"/>
    <x v="1"/>
    <n v="720000"/>
  </r>
  <r>
    <n v="44861"/>
    <x v="4"/>
    <x v="2"/>
    <x v="3"/>
    <x v="3"/>
    <x v="1"/>
    <n v="70000"/>
  </r>
  <r>
    <n v="44863"/>
    <x v="0"/>
    <x v="2"/>
    <x v="3"/>
    <x v="3"/>
    <x v="1"/>
    <n v="50500"/>
  </r>
  <r>
    <n v="44864"/>
    <x v="3"/>
    <x v="2"/>
    <x v="3"/>
    <x v="3"/>
    <x v="1"/>
    <n v="639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4">
  <r>
    <x v="0"/>
    <s v="ABC Corporation"/>
    <s v="South"/>
    <x v="0"/>
    <x v="0"/>
    <s v="Q3"/>
    <n v="1741089"/>
    <x v="0"/>
  </r>
  <r>
    <x v="1"/>
    <s v="Bridges Company"/>
    <s v="East"/>
    <x v="0"/>
    <x v="0"/>
    <s v="Q3"/>
    <n v="514989"/>
    <x v="0"/>
  </r>
  <r>
    <x v="2"/>
    <s v="Timefall Inc."/>
    <s v="East"/>
    <x v="0"/>
    <x v="0"/>
    <s v="Q3"/>
    <n v="230071"/>
    <x v="1"/>
  </r>
  <r>
    <x v="3"/>
    <s v="Chiral Corporation"/>
    <s v="North"/>
    <x v="1"/>
    <x v="0"/>
    <s v="Q3"/>
    <n v="1148912"/>
    <x v="2"/>
  </r>
  <r>
    <x v="4"/>
    <s v="Titan Industries"/>
    <s v="West"/>
    <x v="1"/>
    <x v="0"/>
    <s v="Q3"/>
    <n v="405991"/>
    <x v="2"/>
  </r>
  <r>
    <x v="5"/>
    <s v="Eagle Security"/>
    <s v="South"/>
    <x v="1"/>
    <x v="0"/>
    <s v="Q3"/>
    <n v="191708"/>
    <x v="3"/>
  </r>
  <r>
    <x v="6"/>
    <s v="Sol Company"/>
    <s v="South"/>
    <x v="1"/>
    <x v="0"/>
    <s v="Q3"/>
    <n v="1757908"/>
    <x v="3"/>
  </r>
  <r>
    <x v="7"/>
    <s v="Eagle Security"/>
    <s v="East"/>
    <x v="2"/>
    <x v="0"/>
    <s v="Q3"/>
    <n v="1209282"/>
    <x v="4"/>
  </r>
  <r>
    <x v="8"/>
    <s v="Titan Industries"/>
    <s v="West"/>
    <x v="2"/>
    <x v="0"/>
    <s v="Q3"/>
    <n v="1581662"/>
    <x v="4"/>
  </r>
  <r>
    <x v="9"/>
    <s v="Titan Industries"/>
    <s v="South"/>
    <x v="3"/>
    <x v="0"/>
    <s v="Q4"/>
    <n v="376043"/>
    <x v="5"/>
  </r>
  <r>
    <x v="10"/>
    <s v="Timefall Inc."/>
    <s v="East"/>
    <x v="3"/>
    <x v="0"/>
    <s v="Q4"/>
    <n v="1978299"/>
    <x v="6"/>
  </r>
  <r>
    <x v="11"/>
    <s v="Timefall Inc."/>
    <s v="South"/>
    <x v="4"/>
    <x v="0"/>
    <s v="Q4"/>
    <n v="914785"/>
    <x v="7"/>
  </r>
  <r>
    <x v="12"/>
    <s v="Timefall Inc."/>
    <s v="East"/>
    <x v="4"/>
    <x v="0"/>
    <s v="Q4"/>
    <n v="1711222"/>
    <x v="8"/>
  </r>
  <r>
    <x v="13"/>
    <s v="Timefall Inc."/>
    <s v="West"/>
    <x v="4"/>
    <x v="0"/>
    <s v="Q4"/>
    <n v="1257231"/>
    <x v="9"/>
  </r>
  <r>
    <x v="14"/>
    <s v="Timefall Inc."/>
    <s v="South"/>
    <x v="4"/>
    <x v="0"/>
    <s v="Q4"/>
    <n v="407874"/>
    <x v="9"/>
  </r>
  <r>
    <x v="15"/>
    <s v="Timefall Inc."/>
    <s v="North"/>
    <x v="4"/>
    <x v="0"/>
    <s v="Q4"/>
    <n v="589765"/>
    <x v="9"/>
  </r>
  <r>
    <x v="16"/>
    <s v="Titan Industries"/>
    <s v="North"/>
    <x v="5"/>
    <x v="0"/>
    <s v="Q4"/>
    <n v="485286"/>
    <x v="10"/>
  </r>
  <r>
    <x v="17"/>
    <s v="Titan Industries"/>
    <s v="North"/>
    <x v="5"/>
    <x v="0"/>
    <s v="Q4"/>
    <n v="467422"/>
    <x v="10"/>
  </r>
  <r>
    <x v="18"/>
    <s v="Titan Industries"/>
    <s v="East"/>
    <x v="5"/>
    <x v="0"/>
    <s v="Q4"/>
    <n v="1838220"/>
    <x v="11"/>
  </r>
  <r>
    <x v="19"/>
    <s v="Eagle Security"/>
    <s v="South"/>
    <x v="6"/>
    <x v="1"/>
    <s v="Q1"/>
    <n v="1958181"/>
    <x v="12"/>
  </r>
  <r>
    <x v="20"/>
    <s v="Titan Industries"/>
    <s v="North"/>
    <x v="6"/>
    <x v="1"/>
    <s v="Q1"/>
    <n v="1370705"/>
    <x v="13"/>
  </r>
  <r>
    <x v="21"/>
    <s v="Titan Industries"/>
    <s v="South"/>
    <x v="6"/>
    <x v="1"/>
    <s v="Q1"/>
    <n v="1683109"/>
    <x v="14"/>
  </r>
  <r>
    <x v="22"/>
    <s v="Titan Industries"/>
    <s v="East"/>
    <x v="6"/>
    <x v="1"/>
    <s v="Q1"/>
    <n v="564927"/>
    <x v="15"/>
  </r>
  <r>
    <x v="23"/>
    <s v="Titan Industries"/>
    <s v="South"/>
    <x v="6"/>
    <x v="1"/>
    <s v="Q1"/>
    <n v="239424"/>
    <x v="15"/>
  </r>
  <r>
    <x v="23"/>
    <s v="Titan Industries"/>
    <s v="East"/>
    <x v="6"/>
    <x v="1"/>
    <s v="Q1"/>
    <n v="774500"/>
    <x v="15"/>
  </r>
  <r>
    <x v="23"/>
    <s v="Titan Industries"/>
    <s v="South"/>
    <x v="6"/>
    <x v="1"/>
    <s v="Q1"/>
    <n v="1096869"/>
    <x v="15"/>
  </r>
  <r>
    <x v="24"/>
    <s v="Titan Industries"/>
    <s v="South"/>
    <x v="6"/>
    <x v="1"/>
    <s v="Q1"/>
    <n v="1862557"/>
    <x v="15"/>
  </r>
  <r>
    <x v="25"/>
    <s v="Titan Industries"/>
    <s v="North"/>
    <x v="6"/>
    <x v="1"/>
    <s v="Q1"/>
    <n v="1437017"/>
    <x v="16"/>
  </r>
  <r>
    <x v="25"/>
    <s v="Titan Industries"/>
    <s v="South"/>
    <x v="6"/>
    <x v="1"/>
    <s v="Q1"/>
    <n v="1848717"/>
    <x v="16"/>
  </r>
  <r>
    <x v="26"/>
    <s v="Eagle Security"/>
    <s v="East"/>
    <x v="6"/>
    <x v="1"/>
    <s v="Q1"/>
    <n v="1933018"/>
    <x v="16"/>
  </r>
  <r>
    <x v="26"/>
    <s v="Eagle Security"/>
    <s v="South"/>
    <x v="6"/>
    <x v="1"/>
    <s v="Q1"/>
    <n v="1987908"/>
    <x v="16"/>
  </r>
  <r>
    <x v="27"/>
    <s v="Eagle Security"/>
    <s v="West"/>
    <x v="6"/>
    <x v="1"/>
    <s v="Q1"/>
    <n v="1264058"/>
    <x v="12"/>
  </r>
  <r>
    <x v="27"/>
    <s v="Eagle Security"/>
    <s v="West"/>
    <x v="6"/>
    <x v="1"/>
    <s v="Q1"/>
    <n v="1750150"/>
    <x v="12"/>
  </r>
  <r>
    <x v="28"/>
    <s v="Eagle Security"/>
    <s v="South"/>
    <x v="6"/>
    <x v="1"/>
    <s v="Q1"/>
    <n v="1495289"/>
    <x v="12"/>
  </r>
  <r>
    <x v="28"/>
    <s v="Eagle Security"/>
    <s v="East"/>
    <x v="6"/>
    <x v="1"/>
    <s v="Q1"/>
    <n v="391699"/>
    <x v="12"/>
  </r>
  <r>
    <x v="29"/>
    <s v="Eagle Security"/>
    <s v="North"/>
    <x v="6"/>
    <x v="1"/>
    <s v="Q1"/>
    <n v="877778"/>
    <x v="12"/>
  </r>
  <r>
    <x v="29"/>
    <s v="Eagle Security"/>
    <s v="North"/>
    <x v="6"/>
    <x v="1"/>
    <s v="Q1"/>
    <n v="1366272"/>
    <x v="12"/>
  </r>
  <r>
    <x v="29"/>
    <s v="Eagle Security"/>
    <s v="North"/>
    <x v="6"/>
    <x v="1"/>
    <s v="Q1"/>
    <n v="1766994"/>
    <x v="12"/>
  </r>
  <r>
    <x v="29"/>
    <s v="Chiral Corporation"/>
    <s v="South"/>
    <x v="6"/>
    <x v="1"/>
    <s v="Q1"/>
    <n v="1718743"/>
    <x v="12"/>
  </r>
  <r>
    <x v="30"/>
    <s v="Chiral Corporation"/>
    <s v="East"/>
    <x v="6"/>
    <x v="1"/>
    <s v="Q1"/>
    <n v="538621"/>
    <x v="12"/>
  </r>
  <r>
    <x v="31"/>
    <s v="Chiral Corporation"/>
    <s v="West"/>
    <x v="6"/>
    <x v="1"/>
    <s v="Q1"/>
    <n v="184900"/>
    <x v="13"/>
  </r>
  <r>
    <x v="32"/>
    <s v="Chiral Corporation"/>
    <s v="South"/>
    <x v="6"/>
    <x v="1"/>
    <s v="Q1"/>
    <n v="1598219"/>
    <x v="13"/>
  </r>
  <r>
    <x v="33"/>
    <s v="Eagle Security"/>
    <s v="North"/>
    <x v="6"/>
    <x v="1"/>
    <s v="Q1"/>
    <n v="969025"/>
    <x v="14"/>
  </r>
  <r>
    <x v="33"/>
    <s v="Chiral Corporation"/>
    <s v="South"/>
    <x v="6"/>
    <x v="1"/>
    <s v="Q1"/>
    <n v="1988680"/>
    <x v="14"/>
  </r>
  <r>
    <x v="34"/>
    <s v="Chiral Corporation"/>
    <s v="East"/>
    <x v="6"/>
    <x v="1"/>
    <s v="Q1"/>
    <n v="1520170"/>
    <x v="14"/>
  </r>
  <r>
    <x v="35"/>
    <s v="Chiral Corporation"/>
    <s v="West"/>
    <x v="7"/>
    <x v="1"/>
    <s v="Q1"/>
    <n v="756093"/>
    <x v="14"/>
  </r>
  <r>
    <x v="36"/>
    <s v="Chiral Corporation"/>
    <s v="South"/>
    <x v="7"/>
    <x v="1"/>
    <s v="Q1"/>
    <n v="1635914"/>
    <x v="17"/>
  </r>
  <r>
    <x v="37"/>
    <s v="Chiral Corporation"/>
    <s v="East"/>
    <x v="7"/>
    <x v="1"/>
    <s v="Q1"/>
    <n v="1704629"/>
    <x v="17"/>
  </r>
  <r>
    <x v="38"/>
    <s v="Chiral Corporation"/>
    <s v="South"/>
    <x v="7"/>
    <x v="1"/>
    <s v="Q1"/>
    <n v="925137"/>
    <x v="18"/>
  </r>
  <r>
    <x v="38"/>
    <s v="Chiral Corporation"/>
    <s v="West"/>
    <x v="7"/>
    <x v="1"/>
    <s v="Q1"/>
    <n v="1246174"/>
    <x v="18"/>
  </r>
  <r>
    <x v="39"/>
    <s v="Chiral Corporation"/>
    <s v="South"/>
    <x v="7"/>
    <x v="1"/>
    <s v="Q1"/>
    <n v="576222"/>
    <x v="18"/>
  </r>
  <r>
    <x v="40"/>
    <s v="Chiral Corporation"/>
    <s v="North"/>
    <x v="7"/>
    <x v="1"/>
    <s v="Q1"/>
    <n v="953291"/>
    <x v="18"/>
  </r>
  <r>
    <x v="41"/>
    <s v="Chiral Corporation"/>
    <s v="East"/>
    <x v="7"/>
    <x v="1"/>
    <s v="Q1"/>
    <n v="1593038"/>
    <x v="19"/>
  </r>
  <r>
    <x v="42"/>
    <s v="Chiral Corporation"/>
    <s v="South"/>
    <x v="7"/>
    <x v="1"/>
    <s v="Q1"/>
    <n v="1784478"/>
    <x v="19"/>
  </r>
  <r>
    <x v="43"/>
    <s v="Chiral Corporation"/>
    <s v="South"/>
    <x v="7"/>
    <x v="1"/>
    <s v="Q1"/>
    <n v="1493958"/>
    <x v="19"/>
  </r>
  <r>
    <x v="44"/>
    <s v="Chiral Corporation"/>
    <s v="East"/>
    <x v="7"/>
    <x v="1"/>
    <s v="Q1"/>
    <n v="1509042"/>
    <x v="19"/>
  </r>
  <r>
    <x v="45"/>
    <s v="Chiral Corporation"/>
    <s v="South"/>
    <x v="7"/>
    <x v="1"/>
    <s v="Q1"/>
    <n v="1445703"/>
    <x v="20"/>
  </r>
  <r>
    <x v="45"/>
    <s v="Chiral Corporation"/>
    <s v="East"/>
    <x v="7"/>
    <x v="1"/>
    <s v="Q1"/>
    <n v="1219313"/>
    <x v="20"/>
  </r>
  <r>
    <x v="46"/>
    <s v="Chiral Corporation"/>
    <s v="North"/>
    <x v="7"/>
    <x v="1"/>
    <s v="Q1"/>
    <n v="1378458"/>
    <x v="20"/>
  </r>
  <r>
    <x v="46"/>
    <s v="Chiral Corporation"/>
    <s v="South"/>
    <x v="7"/>
    <x v="1"/>
    <s v="Q1"/>
    <n v="812267"/>
    <x v="20"/>
  </r>
  <r>
    <x v="47"/>
    <s v="Eagle Security"/>
    <s v="East"/>
    <x v="7"/>
    <x v="1"/>
    <s v="Q1"/>
    <n v="1473799"/>
    <x v="20"/>
  </r>
  <r>
    <x v="47"/>
    <s v="ABC Corporation"/>
    <s v="North"/>
    <x v="7"/>
    <x v="1"/>
    <s v="Q1"/>
    <n v="1085955"/>
    <x v="20"/>
  </r>
  <r>
    <x v="48"/>
    <s v="ABC Corporation"/>
    <s v="West"/>
    <x v="8"/>
    <x v="1"/>
    <s v="Q1"/>
    <n v="1822041"/>
    <x v="21"/>
  </r>
  <r>
    <x v="49"/>
    <s v="ABC Corporation"/>
    <s v="East"/>
    <x v="8"/>
    <x v="1"/>
    <s v="Q1"/>
    <n v="942170"/>
    <x v="21"/>
  </r>
  <r>
    <x v="50"/>
    <s v="ABC Corporation"/>
    <s v="South"/>
    <x v="8"/>
    <x v="1"/>
    <s v="Q1"/>
    <n v="1771632"/>
    <x v="21"/>
  </r>
  <r>
    <x v="50"/>
    <s v="ABC Corporation"/>
    <s v="South"/>
    <x v="8"/>
    <x v="1"/>
    <s v="Q1"/>
    <n v="790962"/>
    <x v="21"/>
  </r>
  <r>
    <x v="50"/>
    <s v="ABC Corporation"/>
    <s v="South"/>
    <x v="8"/>
    <x v="1"/>
    <s v="Q1"/>
    <n v="1148983"/>
    <x v="21"/>
  </r>
  <r>
    <x v="51"/>
    <s v="ABC Corporation"/>
    <s v="West"/>
    <x v="8"/>
    <x v="1"/>
    <s v="Q1"/>
    <n v="1233631"/>
    <x v="21"/>
  </r>
  <r>
    <x v="52"/>
    <s v="ABC Corporation"/>
    <s v="South"/>
    <x v="8"/>
    <x v="1"/>
    <s v="Q1"/>
    <n v="1107658"/>
    <x v="22"/>
  </r>
  <r>
    <x v="53"/>
    <s v="ABC Corporation"/>
    <s v="South"/>
    <x v="8"/>
    <x v="1"/>
    <s v="Q1"/>
    <n v="1498380"/>
    <x v="22"/>
  </r>
  <r>
    <x v="54"/>
    <s v="ABC Corporation"/>
    <s v="South"/>
    <x v="8"/>
    <x v="1"/>
    <s v="Q1"/>
    <n v="226445"/>
    <x v="23"/>
  </r>
  <r>
    <x v="55"/>
    <s v="ABC Corporation"/>
    <s v="South"/>
    <x v="8"/>
    <x v="1"/>
    <s v="Q1"/>
    <n v="407754"/>
    <x v="23"/>
  </r>
  <r>
    <x v="56"/>
    <s v="ABC Corporation"/>
    <s v="South"/>
    <x v="8"/>
    <x v="1"/>
    <s v="Q1"/>
    <n v="322835"/>
    <x v="23"/>
  </r>
  <r>
    <x v="56"/>
    <s v="ABC Corporation"/>
    <s v="East"/>
    <x v="8"/>
    <x v="1"/>
    <s v="Q1"/>
    <n v="667093"/>
    <x v="23"/>
  </r>
  <r>
    <x v="57"/>
    <s v="Eagle Security"/>
    <s v="South"/>
    <x v="8"/>
    <x v="1"/>
    <s v="Q1"/>
    <n v="1257419"/>
    <x v="23"/>
  </r>
  <r>
    <x v="57"/>
    <s v="Sol Company"/>
    <s v="West"/>
    <x v="8"/>
    <x v="1"/>
    <s v="Q1"/>
    <n v="1289709"/>
    <x v="23"/>
  </r>
  <r>
    <x v="58"/>
    <s v="Sol Company"/>
    <s v="North"/>
    <x v="8"/>
    <x v="1"/>
    <s v="Q1"/>
    <n v="344951"/>
    <x v="23"/>
  </r>
  <r>
    <x v="59"/>
    <s v="Sol Company"/>
    <s v="North"/>
    <x v="8"/>
    <x v="1"/>
    <s v="Q1"/>
    <n v="1326360"/>
    <x v="24"/>
  </r>
  <r>
    <x v="60"/>
    <s v="Sol Company"/>
    <s v="North"/>
    <x v="8"/>
    <x v="1"/>
    <s v="Q1"/>
    <n v="1863118"/>
    <x v="24"/>
  </r>
  <r>
    <x v="61"/>
    <s v="Sol Company"/>
    <s v="North"/>
    <x v="9"/>
    <x v="1"/>
    <s v="Q1"/>
    <n v="1153948"/>
    <x v="25"/>
  </r>
  <r>
    <x v="61"/>
    <s v="Sol Company"/>
    <s v="North"/>
    <x v="9"/>
    <x v="1"/>
    <s v="Q1"/>
    <n v="752850"/>
    <x v="25"/>
  </r>
  <r>
    <x v="62"/>
    <s v="Sol Company"/>
    <s v="North"/>
    <x v="9"/>
    <x v="1"/>
    <s v="Q1"/>
    <n v="1649721"/>
    <x v="26"/>
  </r>
  <r>
    <x v="62"/>
    <s v="Sol Company"/>
    <s v="North"/>
    <x v="9"/>
    <x v="1"/>
    <s v="Q1"/>
    <n v="1014259"/>
    <x v="26"/>
  </r>
  <r>
    <x v="62"/>
    <s v="Sol Company"/>
    <s v="North"/>
    <x v="9"/>
    <x v="1"/>
    <s v="Q1"/>
    <n v="849261"/>
    <x v="26"/>
  </r>
  <r>
    <x v="63"/>
    <s v="Sol Company"/>
    <s v="North"/>
    <x v="9"/>
    <x v="1"/>
    <s v="Q1"/>
    <n v="1716438"/>
    <x v="26"/>
  </r>
  <r>
    <x v="64"/>
    <s v="Sol Company"/>
    <s v="North"/>
    <x v="9"/>
    <x v="1"/>
    <s v="Q1"/>
    <n v="1862963"/>
    <x v="26"/>
  </r>
  <r>
    <x v="65"/>
    <s v="Sol Company"/>
    <s v="North"/>
    <x v="9"/>
    <x v="1"/>
    <s v="Q1"/>
    <n v="1454907"/>
    <x v="26"/>
  </r>
  <r>
    <x v="65"/>
    <s v="Sol Company"/>
    <s v="North"/>
    <x v="9"/>
    <x v="1"/>
    <s v="Q1"/>
    <n v="207300"/>
    <x v="26"/>
  </r>
  <r>
    <x v="66"/>
    <s v="Sol Company"/>
    <s v="North"/>
    <x v="9"/>
    <x v="1"/>
    <s v="Q1"/>
    <n v="536469"/>
    <x v="26"/>
  </r>
  <r>
    <x v="66"/>
    <s v="Sol Company"/>
    <s v="South"/>
    <x v="9"/>
    <x v="1"/>
    <s v="Q1"/>
    <n v="1230645"/>
    <x v="26"/>
  </r>
  <r>
    <x v="67"/>
    <s v="Sol Company"/>
    <s v="North"/>
    <x v="9"/>
    <x v="1"/>
    <s v="Q1"/>
    <n v="153011"/>
    <x v="27"/>
  </r>
  <r>
    <x v="67"/>
    <s v="Sol Company"/>
    <s v="North"/>
    <x v="9"/>
    <x v="1"/>
    <s v="Q1"/>
    <n v="1697736"/>
    <x v="27"/>
  </r>
  <r>
    <x v="68"/>
    <s v="Sol Company"/>
    <s v="North"/>
    <x v="9"/>
    <x v="1"/>
    <s v="Q1"/>
    <n v="281074"/>
    <x v="27"/>
  </r>
  <r>
    <x v="69"/>
    <s v="Sol Company"/>
    <s v="North"/>
    <x v="9"/>
    <x v="1"/>
    <s v="Q1"/>
    <n v="1125999"/>
    <x v="27"/>
  </r>
  <r>
    <x v="69"/>
    <s v="Sol Company"/>
    <s v="South"/>
    <x v="9"/>
    <x v="1"/>
    <s v="Q1"/>
    <n v="1541895"/>
    <x v="27"/>
  </r>
  <r>
    <x v="70"/>
    <s v="Eagle Security"/>
    <s v="South"/>
    <x v="9"/>
    <x v="1"/>
    <s v="Q1"/>
    <n v="1607715"/>
    <x v="28"/>
  </r>
  <r>
    <x v="71"/>
    <s v="Eagle Security"/>
    <s v="South"/>
    <x v="9"/>
    <x v="1"/>
    <s v="Q1"/>
    <n v="824127"/>
    <x v="28"/>
  </r>
  <r>
    <x v="72"/>
    <s v="Eagle Security"/>
    <s v="South"/>
    <x v="9"/>
    <x v="1"/>
    <s v="Q1"/>
    <n v="500931"/>
    <x v="29"/>
  </r>
  <r>
    <x v="72"/>
    <s v="Eagle Security"/>
    <s v="South"/>
    <x v="9"/>
    <x v="1"/>
    <s v="Q1"/>
    <n v="343248"/>
    <x v="29"/>
  </r>
  <r>
    <x v="72"/>
    <s v="Eagle Security"/>
    <s v="South"/>
    <x v="9"/>
    <x v="1"/>
    <s v="Q1"/>
    <n v="238885"/>
    <x v="29"/>
  </r>
  <r>
    <x v="73"/>
    <s v="Eagle Security"/>
    <s v="South"/>
    <x v="9"/>
    <x v="1"/>
    <s v="Q1"/>
    <n v="223896"/>
    <x v="29"/>
  </r>
  <r>
    <x v="73"/>
    <s v="Eagle Security"/>
    <s v="South"/>
    <x v="9"/>
    <x v="1"/>
    <s v="Q1"/>
    <n v="1425288"/>
    <x v="29"/>
  </r>
  <r>
    <x v="74"/>
    <s v="Bridges Company"/>
    <s v="South"/>
    <x v="9"/>
    <x v="1"/>
    <s v="Q1"/>
    <n v="949953"/>
    <x v="29"/>
  </r>
  <r>
    <x v="75"/>
    <s v="Bridges Company"/>
    <s v="South"/>
    <x v="9"/>
    <x v="1"/>
    <s v="Q1"/>
    <n v="1122767"/>
    <x v="29"/>
  </r>
  <r>
    <x v="76"/>
    <s v="Bridges Company"/>
    <s v="South"/>
    <x v="10"/>
    <x v="1"/>
    <s v="Q2"/>
    <n v="1506717"/>
    <x v="29"/>
  </r>
  <r>
    <x v="77"/>
    <s v="Bridges Company"/>
    <s v="South"/>
    <x v="10"/>
    <x v="1"/>
    <s v="Q2"/>
    <n v="842817"/>
    <x v="29"/>
  </r>
  <r>
    <x v="78"/>
    <s v="Bridges Company"/>
    <s v="South"/>
    <x v="10"/>
    <x v="1"/>
    <s v="Q2"/>
    <n v="1389693"/>
    <x v="30"/>
  </r>
  <r>
    <x v="79"/>
    <s v="Bridges Company"/>
    <s v="South"/>
    <x v="10"/>
    <x v="1"/>
    <s v="Q2"/>
    <n v="563256"/>
    <x v="30"/>
  </r>
  <r>
    <x v="79"/>
    <s v="Bridges Company"/>
    <s v="West"/>
    <x v="10"/>
    <x v="1"/>
    <s v="Q2"/>
    <n v="1893271"/>
    <x v="30"/>
  </r>
  <r>
    <x v="79"/>
    <s v="Bridges Company"/>
    <s v="South"/>
    <x v="10"/>
    <x v="1"/>
    <s v="Q2"/>
    <n v="688034"/>
    <x v="30"/>
  </r>
  <r>
    <x v="80"/>
    <s v="Bridges Company"/>
    <s v="South"/>
    <x v="10"/>
    <x v="1"/>
    <s v="Q2"/>
    <n v="1612228"/>
    <x v="30"/>
  </r>
  <r>
    <x v="81"/>
    <s v="Bridges Company"/>
    <s v="South"/>
    <x v="10"/>
    <x v="1"/>
    <s v="Q2"/>
    <n v="350572"/>
    <x v="30"/>
  </r>
  <r>
    <x v="81"/>
    <s v="Bridges Company"/>
    <s v="South"/>
    <x v="10"/>
    <x v="1"/>
    <s v="Q2"/>
    <n v="1083441"/>
    <x v="30"/>
  </r>
  <r>
    <x v="81"/>
    <s v="Bridges Company"/>
    <s v="South"/>
    <x v="10"/>
    <x v="1"/>
    <s v="Q2"/>
    <n v="1945477"/>
    <x v="30"/>
  </r>
  <r>
    <x v="82"/>
    <s v="Bridges Company"/>
    <s v="South"/>
    <x v="10"/>
    <x v="1"/>
    <s v="Q2"/>
    <n v="340954"/>
    <x v="31"/>
  </r>
  <r>
    <x v="83"/>
    <s v="Bridges Company"/>
    <s v="South"/>
    <x v="10"/>
    <x v="1"/>
    <s v="Q2"/>
    <n v="166600"/>
    <x v="31"/>
  </r>
  <r>
    <x v="84"/>
    <s v="Bridges Company"/>
    <s v="South"/>
    <x v="10"/>
    <x v="1"/>
    <s v="Q2"/>
    <n v="1675768"/>
    <x v="31"/>
  </r>
  <r>
    <x v="85"/>
    <s v="Bridges Company"/>
    <s v="South"/>
    <x v="10"/>
    <x v="1"/>
    <s v="Q2"/>
    <n v="140361"/>
    <x v="31"/>
  </r>
  <r>
    <x v="86"/>
    <s v="Bridges Company"/>
    <s v="South"/>
    <x v="10"/>
    <x v="1"/>
    <s v="Q2"/>
    <n v="1671316"/>
    <x v="32"/>
  </r>
  <r>
    <x v="87"/>
    <s v="Bridges Company"/>
    <s v="South"/>
    <x v="10"/>
    <x v="1"/>
    <s v="Q2"/>
    <n v="1968717"/>
    <x v="32"/>
  </r>
  <r>
    <x v="88"/>
    <s v="Bridges Company"/>
    <s v="West"/>
    <x v="10"/>
    <x v="1"/>
    <s v="Q2"/>
    <n v="393879"/>
    <x v="32"/>
  </r>
  <r>
    <x v="89"/>
    <s v="Bridges Company"/>
    <s v="South"/>
    <x v="10"/>
    <x v="1"/>
    <s v="Q2"/>
    <n v="1489957"/>
    <x v="32"/>
  </r>
  <r>
    <x v="90"/>
    <s v="Bridges Company"/>
    <s v="South"/>
    <x v="10"/>
    <x v="1"/>
    <s v="Q2"/>
    <n v="156636"/>
    <x v="33"/>
  </r>
  <r>
    <x v="90"/>
    <s v="Bridges Company"/>
    <s v="West"/>
    <x v="10"/>
    <x v="1"/>
    <s v="Q2"/>
    <n v="343043"/>
    <x v="33"/>
  </r>
  <r>
    <x v="91"/>
    <s v="Bridges Company"/>
    <s v="West"/>
    <x v="10"/>
    <x v="1"/>
    <s v="Q2"/>
    <n v="153941"/>
    <x v="33"/>
  </r>
  <r>
    <x v="92"/>
    <s v="Bridges Company"/>
    <s v="West"/>
    <x v="10"/>
    <x v="1"/>
    <s v="Q2"/>
    <n v="1725603"/>
    <x v="33"/>
  </r>
  <r>
    <x v="93"/>
    <s v="Eagle Security"/>
    <s v="North"/>
    <x v="10"/>
    <x v="1"/>
    <s v="Q2"/>
    <n v="661441"/>
    <x v="33"/>
  </r>
  <r>
    <x v="94"/>
    <s v="Bridges Company"/>
    <s v="West"/>
    <x v="10"/>
    <x v="1"/>
    <s v="Q2"/>
    <n v="1225116"/>
    <x v="33"/>
  </r>
  <r>
    <x v="95"/>
    <s v="Bridges Company"/>
    <s v="West"/>
    <x v="11"/>
    <x v="1"/>
    <s v="Q2"/>
    <n v="1542829"/>
    <x v="34"/>
  </r>
  <r>
    <x v="96"/>
    <s v="Bridges Company"/>
    <s v="West"/>
    <x v="11"/>
    <x v="1"/>
    <s v="Q2"/>
    <n v="1297497"/>
    <x v="34"/>
  </r>
  <r>
    <x v="96"/>
    <s v="Eagle Security"/>
    <s v="West"/>
    <x v="11"/>
    <x v="1"/>
    <s v="Q2"/>
    <n v="1950030"/>
    <x v="34"/>
  </r>
  <r>
    <x v="97"/>
    <s v="Bridges Company"/>
    <s v="North"/>
    <x v="11"/>
    <x v="1"/>
    <s v="Q2"/>
    <n v="1438207"/>
    <x v="35"/>
  </r>
  <r>
    <x v="98"/>
    <s v="Bridges Company"/>
    <s v="West"/>
    <x v="11"/>
    <x v="1"/>
    <s v="Q2"/>
    <n v="1122487"/>
    <x v="35"/>
  </r>
  <r>
    <x v="99"/>
    <s v="Bridges Company"/>
    <s v="West"/>
    <x v="11"/>
    <x v="1"/>
    <s v="Q2"/>
    <n v="297267"/>
    <x v="35"/>
  </r>
  <r>
    <x v="99"/>
    <s v="Eagle Security"/>
    <s v="West"/>
    <x v="11"/>
    <x v="1"/>
    <s v="Q2"/>
    <n v="364278"/>
    <x v="35"/>
  </r>
  <r>
    <x v="100"/>
    <s v="Bridges Company"/>
    <s v="West"/>
    <x v="11"/>
    <x v="1"/>
    <s v="Q2"/>
    <n v="731138"/>
    <x v="35"/>
  </r>
  <r>
    <x v="101"/>
    <s v="Bridges Company"/>
    <s v="West"/>
    <x v="11"/>
    <x v="1"/>
    <s v="Q2"/>
    <n v="1558700"/>
    <x v="36"/>
  </r>
  <r>
    <x v="102"/>
    <s v="Bridges Company"/>
    <s v="South"/>
    <x v="11"/>
    <x v="1"/>
    <s v="Q2"/>
    <n v="130451"/>
    <x v="36"/>
  </r>
  <r>
    <x v="102"/>
    <s v="Eagle Security"/>
    <s v="West"/>
    <x v="11"/>
    <x v="1"/>
    <s v="Q2"/>
    <n v="1798005"/>
    <x v="36"/>
  </r>
  <r>
    <x v="102"/>
    <s v="Bridges Company"/>
    <s v="West"/>
    <x v="11"/>
    <x v="1"/>
    <s v="Q2"/>
    <n v="956910"/>
    <x v="36"/>
  </r>
  <r>
    <x v="103"/>
    <s v="Bridges Company"/>
    <s v="North"/>
    <x v="11"/>
    <x v="1"/>
    <s v="Q2"/>
    <n v="1973431"/>
    <x v="36"/>
  </r>
  <r>
    <x v="104"/>
    <s v="Eagle Security"/>
    <s v="North"/>
    <x v="11"/>
    <x v="1"/>
    <s v="Q2"/>
    <n v="922236"/>
    <x v="37"/>
  </r>
  <r>
    <x v="105"/>
    <s v="Bridges Company"/>
    <s v="North"/>
    <x v="11"/>
    <x v="1"/>
    <s v="Q2"/>
    <n v="945055"/>
    <x v="38"/>
  </r>
  <r>
    <x v="106"/>
    <s v="Bridges Company"/>
    <s v="North"/>
    <x v="0"/>
    <x v="1"/>
    <s v="Q3"/>
    <n v="1500441"/>
    <x v="38"/>
  </r>
  <r>
    <x v="106"/>
    <s v="Eagle Security"/>
    <s v="North"/>
    <x v="0"/>
    <x v="1"/>
    <s v="Q3"/>
    <n v="1246308"/>
    <x v="38"/>
  </r>
  <r>
    <x v="107"/>
    <s v="Bridges Company"/>
    <s v="North"/>
    <x v="0"/>
    <x v="1"/>
    <s v="Q3"/>
    <n v="1009099"/>
    <x v="39"/>
  </r>
  <r>
    <x v="108"/>
    <s v="Eagle Security"/>
    <s v="North"/>
    <x v="0"/>
    <x v="1"/>
    <s v="Q3"/>
    <n v="466491"/>
    <x v="39"/>
  </r>
  <r>
    <x v="109"/>
    <s v="Eagle Security"/>
    <s v="South"/>
    <x v="0"/>
    <x v="1"/>
    <s v="Q3"/>
    <n v="1193385"/>
    <x v="39"/>
  </r>
  <r>
    <x v="110"/>
    <s v="Eagle Security"/>
    <s v="North"/>
    <x v="0"/>
    <x v="1"/>
    <s v="Q3"/>
    <n v="625849"/>
    <x v="39"/>
  </r>
  <r>
    <x v="111"/>
    <s v="Bridges Company"/>
    <s v="North"/>
    <x v="0"/>
    <x v="1"/>
    <s v="Q3"/>
    <n v="796233"/>
    <x v="1"/>
  </r>
  <r>
    <x v="112"/>
    <s v="Eagle Security"/>
    <s v="North"/>
    <x v="0"/>
    <x v="1"/>
    <s v="Q3"/>
    <n v="1820445"/>
    <x v="1"/>
  </r>
  <r>
    <x v="113"/>
    <s v="Eagle Security"/>
    <s v="North"/>
    <x v="0"/>
    <x v="1"/>
    <s v="Q3"/>
    <n v="1813892"/>
    <x v="1"/>
  </r>
  <r>
    <x v="114"/>
    <s v="Bridges Company"/>
    <s v="South"/>
    <x v="0"/>
    <x v="1"/>
    <s v="Q3"/>
    <n v="164169"/>
    <x v="1"/>
  </r>
  <r>
    <x v="115"/>
    <s v="Bridges Company"/>
    <s v="North"/>
    <x v="0"/>
    <x v="1"/>
    <s v="Q3"/>
    <n v="512670"/>
    <x v="40"/>
  </r>
  <r>
    <x v="116"/>
    <s v="Bridges Company"/>
    <s v="South"/>
    <x v="1"/>
    <x v="1"/>
    <s v="Q3"/>
    <n v="651065"/>
    <x v="40"/>
  </r>
  <r>
    <x v="117"/>
    <s v="Bridges Company"/>
    <s v="South"/>
    <x v="1"/>
    <x v="1"/>
    <s v="Q3"/>
    <n v="718481"/>
    <x v="41"/>
  </r>
  <r>
    <x v="118"/>
    <s v="Eagle Security"/>
    <s v="South"/>
    <x v="1"/>
    <x v="1"/>
    <s v="Q3"/>
    <n v="1447439"/>
    <x v="41"/>
  </r>
  <r>
    <x v="119"/>
    <s v="Eagle Security"/>
    <s v="South"/>
    <x v="1"/>
    <x v="1"/>
    <s v="Q3"/>
    <n v="1780271"/>
    <x v="41"/>
  </r>
  <r>
    <x v="120"/>
    <s v="Eagle Security"/>
    <s v="North"/>
    <x v="1"/>
    <x v="1"/>
    <s v="Q3"/>
    <n v="1045298"/>
    <x v="2"/>
  </r>
  <r>
    <x v="120"/>
    <s v="Eagle Security"/>
    <s v="South"/>
    <x v="1"/>
    <x v="1"/>
    <s v="Q3"/>
    <n v="892802"/>
    <x v="2"/>
  </r>
  <r>
    <x v="121"/>
    <s v="Bridges Company"/>
    <s v="South"/>
    <x v="1"/>
    <x v="1"/>
    <s v="Q3"/>
    <n v="423820"/>
    <x v="2"/>
  </r>
  <r>
    <x v="122"/>
    <s v="Bridges Company"/>
    <s v="South"/>
    <x v="1"/>
    <x v="1"/>
    <s v="Q3"/>
    <n v="1046614"/>
    <x v="2"/>
  </r>
  <r>
    <x v="123"/>
    <s v="Bridges Company"/>
    <s v="South"/>
    <x v="1"/>
    <x v="1"/>
    <s v="Q3"/>
    <n v="1043729"/>
    <x v="2"/>
  </r>
  <r>
    <x v="123"/>
    <s v="Bridges Company"/>
    <s v="South"/>
    <x v="1"/>
    <x v="1"/>
    <s v="Q3"/>
    <n v="1922617"/>
    <x v="2"/>
  </r>
  <r>
    <x v="124"/>
    <s v="Eagle Security"/>
    <s v="South"/>
    <x v="1"/>
    <x v="1"/>
    <s v="Q3"/>
    <n v="1423294"/>
    <x v="3"/>
  </r>
  <r>
    <x v="125"/>
    <s v="Eagle Security"/>
    <s v="East"/>
    <x v="1"/>
    <x v="1"/>
    <s v="Q3"/>
    <n v="1852090"/>
    <x v="3"/>
  </r>
  <r>
    <x v="126"/>
    <s v="Eagle Security"/>
    <s v="East"/>
    <x v="1"/>
    <x v="1"/>
    <s v="Q3"/>
    <n v="1725787"/>
    <x v="3"/>
  </r>
  <r>
    <x v="127"/>
    <s v="Eagle Security"/>
    <s v="East"/>
    <x v="1"/>
    <x v="1"/>
    <s v="Q3"/>
    <n v="1441497"/>
    <x v="3"/>
  </r>
  <r>
    <x v="128"/>
    <s v="Eagle Security"/>
    <s v="East"/>
    <x v="1"/>
    <x v="1"/>
    <s v="Q3"/>
    <n v="833493"/>
    <x v="42"/>
  </r>
  <r>
    <x v="129"/>
    <s v="Bridges Company"/>
    <s v="East"/>
    <x v="1"/>
    <x v="1"/>
    <s v="Q3"/>
    <n v="521666"/>
    <x v="42"/>
  </r>
  <r>
    <x v="130"/>
    <s v="Eagle Security"/>
    <s v="East"/>
    <x v="1"/>
    <x v="1"/>
    <s v="Q3"/>
    <n v="1577468"/>
    <x v="43"/>
  </r>
  <r>
    <x v="131"/>
    <s v="Eagle Security"/>
    <s v="East"/>
    <x v="2"/>
    <x v="1"/>
    <s v="Q3"/>
    <n v="1067087"/>
    <x v="43"/>
  </r>
  <r>
    <x v="132"/>
    <s v="Eagle Security"/>
    <s v="East"/>
    <x v="2"/>
    <x v="1"/>
    <s v="Q3"/>
    <n v="1317235"/>
    <x v="43"/>
  </r>
  <r>
    <x v="133"/>
    <s v="Eagle Security"/>
    <s v="South"/>
    <x v="2"/>
    <x v="1"/>
    <s v="Q3"/>
    <n v="1643988"/>
    <x v="43"/>
  </r>
  <r>
    <x v="134"/>
    <s v="Eagle Security"/>
    <s v="East"/>
    <x v="2"/>
    <x v="1"/>
    <s v="Q3"/>
    <n v="1924235"/>
    <x v="44"/>
  </r>
  <r>
    <x v="135"/>
    <s v="Eagle Security"/>
    <s v="East"/>
    <x v="2"/>
    <x v="1"/>
    <s v="Q3"/>
    <n v="573419"/>
    <x v="44"/>
  </r>
  <r>
    <x v="135"/>
    <s v="Bridges Company"/>
    <s v="North"/>
    <x v="2"/>
    <x v="1"/>
    <s v="Q3"/>
    <n v="1091814"/>
    <x v="44"/>
  </r>
  <r>
    <x v="136"/>
    <s v="Eagle Security"/>
    <s v="North"/>
    <x v="2"/>
    <x v="1"/>
    <s v="Q3"/>
    <n v="1897685"/>
    <x v="44"/>
  </r>
  <r>
    <x v="136"/>
    <s v="Eagle Security"/>
    <s v="North"/>
    <x v="2"/>
    <x v="1"/>
    <s v="Q3"/>
    <n v="1216179"/>
    <x v="44"/>
  </r>
  <r>
    <x v="136"/>
    <s v="Eagle Security"/>
    <s v="North"/>
    <x v="2"/>
    <x v="1"/>
    <s v="Q3"/>
    <n v="460067"/>
    <x v="44"/>
  </r>
  <r>
    <x v="136"/>
    <s v="Eagle Security"/>
    <s v="North"/>
    <x v="2"/>
    <x v="1"/>
    <s v="Q3"/>
    <n v="1343979"/>
    <x v="44"/>
  </r>
  <r>
    <x v="136"/>
    <s v="Bridges Company"/>
    <s v="North"/>
    <x v="2"/>
    <x v="1"/>
    <s v="Q3"/>
    <n v="138386"/>
    <x v="44"/>
  </r>
  <r>
    <x v="137"/>
    <s v="Eagle Security"/>
    <s v="North"/>
    <x v="2"/>
    <x v="1"/>
    <s v="Q3"/>
    <n v="1288399"/>
    <x v="44"/>
  </r>
  <r>
    <x v="138"/>
    <s v="Eagle Security"/>
    <s v="North"/>
    <x v="2"/>
    <x v="1"/>
    <s v="Q3"/>
    <n v="1715151"/>
    <x v="4"/>
  </r>
  <r>
    <x v="139"/>
    <s v="Bridges Company"/>
    <s v="South"/>
    <x v="2"/>
    <x v="1"/>
    <s v="Q3"/>
    <n v="719167"/>
    <x v="4"/>
  </r>
  <r>
    <x v="139"/>
    <s v="Bridges Company"/>
    <s v="East"/>
    <x v="2"/>
    <x v="1"/>
    <s v="Q3"/>
    <n v="1033758"/>
    <x v="4"/>
  </r>
  <r>
    <x v="140"/>
    <s v="Bridges Company"/>
    <s v="West"/>
    <x v="2"/>
    <x v="1"/>
    <s v="Q3"/>
    <n v="135507"/>
    <x v="4"/>
  </r>
  <r>
    <x v="141"/>
    <s v="Bridges Company"/>
    <s v="West"/>
    <x v="2"/>
    <x v="1"/>
    <s v="Q3"/>
    <n v="767926"/>
    <x v="45"/>
  </r>
  <r>
    <x v="142"/>
    <s v="Bridges Company"/>
    <s v="West"/>
    <x v="2"/>
    <x v="1"/>
    <s v="Q3"/>
    <n v="844112"/>
    <x v="45"/>
  </r>
  <r>
    <x v="142"/>
    <s v="Bridges Company"/>
    <s v="West"/>
    <x v="2"/>
    <x v="1"/>
    <s v="Q3"/>
    <n v="957901"/>
    <x v="45"/>
  </r>
  <r>
    <x v="142"/>
    <s v="Bridges Company"/>
    <s v="North"/>
    <x v="2"/>
    <x v="1"/>
    <s v="Q3"/>
    <n v="1480514"/>
    <x v="45"/>
  </r>
  <r>
    <x v="143"/>
    <s v="Bridges Company"/>
    <s v="North"/>
    <x v="2"/>
    <x v="1"/>
    <s v="Q3"/>
    <n v="258649"/>
    <x v="45"/>
  </r>
  <r>
    <x v="144"/>
    <s v="Bridges Company"/>
    <s v="North"/>
    <x v="2"/>
    <x v="1"/>
    <s v="Q3"/>
    <n v="207556"/>
    <x v="45"/>
  </r>
  <r>
    <x v="145"/>
    <s v="Bridges Company"/>
    <s v="North"/>
    <x v="2"/>
    <x v="1"/>
    <s v="Q3"/>
    <n v="1872294"/>
    <x v="46"/>
  </r>
  <r>
    <x v="145"/>
    <s v="Eagle Security"/>
    <s v="North"/>
    <x v="2"/>
    <x v="1"/>
    <s v="Q3"/>
    <n v="627691"/>
    <x v="46"/>
  </r>
  <r>
    <x v="146"/>
    <s v="Eagle Security"/>
    <s v="South"/>
    <x v="2"/>
    <x v="1"/>
    <s v="Q3"/>
    <n v="763764"/>
    <x v="46"/>
  </r>
  <r>
    <x v="146"/>
    <s v="Eagle Security"/>
    <s v="South"/>
    <x v="2"/>
    <x v="1"/>
    <s v="Q3"/>
    <n v="1450975"/>
    <x v="46"/>
  </r>
  <r>
    <x v="147"/>
    <s v="Eagle Security"/>
    <s v="South"/>
    <x v="2"/>
    <x v="1"/>
    <s v="Q3"/>
    <n v="666926"/>
    <x v="46"/>
  </r>
  <r>
    <x v="148"/>
    <s v="Eagle Security"/>
    <s v="South"/>
    <x v="2"/>
    <x v="1"/>
    <s v="Q3"/>
    <n v="607578"/>
    <x v="46"/>
  </r>
  <r>
    <x v="149"/>
    <s v="Eagle Security"/>
    <s v="South"/>
    <x v="3"/>
    <x v="1"/>
    <s v="Q4"/>
    <n v="263657"/>
    <x v="47"/>
  </r>
  <r>
    <x v="149"/>
    <s v="Bridges Company"/>
    <s v="South"/>
    <x v="3"/>
    <x v="1"/>
    <s v="Q4"/>
    <n v="459636"/>
    <x v="47"/>
  </r>
  <r>
    <x v="150"/>
    <s v="Eagle Security"/>
    <s v="South"/>
    <x v="3"/>
    <x v="1"/>
    <s v="Q4"/>
    <n v="1857433"/>
    <x v="47"/>
  </r>
  <r>
    <x v="150"/>
    <s v="Eagle Security"/>
    <s v="South"/>
    <x v="3"/>
    <x v="1"/>
    <s v="Q4"/>
    <n v="613065"/>
    <x v="47"/>
  </r>
  <r>
    <x v="150"/>
    <s v="Eagle Security"/>
    <s v="South"/>
    <x v="3"/>
    <x v="1"/>
    <s v="Q4"/>
    <n v="320320"/>
    <x v="47"/>
  </r>
  <r>
    <x v="151"/>
    <s v="Eagle Security"/>
    <s v="South"/>
    <x v="3"/>
    <x v="1"/>
    <s v="Q4"/>
    <n v="1984820"/>
    <x v="47"/>
  </r>
  <r>
    <x v="151"/>
    <s v="Eagle Security"/>
    <s v="South"/>
    <x v="3"/>
    <x v="1"/>
    <s v="Q4"/>
    <n v="1915029"/>
    <x v="47"/>
  </r>
  <r>
    <x v="151"/>
    <s v="Bridges Company"/>
    <s v="South"/>
    <x v="3"/>
    <x v="1"/>
    <s v="Q4"/>
    <n v="1185740"/>
    <x v="47"/>
  </r>
  <r>
    <x v="152"/>
    <s v="Eagle Security"/>
    <s v="South"/>
    <x v="3"/>
    <x v="1"/>
    <s v="Q4"/>
    <n v="190228"/>
    <x v="47"/>
  </r>
  <r>
    <x v="153"/>
    <s v="Eagle Security"/>
    <s v="South"/>
    <x v="3"/>
    <x v="1"/>
    <s v="Q4"/>
    <n v="854982"/>
    <x v="5"/>
  </r>
  <r>
    <x v="153"/>
    <s v="Eagle Security"/>
    <s v="South"/>
    <x v="3"/>
    <x v="1"/>
    <s v="Q4"/>
    <n v="1796239"/>
    <x v="5"/>
  </r>
  <r>
    <x v="154"/>
    <s v="Bridges Company"/>
    <s v="South"/>
    <x v="3"/>
    <x v="1"/>
    <s v="Q4"/>
    <n v="1543421"/>
    <x v="5"/>
  </r>
  <r>
    <x v="155"/>
    <s v="Eagle Security"/>
    <s v="South"/>
    <x v="3"/>
    <x v="1"/>
    <s v="Q4"/>
    <n v="885070"/>
    <x v="5"/>
  </r>
  <r>
    <x v="156"/>
    <s v="Eagle Security"/>
    <s v="North"/>
    <x v="3"/>
    <x v="1"/>
    <s v="Q4"/>
    <n v="1430813"/>
    <x v="6"/>
  </r>
  <r>
    <x v="157"/>
    <s v="Eagle Security"/>
    <s v="North"/>
    <x v="3"/>
    <x v="1"/>
    <s v="Q4"/>
    <n v="1493035"/>
    <x v="6"/>
  </r>
  <r>
    <x v="158"/>
    <s v="Bridges Company"/>
    <s v="North"/>
    <x v="3"/>
    <x v="1"/>
    <s v="Q4"/>
    <n v="627891"/>
    <x v="6"/>
  </r>
  <r>
    <x v="158"/>
    <s v="Eagle Security"/>
    <s v="North"/>
    <x v="3"/>
    <x v="1"/>
    <s v="Q4"/>
    <n v="1299104"/>
    <x v="6"/>
  </r>
  <r>
    <x v="158"/>
    <s v="Eagle Security"/>
    <s v="North"/>
    <x v="3"/>
    <x v="1"/>
    <s v="Q4"/>
    <n v="187737"/>
    <x v="6"/>
  </r>
  <r>
    <x v="158"/>
    <s v="Eagle Security"/>
    <s v="East"/>
    <x v="3"/>
    <x v="1"/>
    <s v="Q4"/>
    <n v="1495932"/>
    <x v="6"/>
  </r>
  <r>
    <x v="159"/>
    <s v="Eagle Security"/>
    <s v="East"/>
    <x v="3"/>
    <x v="1"/>
    <s v="Q4"/>
    <n v="1262023"/>
    <x v="48"/>
  </r>
  <r>
    <x v="160"/>
    <s v="Eagle Security"/>
    <s v="East"/>
    <x v="3"/>
    <x v="1"/>
    <s v="Q4"/>
    <n v="502801"/>
    <x v="48"/>
  </r>
  <r>
    <x v="160"/>
    <s v="Bridges Company"/>
    <s v="East"/>
    <x v="3"/>
    <x v="1"/>
    <s v="Q4"/>
    <n v="394071"/>
    <x v="48"/>
  </r>
  <r>
    <x v="161"/>
    <s v="Eagle Security"/>
    <s v="East"/>
    <x v="3"/>
    <x v="1"/>
    <s v="Q4"/>
    <n v="804016"/>
    <x v="48"/>
  </r>
  <r>
    <x v="161"/>
    <s v="Eagle Security"/>
    <s v="East"/>
    <x v="3"/>
    <x v="1"/>
    <s v="Q4"/>
    <n v="215991"/>
    <x v="48"/>
  </r>
  <r>
    <x v="162"/>
    <s v="Eagle Security"/>
    <s v="East"/>
    <x v="3"/>
    <x v="1"/>
    <s v="Q4"/>
    <n v="1570949"/>
    <x v="48"/>
  </r>
  <r>
    <x v="163"/>
    <s v="Eagle Security"/>
    <s v="East"/>
    <x v="3"/>
    <x v="1"/>
    <s v="Q4"/>
    <n v="1220013"/>
    <x v="48"/>
  </r>
  <r>
    <x v="164"/>
    <s v="Eagle Security"/>
    <s v="East"/>
    <x v="4"/>
    <x v="1"/>
    <s v="Q4"/>
    <n v="1469859"/>
    <x v="7"/>
  </r>
  <r>
    <x v="165"/>
    <s v="Bridges Company"/>
    <s v="South"/>
    <x v="4"/>
    <x v="1"/>
    <s v="Q4"/>
    <n v="1353627"/>
    <x v="7"/>
  </r>
  <r>
    <x v="166"/>
    <s v="Eagle Security"/>
    <s v="South"/>
    <x v="4"/>
    <x v="1"/>
    <s v="Q4"/>
    <n v="556058"/>
    <x v="7"/>
  </r>
  <r>
    <x v="167"/>
    <s v="Eagle Security"/>
    <s v="South"/>
    <x v="4"/>
    <x v="1"/>
    <s v="Q4"/>
    <n v="853969"/>
    <x v="49"/>
  </r>
  <r>
    <x v="168"/>
    <s v="Eagle Security"/>
    <s v="South"/>
    <x v="4"/>
    <x v="1"/>
    <s v="Q4"/>
    <n v="963277"/>
    <x v="49"/>
  </r>
  <r>
    <x v="169"/>
    <s v="Eagle Security"/>
    <s v="South"/>
    <x v="4"/>
    <x v="1"/>
    <s v="Q4"/>
    <n v="131530"/>
    <x v="49"/>
  </r>
  <r>
    <x v="169"/>
    <s v="Bridges Company"/>
    <s v="South"/>
    <x v="4"/>
    <x v="1"/>
    <s v="Q4"/>
    <n v="1617203"/>
    <x v="49"/>
  </r>
  <r>
    <x v="170"/>
    <s v="Eagle Security"/>
    <s v="South"/>
    <x v="4"/>
    <x v="1"/>
    <s v="Q4"/>
    <n v="1011247"/>
    <x v="8"/>
  </r>
  <r>
    <x v="171"/>
    <s v="Eagle Security"/>
    <s v="South"/>
    <x v="4"/>
    <x v="1"/>
    <s v="Q4"/>
    <n v="1204392"/>
    <x v="8"/>
  </r>
  <r>
    <x v="172"/>
    <s v="Eagle Security"/>
    <s v="South"/>
    <x v="4"/>
    <x v="1"/>
    <s v="Q4"/>
    <n v="1274084"/>
    <x v="8"/>
  </r>
  <r>
    <x v="173"/>
    <s v="Eagle Security"/>
    <s v="South"/>
    <x v="4"/>
    <x v="1"/>
    <s v="Q4"/>
    <n v="1892281"/>
    <x v="9"/>
  </r>
  <r>
    <x v="173"/>
    <s v="Bridges Company"/>
    <s v="South"/>
    <x v="4"/>
    <x v="1"/>
    <s v="Q4"/>
    <n v="835570"/>
    <x v="9"/>
  </r>
  <r>
    <x v="174"/>
    <s v="Eagle Security"/>
    <s v="East"/>
    <x v="4"/>
    <x v="1"/>
    <s v="Q4"/>
    <n v="666449"/>
    <x v="50"/>
  </r>
  <r>
    <x v="174"/>
    <s v="Eagle Security"/>
    <s v="East"/>
    <x v="4"/>
    <x v="1"/>
    <s v="Q4"/>
    <n v="892634"/>
    <x v="50"/>
  </r>
  <r>
    <x v="175"/>
    <s v="Eagle Security"/>
    <s v="East"/>
    <x v="5"/>
    <x v="1"/>
    <s v="Q4"/>
    <n v="695542"/>
    <x v="50"/>
  </r>
  <r>
    <x v="176"/>
    <s v="Eagle Security"/>
    <s v="East"/>
    <x v="5"/>
    <x v="1"/>
    <s v="Q4"/>
    <n v="1702209"/>
    <x v="51"/>
  </r>
  <r>
    <x v="176"/>
    <s v="Bridges Company"/>
    <s v="East"/>
    <x v="5"/>
    <x v="1"/>
    <s v="Q4"/>
    <n v="1791580"/>
    <x v="51"/>
  </r>
  <r>
    <x v="177"/>
    <s v="Eagle Security"/>
    <s v="East"/>
    <x v="5"/>
    <x v="1"/>
    <s v="Q4"/>
    <n v="347363"/>
    <x v="51"/>
  </r>
  <r>
    <x v="178"/>
    <s v="Eagle Security"/>
    <s v="East"/>
    <x v="5"/>
    <x v="1"/>
    <s v="Q4"/>
    <n v="827703"/>
    <x v="51"/>
  </r>
  <r>
    <x v="179"/>
    <s v="Eagle Security"/>
    <s v="East"/>
    <x v="5"/>
    <x v="1"/>
    <s v="Q4"/>
    <n v="523321"/>
    <x v="51"/>
  </r>
  <r>
    <x v="180"/>
    <s v="Eagle Security"/>
    <s v="South"/>
    <x v="5"/>
    <x v="1"/>
    <s v="Q4"/>
    <n v="382282"/>
    <x v="52"/>
  </r>
  <r>
    <x v="181"/>
    <s v="Bridges Company"/>
    <s v="South"/>
    <x v="5"/>
    <x v="1"/>
    <s v="Q4"/>
    <n v="1194439"/>
    <x v="52"/>
  </r>
  <r>
    <x v="181"/>
    <s v="Eagle Security"/>
    <s v="East"/>
    <x v="5"/>
    <x v="1"/>
    <s v="Q4"/>
    <n v="1491139"/>
    <x v="52"/>
  </r>
  <r>
    <x v="182"/>
    <s v="Eagle Security"/>
    <s v="East"/>
    <x v="5"/>
    <x v="1"/>
    <s v="Q4"/>
    <n v="474648"/>
    <x v="52"/>
  </r>
  <r>
    <x v="183"/>
    <s v="Eagle Security"/>
    <s v="East"/>
    <x v="5"/>
    <x v="1"/>
    <s v="Q4"/>
    <n v="1892480"/>
    <x v="52"/>
  </r>
  <r>
    <x v="183"/>
    <s v="Bridges Company"/>
    <s v="East"/>
    <x v="5"/>
    <x v="1"/>
    <s v="Q4"/>
    <n v="1145606"/>
    <x v="52"/>
  </r>
  <r>
    <x v="184"/>
    <s v="Eagle Security"/>
    <s v="North"/>
    <x v="5"/>
    <x v="1"/>
    <s v="Q4"/>
    <n v="1464846"/>
    <x v="52"/>
  </r>
  <r>
    <x v="185"/>
    <s v="Eagle Security"/>
    <s v="East"/>
    <x v="5"/>
    <x v="1"/>
    <s v="Q4"/>
    <n v="1948107"/>
    <x v="10"/>
  </r>
  <r>
    <x v="186"/>
    <s v="Bridges Company"/>
    <s v="South"/>
    <x v="5"/>
    <x v="1"/>
    <s v="Q4"/>
    <n v="1428796"/>
    <x v="10"/>
  </r>
  <r>
    <x v="187"/>
    <s v="Bridges Company"/>
    <s v="South"/>
    <x v="5"/>
    <x v="1"/>
    <s v="Q4"/>
    <n v="940449"/>
    <x v="10"/>
  </r>
  <r>
    <x v="188"/>
    <s v="Bridges Company"/>
    <s v="South"/>
    <x v="5"/>
    <x v="1"/>
    <s v="Q4"/>
    <n v="477764"/>
    <x v="11"/>
  </r>
  <r>
    <x v="188"/>
    <s v="Bridges Company"/>
    <s v="South"/>
    <x v="5"/>
    <x v="1"/>
    <s v="Q4"/>
    <n v="1318642"/>
    <x v="11"/>
  </r>
  <r>
    <x v="189"/>
    <s v="ABC Corporation"/>
    <s v="South"/>
    <x v="6"/>
    <x v="2"/>
    <s v="Q1"/>
    <n v="1704016"/>
    <x v="16"/>
  </r>
  <r>
    <x v="190"/>
    <s v="ABC Corporation"/>
    <s v="South"/>
    <x v="6"/>
    <x v="2"/>
    <s v="Q1"/>
    <n v="544052"/>
    <x v="16"/>
  </r>
  <r>
    <x v="190"/>
    <s v="ABC Corporation"/>
    <s v="South"/>
    <x v="6"/>
    <x v="2"/>
    <s v="Q1"/>
    <n v="1353314"/>
    <x v="16"/>
  </r>
  <r>
    <x v="191"/>
    <s v="ABC Corporation"/>
    <s v="South"/>
    <x v="6"/>
    <x v="2"/>
    <s v="Q1"/>
    <n v="700516"/>
    <x v="16"/>
  </r>
  <r>
    <x v="192"/>
    <s v="ABC Corporation"/>
    <s v="South"/>
    <x v="6"/>
    <x v="2"/>
    <s v="Q1"/>
    <n v="375582"/>
    <x v="16"/>
  </r>
  <r>
    <x v="193"/>
    <s v="ABC Corporation"/>
    <s v="North"/>
    <x v="6"/>
    <x v="2"/>
    <s v="Q1"/>
    <n v="1288724"/>
    <x v="16"/>
  </r>
  <r>
    <x v="194"/>
    <s v="ABC Corporation"/>
    <s v="South"/>
    <x v="6"/>
    <x v="2"/>
    <s v="Q1"/>
    <n v="1109243"/>
    <x v="12"/>
  </r>
  <r>
    <x v="195"/>
    <s v="ABC Corporation"/>
    <s v="North"/>
    <x v="6"/>
    <x v="2"/>
    <s v="Q1"/>
    <n v="244146"/>
    <x v="12"/>
  </r>
  <r>
    <x v="195"/>
    <s v="ABC Corporation"/>
    <s v="North"/>
    <x v="6"/>
    <x v="2"/>
    <s v="Q1"/>
    <n v="1346386"/>
    <x v="12"/>
  </r>
  <r>
    <x v="196"/>
    <s v="ABC Corporation"/>
    <s v="North"/>
    <x v="6"/>
    <x v="2"/>
    <s v="Q1"/>
    <n v="679070"/>
    <x v="12"/>
  </r>
  <r>
    <x v="196"/>
    <s v="ABC Corporation"/>
    <s v="North"/>
    <x v="6"/>
    <x v="2"/>
    <s v="Q1"/>
    <n v="917273"/>
    <x v="12"/>
  </r>
  <r>
    <x v="196"/>
    <s v="ABC Corporation"/>
    <s v="North"/>
    <x v="6"/>
    <x v="2"/>
    <s v="Q1"/>
    <n v="971479"/>
    <x v="12"/>
  </r>
  <r>
    <x v="197"/>
    <s v="ABC Corporation"/>
    <s v="North"/>
    <x v="6"/>
    <x v="2"/>
    <s v="Q1"/>
    <n v="221856"/>
    <x v="13"/>
  </r>
  <r>
    <x v="198"/>
    <s v="ABC Corporation"/>
    <s v="North"/>
    <x v="6"/>
    <x v="2"/>
    <s v="Q1"/>
    <n v="1297881"/>
    <x v="13"/>
  </r>
  <r>
    <x v="199"/>
    <s v="ABC Corporation"/>
    <s v="North"/>
    <x v="6"/>
    <x v="2"/>
    <s v="Q1"/>
    <n v="1306013"/>
    <x v="13"/>
  </r>
  <r>
    <x v="200"/>
    <s v="ABC Corporation"/>
    <s v="North"/>
    <x v="6"/>
    <x v="2"/>
    <s v="Q1"/>
    <n v="1721224"/>
    <x v="13"/>
  </r>
  <r>
    <x v="201"/>
    <s v="ABC Corporation"/>
    <s v="North"/>
    <x v="6"/>
    <x v="2"/>
    <s v="Q1"/>
    <n v="1179789"/>
    <x v="14"/>
  </r>
  <r>
    <x v="202"/>
    <s v="ABC Corporation"/>
    <s v="North"/>
    <x v="6"/>
    <x v="2"/>
    <s v="Q1"/>
    <n v="301911"/>
    <x v="14"/>
  </r>
  <r>
    <x v="203"/>
    <s v="ABC Corporation"/>
    <s v="North"/>
    <x v="6"/>
    <x v="2"/>
    <s v="Q1"/>
    <n v="1309375"/>
    <x v="14"/>
  </r>
  <r>
    <x v="203"/>
    <s v="ABC Corporation"/>
    <s v="North"/>
    <x v="6"/>
    <x v="2"/>
    <s v="Q1"/>
    <n v="1156815"/>
    <x v="14"/>
  </r>
  <r>
    <x v="204"/>
    <s v="ABC Corporation"/>
    <s v="North"/>
    <x v="6"/>
    <x v="2"/>
    <s v="Q1"/>
    <n v="1273013"/>
    <x v="14"/>
  </r>
  <r>
    <x v="204"/>
    <s v="ABC Corporation"/>
    <s v="North"/>
    <x v="6"/>
    <x v="2"/>
    <s v="Q1"/>
    <n v="152871"/>
    <x v="14"/>
  </r>
  <r>
    <x v="205"/>
    <s v="ABC Corporation"/>
    <s v="North"/>
    <x v="6"/>
    <x v="2"/>
    <s v="Q1"/>
    <n v="1741256"/>
    <x v="14"/>
  </r>
  <r>
    <x v="206"/>
    <s v="ABC Corporation"/>
    <s v="North"/>
    <x v="6"/>
    <x v="2"/>
    <s v="Q1"/>
    <n v="965094"/>
    <x v="17"/>
  </r>
  <r>
    <x v="207"/>
    <s v="ABC Corporation"/>
    <s v="North"/>
    <x v="7"/>
    <x v="2"/>
    <s v="Q1"/>
    <n v="1368470"/>
    <x v="17"/>
  </r>
  <r>
    <x v="208"/>
    <s v="ABC Corporation"/>
    <s v="North"/>
    <x v="7"/>
    <x v="2"/>
    <s v="Q1"/>
    <n v="613889"/>
    <x v="17"/>
  </r>
  <r>
    <x v="208"/>
    <s v="ABC Corporation"/>
    <s v="North"/>
    <x v="7"/>
    <x v="2"/>
    <s v="Q1"/>
    <n v="221918"/>
    <x v="17"/>
  </r>
  <r>
    <x v="209"/>
    <s v="Eagle Security"/>
    <s v="South"/>
    <x v="7"/>
    <x v="2"/>
    <s v="Q1"/>
    <n v="1279544"/>
    <x v="18"/>
  </r>
  <r>
    <x v="209"/>
    <s v="Eagle Security"/>
    <s v="South"/>
    <x v="7"/>
    <x v="2"/>
    <s v="Q1"/>
    <n v="922087"/>
    <x v="18"/>
  </r>
  <r>
    <x v="209"/>
    <s v="Eagle Security"/>
    <s v="South"/>
    <x v="7"/>
    <x v="2"/>
    <s v="Q1"/>
    <n v="1747049"/>
    <x v="18"/>
  </r>
  <r>
    <x v="210"/>
    <s v="Eagle Security"/>
    <s v="South"/>
    <x v="7"/>
    <x v="2"/>
    <s v="Q1"/>
    <n v="1626404"/>
    <x v="19"/>
  </r>
  <r>
    <x v="211"/>
    <s v="Eagle Security"/>
    <s v="South"/>
    <x v="7"/>
    <x v="2"/>
    <s v="Q1"/>
    <n v="1788068"/>
    <x v="19"/>
  </r>
  <r>
    <x v="211"/>
    <s v="Eagle Security"/>
    <s v="South"/>
    <x v="7"/>
    <x v="2"/>
    <s v="Q1"/>
    <n v="716115"/>
    <x v="19"/>
  </r>
  <r>
    <x v="212"/>
    <s v="Eagle Security"/>
    <s v="North"/>
    <x v="7"/>
    <x v="2"/>
    <s v="Q1"/>
    <n v="965181"/>
    <x v="19"/>
  </r>
  <r>
    <x v="213"/>
    <s v="Eagle Security"/>
    <s v="East"/>
    <x v="7"/>
    <x v="2"/>
    <s v="Q1"/>
    <n v="1919674"/>
    <x v="20"/>
  </r>
  <r>
    <x v="214"/>
    <s v="Eagle Security"/>
    <s v="South"/>
    <x v="7"/>
    <x v="2"/>
    <s v="Q1"/>
    <n v="710460"/>
    <x v="20"/>
  </r>
  <r>
    <x v="215"/>
    <s v="Eagle Security"/>
    <s v="South"/>
    <x v="7"/>
    <x v="2"/>
    <s v="Q1"/>
    <n v="1159050"/>
    <x v="20"/>
  </r>
  <r>
    <x v="215"/>
    <s v="Eagle Security"/>
    <s v="East"/>
    <x v="7"/>
    <x v="2"/>
    <s v="Q1"/>
    <n v="1553537"/>
    <x v="20"/>
  </r>
  <r>
    <x v="216"/>
    <s v="Eagle Security"/>
    <s v="East"/>
    <x v="8"/>
    <x v="2"/>
    <s v="Q1"/>
    <n v="867425"/>
    <x v="21"/>
  </r>
  <r>
    <x v="216"/>
    <s v="Eagle Security"/>
    <s v="East"/>
    <x v="8"/>
    <x v="2"/>
    <s v="Q1"/>
    <n v="867440"/>
    <x v="21"/>
  </r>
  <r>
    <x v="217"/>
    <s v="Eagle Security"/>
    <s v="East"/>
    <x v="8"/>
    <x v="2"/>
    <s v="Q1"/>
    <n v="449075"/>
    <x v="21"/>
  </r>
  <r>
    <x v="218"/>
    <s v="Eagle Security"/>
    <s v="East"/>
    <x v="8"/>
    <x v="2"/>
    <s v="Q1"/>
    <n v="1832972"/>
    <x v="21"/>
  </r>
  <r>
    <x v="219"/>
    <s v="Eagle Security"/>
    <s v="East"/>
    <x v="8"/>
    <x v="2"/>
    <s v="Q1"/>
    <n v="1813286"/>
    <x v="21"/>
  </r>
  <r>
    <x v="220"/>
    <s v="Eagle Security"/>
    <s v="East"/>
    <x v="8"/>
    <x v="2"/>
    <s v="Q1"/>
    <n v="1490096"/>
    <x v="22"/>
  </r>
  <r>
    <x v="221"/>
    <s v="Eagle Security"/>
    <s v="East"/>
    <x v="8"/>
    <x v="2"/>
    <s v="Q1"/>
    <n v="317729"/>
    <x v="22"/>
  </r>
  <r>
    <x v="222"/>
    <s v="Eagle Security"/>
    <s v="East"/>
    <x v="8"/>
    <x v="2"/>
    <s v="Q1"/>
    <n v="550392"/>
    <x v="22"/>
  </r>
  <r>
    <x v="222"/>
    <s v="Eagle Security"/>
    <s v="East"/>
    <x v="8"/>
    <x v="2"/>
    <s v="Q1"/>
    <n v="391155"/>
    <x v="22"/>
  </r>
  <r>
    <x v="223"/>
    <s v="Eagle Security"/>
    <s v="East"/>
    <x v="8"/>
    <x v="2"/>
    <s v="Q1"/>
    <n v="1019828"/>
    <x v="23"/>
  </r>
  <r>
    <x v="224"/>
    <s v="Eagle Security"/>
    <s v="South"/>
    <x v="8"/>
    <x v="2"/>
    <s v="Q1"/>
    <n v="653125"/>
    <x v="23"/>
  </r>
  <r>
    <x v="225"/>
    <s v="Eagle Security"/>
    <s v="South"/>
    <x v="8"/>
    <x v="2"/>
    <s v="Q1"/>
    <n v="653310"/>
    <x v="23"/>
  </r>
  <r>
    <x v="226"/>
    <s v="Eagle Security"/>
    <s v="South"/>
    <x v="8"/>
    <x v="2"/>
    <s v="Q1"/>
    <n v="704506"/>
    <x v="24"/>
  </r>
  <r>
    <x v="227"/>
    <s v="Eagle Security"/>
    <s v="South"/>
    <x v="8"/>
    <x v="2"/>
    <s v="Q1"/>
    <n v="310953"/>
    <x v="24"/>
  </r>
  <r>
    <x v="228"/>
    <s v="Eagle Security"/>
    <s v="South"/>
    <x v="8"/>
    <x v="2"/>
    <s v="Q1"/>
    <n v="237671"/>
    <x v="24"/>
  </r>
  <r>
    <x v="229"/>
    <s v="Chiral Corporation"/>
    <s v="South"/>
    <x v="8"/>
    <x v="2"/>
    <s v="Q1"/>
    <n v="923332"/>
    <x v="25"/>
  </r>
  <r>
    <x v="229"/>
    <s v="Chiral Corporation"/>
    <s v="North"/>
    <x v="8"/>
    <x v="2"/>
    <s v="Q1"/>
    <n v="552682"/>
    <x v="25"/>
  </r>
  <r>
    <x v="230"/>
    <s v="Chiral Corporation"/>
    <s v="South"/>
    <x v="8"/>
    <x v="2"/>
    <s v="Q1"/>
    <n v="845410"/>
    <x v="25"/>
  </r>
  <r>
    <x v="231"/>
    <s v="Chiral Corporation"/>
    <s v="South"/>
    <x v="9"/>
    <x v="2"/>
    <s v="Q1"/>
    <n v="473634"/>
    <x v="25"/>
  </r>
  <r>
    <x v="232"/>
    <s v="Chiral Corporation"/>
    <s v="South"/>
    <x v="9"/>
    <x v="2"/>
    <s v="Q1"/>
    <n v="742897"/>
    <x v="25"/>
  </r>
  <r>
    <x v="232"/>
    <s v="Chiral Corporation"/>
    <s v="South"/>
    <x v="9"/>
    <x v="2"/>
    <s v="Q1"/>
    <n v="1931479"/>
    <x v="25"/>
  </r>
  <r>
    <x v="233"/>
    <s v="Chiral Corporation"/>
    <s v="South"/>
    <x v="9"/>
    <x v="2"/>
    <s v="Q1"/>
    <n v="342611"/>
    <x v="25"/>
  </r>
  <r>
    <x v="234"/>
    <s v="Chiral Corporation"/>
    <s v="South"/>
    <x v="9"/>
    <x v="2"/>
    <s v="Q1"/>
    <n v="1208575"/>
    <x v="26"/>
  </r>
  <r>
    <x v="235"/>
    <s v="Chiral Corporation"/>
    <s v="South"/>
    <x v="9"/>
    <x v="2"/>
    <s v="Q1"/>
    <n v="1057025"/>
    <x v="26"/>
  </r>
  <r>
    <x v="236"/>
    <s v="Chiral Corporation"/>
    <s v="South"/>
    <x v="9"/>
    <x v="2"/>
    <s v="Q1"/>
    <n v="1721828"/>
    <x v="26"/>
  </r>
  <r>
    <x v="237"/>
    <s v="Chiral Corporation"/>
    <s v="South"/>
    <x v="9"/>
    <x v="2"/>
    <s v="Q1"/>
    <n v="635510"/>
    <x v="26"/>
  </r>
  <r>
    <x v="238"/>
    <s v="Chiral Corporation"/>
    <s v="East"/>
    <x v="9"/>
    <x v="2"/>
    <s v="Q1"/>
    <n v="741781"/>
    <x v="26"/>
  </r>
  <r>
    <x v="239"/>
    <s v="Chiral Corporation"/>
    <s v="East"/>
    <x v="9"/>
    <x v="2"/>
    <s v="Q1"/>
    <n v="775601"/>
    <x v="26"/>
  </r>
  <r>
    <x v="239"/>
    <s v="Chiral Corporation"/>
    <s v="East"/>
    <x v="9"/>
    <x v="2"/>
    <s v="Q1"/>
    <n v="750053"/>
    <x v="26"/>
  </r>
  <r>
    <x v="239"/>
    <s v="Chiral Corporation"/>
    <s v="East"/>
    <x v="9"/>
    <x v="2"/>
    <s v="Q1"/>
    <n v="772157"/>
    <x v="26"/>
  </r>
  <r>
    <x v="239"/>
    <s v="Chiral Corporation"/>
    <s v="East"/>
    <x v="9"/>
    <x v="2"/>
    <s v="Q1"/>
    <n v="1616031"/>
    <x v="26"/>
  </r>
  <r>
    <x v="240"/>
    <s v="Chiral Corporation"/>
    <s v="East"/>
    <x v="9"/>
    <x v="2"/>
    <s v="Q1"/>
    <n v="501597"/>
    <x v="27"/>
  </r>
  <r>
    <x v="241"/>
    <s v="Chiral Corporation"/>
    <s v="East"/>
    <x v="9"/>
    <x v="2"/>
    <s v="Q1"/>
    <n v="342694"/>
    <x v="27"/>
  </r>
  <r>
    <x v="241"/>
    <s v="Chiral Corporation"/>
    <s v="North"/>
    <x v="9"/>
    <x v="2"/>
    <s v="Q1"/>
    <n v="1471375"/>
    <x v="27"/>
  </r>
  <r>
    <x v="242"/>
    <s v="Chiral Corporation"/>
    <s v="East"/>
    <x v="9"/>
    <x v="2"/>
    <s v="Q1"/>
    <n v="1447654"/>
    <x v="27"/>
  </r>
  <r>
    <x v="242"/>
    <s v="Chiral Corporation"/>
    <s v="North"/>
    <x v="9"/>
    <x v="2"/>
    <s v="Q1"/>
    <n v="1138550"/>
    <x v="27"/>
  </r>
  <r>
    <x v="243"/>
    <s v="Chiral Corporation"/>
    <s v="North"/>
    <x v="9"/>
    <x v="2"/>
    <s v="Q1"/>
    <n v="126557"/>
    <x v="27"/>
  </r>
  <r>
    <x v="244"/>
    <s v="Chiral Corporation"/>
    <s v="North"/>
    <x v="9"/>
    <x v="2"/>
    <s v="Q1"/>
    <n v="1338180"/>
    <x v="27"/>
  </r>
  <r>
    <x v="245"/>
    <s v="Chiral Corporation"/>
    <s v="North"/>
    <x v="9"/>
    <x v="2"/>
    <s v="Q1"/>
    <n v="1482245"/>
    <x v="28"/>
  </r>
  <r>
    <x v="246"/>
    <s v="Chiral Corporation"/>
    <s v="North"/>
    <x v="9"/>
    <x v="2"/>
    <s v="Q1"/>
    <n v="1483781"/>
    <x v="28"/>
  </r>
  <r>
    <x v="247"/>
    <s v="Chiral Corporation"/>
    <s v="North"/>
    <x v="9"/>
    <x v="2"/>
    <s v="Q1"/>
    <n v="1291426"/>
    <x v="28"/>
  </r>
  <r>
    <x v="248"/>
    <s v="Chiral Corporation"/>
    <s v="North"/>
    <x v="9"/>
    <x v="2"/>
    <s v="Q1"/>
    <n v="494077"/>
    <x v="28"/>
  </r>
  <r>
    <x v="249"/>
    <s v="Titan Industries"/>
    <s v="North"/>
    <x v="9"/>
    <x v="2"/>
    <s v="Q1"/>
    <n v="244270"/>
    <x v="29"/>
  </r>
  <r>
    <x v="250"/>
    <s v="Titan Industries"/>
    <s v="North"/>
    <x v="9"/>
    <x v="2"/>
    <s v="Q1"/>
    <n v="202651"/>
    <x v="29"/>
  </r>
  <r>
    <x v="251"/>
    <s v="Titan Industries"/>
    <s v="West"/>
    <x v="9"/>
    <x v="2"/>
    <s v="Q1"/>
    <n v="1194863"/>
    <x v="29"/>
  </r>
  <r>
    <x v="251"/>
    <s v="Titan Industries"/>
    <s v="North"/>
    <x v="9"/>
    <x v="2"/>
    <s v="Q1"/>
    <n v="985177"/>
    <x v="29"/>
  </r>
  <r>
    <x v="252"/>
    <s v="Titan Industries"/>
    <s v="North"/>
    <x v="9"/>
    <x v="2"/>
    <s v="Q1"/>
    <n v="1612172"/>
    <x v="29"/>
  </r>
  <r>
    <x v="252"/>
    <s v="Titan Industries"/>
    <s v="North"/>
    <x v="9"/>
    <x v="2"/>
    <s v="Q1"/>
    <n v="362308"/>
    <x v="29"/>
  </r>
  <r>
    <x v="253"/>
    <s v="Titan Industries"/>
    <s v="North"/>
    <x v="9"/>
    <x v="2"/>
    <s v="Q1"/>
    <n v="1637925"/>
    <x v="29"/>
  </r>
  <r>
    <x v="254"/>
    <s v="Titan Industries"/>
    <s v="North"/>
    <x v="10"/>
    <x v="2"/>
    <s v="Q2"/>
    <n v="1112967"/>
    <x v="30"/>
  </r>
  <r>
    <x v="255"/>
    <s v="Titan Industries"/>
    <s v="North"/>
    <x v="10"/>
    <x v="2"/>
    <s v="Q2"/>
    <n v="236582"/>
    <x v="30"/>
  </r>
  <r>
    <x v="256"/>
    <s v="Titan Industries"/>
    <s v="North"/>
    <x v="10"/>
    <x v="2"/>
    <s v="Q2"/>
    <n v="690844"/>
    <x v="30"/>
  </r>
  <r>
    <x v="257"/>
    <s v="Titan Industries"/>
    <s v="East"/>
    <x v="10"/>
    <x v="2"/>
    <s v="Q2"/>
    <n v="1755000"/>
    <x v="30"/>
  </r>
  <r>
    <x v="257"/>
    <s v="Titan Industries"/>
    <s v="North"/>
    <x v="10"/>
    <x v="2"/>
    <s v="Q2"/>
    <n v="402346"/>
    <x v="30"/>
  </r>
  <r>
    <x v="258"/>
    <s v="Titan Industries"/>
    <s v="North"/>
    <x v="10"/>
    <x v="2"/>
    <s v="Q2"/>
    <n v="1960974"/>
    <x v="31"/>
  </r>
  <r>
    <x v="259"/>
    <s v="Titan Industries"/>
    <s v="North"/>
    <x v="10"/>
    <x v="2"/>
    <s v="Q2"/>
    <n v="1693451"/>
    <x v="31"/>
  </r>
  <r>
    <x v="260"/>
    <s v="Titan Industries"/>
    <s v="North"/>
    <x v="10"/>
    <x v="2"/>
    <s v="Q2"/>
    <n v="348204"/>
    <x v="31"/>
  </r>
  <r>
    <x v="261"/>
    <s v="Titan Industries"/>
    <s v="North"/>
    <x v="10"/>
    <x v="2"/>
    <s v="Q2"/>
    <n v="1603278"/>
    <x v="31"/>
  </r>
  <r>
    <x v="262"/>
    <s v="Titan Industries"/>
    <s v="North"/>
    <x v="10"/>
    <x v="2"/>
    <s v="Q2"/>
    <n v="1342342"/>
    <x v="32"/>
  </r>
  <r>
    <x v="263"/>
    <s v="Titan Industries"/>
    <s v="South"/>
    <x v="10"/>
    <x v="2"/>
    <s v="Q2"/>
    <n v="935490"/>
    <x v="32"/>
  </r>
  <r>
    <x v="263"/>
    <s v="Titan Industries"/>
    <s v="North"/>
    <x v="10"/>
    <x v="2"/>
    <s v="Q2"/>
    <n v="1598325"/>
    <x v="32"/>
  </r>
  <r>
    <x v="264"/>
    <s v="Titan Industries"/>
    <s v="North"/>
    <x v="10"/>
    <x v="2"/>
    <s v="Q2"/>
    <n v="1430846"/>
    <x v="33"/>
  </r>
  <r>
    <x v="265"/>
    <s v="Titan Industries"/>
    <s v="North"/>
    <x v="10"/>
    <x v="2"/>
    <s v="Q2"/>
    <n v="214411"/>
    <x v="33"/>
  </r>
  <r>
    <x v="266"/>
    <s v="Titan Industries"/>
    <s v="North"/>
    <x v="10"/>
    <x v="2"/>
    <s v="Q2"/>
    <n v="791424"/>
    <x v="33"/>
  </r>
  <r>
    <x v="267"/>
    <s v="Titan Industries"/>
    <s v="South"/>
    <x v="10"/>
    <x v="2"/>
    <s v="Q2"/>
    <n v="394061"/>
    <x v="34"/>
  </r>
  <r>
    <x v="268"/>
    <s v="Titan Industries"/>
    <s v="North"/>
    <x v="11"/>
    <x v="2"/>
    <s v="Q2"/>
    <n v="272760"/>
    <x v="34"/>
  </r>
  <r>
    <x v="269"/>
    <s v="Titan Industries"/>
    <s v="North"/>
    <x v="11"/>
    <x v="2"/>
    <s v="Q2"/>
    <n v="1639657"/>
    <x v="34"/>
  </r>
  <r>
    <x v="269"/>
    <s v="Sol Company"/>
    <s v="South"/>
    <x v="11"/>
    <x v="2"/>
    <s v="Q2"/>
    <n v="577852"/>
    <x v="34"/>
  </r>
  <r>
    <x v="270"/>
    <s v="Sol Company"/>
    <s v="South"/>
    <x v="11"/>
    <x v="2"/>
    <s v="Q2"/>
    <n v="597433"/>
    <x v="34"/>
  </r>
  <r>
    <x v="270"/>
    <s v="Sol Company"/>
    <s v="South"/>
    <x v="11"/>
    <x v="2"/>
    <s v="Q2"/>
    <n v="264551"/>
    <x v="34"/>
  </r>
  <r>
    <x v="270"/>
    <s v="Sol Company"/>
    <s v="South"/>
    <x v="11"/>
    <x v="2"/>
    <s v="Q2"/>
    <n v="1324711"/>
    <x v="34"/>
  </r>
  <r>
    <x v="271"/>
    <s v="Sol Company"/>
    <s v="South"/>
    <x v="11"/>
    <x v="2"/>
    <s v="Q2"/>
    <n v="554702"/>
    <x v="35"/>
  </r>
  <r>
    <x v="272"/>
    <s v="Sol Company"/>
    <s v="West"/>
    <x v="11"/>
    <x v="2"/>
    <s v="Q2"/>
    <n v="208368"/>
    <x v="35"/>
  </r>
  <r>
    <x v="273"/>
    <s v="Sol Company"/>
    <s v="South"/>
    <x v="11"/>
    <x v="2"/>
    <s v="Q2"/>
    <n v="1816220"/>
    <x v="36"/>
  </r>
  <r>
    <x v="273"/>
    <s v="Sol Company"/>
    <s v="South"/>
    <x v="11"/>
    <x v="2"/>
    <s v="Q2"/>
    <n v="1746236"/>
    <x v="36"/>
  </r>
  <r>
    <x v="274"/>
    <s v="Sol Company"/>
    <s v="South"/>
    <x v="11"/>
    <x v="2"/>
    <s v="Q2"/>
    <n v="1683489"/>
    <x v="36"/>
  </r>
  <r>
    <x v="275"/>
    <s v="Sol Company"/>
    <s v="South"/>
    <x v="11"/>
    <x v="2"/>
    <s v="Q2"/>
    <n v="591696"/>
    <x v="36"/>
  </r>
  <r>
    <x v="275"/>
    <s v="Sol Company"/>
    <s v="South"/>
    <x v="11"/>
    <x v="2"/>
    <s v="Q2"/>
    <n v="1908492"/>
    <x v="36"/>
  </r>
  <r>
    <x v="276"/>
    <s v="Sol Company"/>
    <s v="South"/>
    <x v="11"/>
    <x v="2"/>
    <s v="Q2"/>
    <n v="1649849"/>
    <x v="37"/>
  </r>
  <r>
    <x v="276"/>
    <s v="Sol Company"/>
    <s v="South"/>
    <x v="11"/>
    <x v="2"/>
    <s v="Q2"/>
    <n v="1081699"/>
    <x v="37"/>
  </r>
  <r>
    <x v="276"/>
    <s v="Sol Company"/>
    <s v="West"/>
    <x v="11"/>
    <x v="2"/>
    <s v="Q2"/>
    <n v="680075"/>
    <x v="37"/>
  </r>
  <r>
    <x v="277"/>
    <s v="Sol Company"/>
    <s v="South"/>
    <x v="11"/>
    <x v="2"/>
    <s v="Q2"/>
    <n v="1957975"/>
    <x v="37"/>
  </r>
  <r>
    <x v="277"/>
    <s v="Sol Company"/>
    <s v="West"/>
    <x v="11"/>
    <x v="2"/>
    <s v="Q2"/>
    <n v="969416"/>
    <x v="37"/>
  </r>
  <r>
    <x v="278"/>
    <s v="Sol Company"/>
    <s v="West"/>
    <x v="11"/>
    <x v="2"/>
    <s v="Q2"/>
    <n v="1203365"/>
    <x v="37"/>
  </r>
  <r>
    <x v="278"/>
    <s v="Sol Company"/>
    <s v="West"/>
    <x v="11"/>
    <x v="2"/>
    <s v="Q2"/>
    <n v="1172620"/>
    <x v="37"/>
  </r>
  <r>
    <x v="279"/>
    <s v="Sol Company"/>
    <s v="West"/>
    <x v="11"/>
    <x v="2"/>
    <s v="Q2"/>
    <n v="1835094"/>
    <x v="37"/>
  </r>
  <r>
    <x v="280"/>
    <s v="Sol Company"/>
    <s v="North"/>
    <x v="11"/>
    <x v="2"/>
    <s v="Q2"/>
    <n v="836312"/>
    <x v="38"/>
  </r>
  <r>
    <x v="281"/>
    <s v="Sol Company"/>
    <s v="West"/>
    <x v="0"/>
    <x v="2"/>
    <s v="Q3"/>
    <n v="263474"/>
    <x v="38"/>
  </r>
  <r>
    <x v="281"/>
    <s v="Sol Company"/>
    <s v="West"/>
    <x v="0"/>
    <x v="2"/>
    <s v="Q3"/>
    <n v="1413232"/>
    <x v="38"/>
  </r>
  <r>
    <x v="282"/>
    <s v="Sol Company"/>
    <s v="West"/>
    <x v="0"/>
    <x v="2"/>
    <s v="Q3"/>
    <n v="919477"/>
    <x v="38"/>
  </r>
  <r>
    <x v="283"/>
    <s v="Sol Company"/>
    <s v="West"/>
    <x v="0"/>
    <x v="2"/>
    <s v="Q3"/>
    <n v="226279"/>
    <x v="39"/>
  </r>
  <r>
    <x v="284"/>
    <s v="Sol Company"/>
    <s v="West"/>
    <x v="0"/>
    <x v="2"/>
    <s v="Q3"/>
    <n v="1295300"/>
    <x v="0"/>
  </r>
  <r>
    <x v="284"/>
    <s v="Sol Company"/>
    <s v="West"/>
    <x v="0"/>
    <x v="2"/>
    <s v="Q3"/>
    <n v="524387"/>
    <x v="0"/>
  </r>
  <r>
    <x v="285"/>
    <s v="Sol Company"/>
    <s v="West"/>
    <x v="0"/>
    <x v="2"/>
    <s v="Q3"/>
    <n v="1508451"/>
    <x v="0"/>
  </r>
  <r>
    <x v="286"/>
    <s v="Sol Company"/>
    <s v="North"/>
    <x v="0"/>
    <x v="2"/>
    <s v="Q3"/>
    <n v="1584122"/>
    <x v="1"/>
  </r>
  <r>
    <x v="287"/>
    <s v="Sol Company"/>
    <s v="West"/>
    <x v="0"/>
    <x v="2"/>
    <s v="Q3"/>
    <n v="184898"/>
    <x v="1"/>
  </r>
  <r>
    <x v="288"/>
    <s v="Sol Company"/>
    <s v="West"/>
    <x v="0"/>
    <x v="2"/>
    <s v="Q3"/>
    <n v="1979686"/>
    <x v="1"/>
  </r>
  <r>
    <x v="288"/>
    <s v="Sol Company"/>
    <s v="West"/>
    <x v="0"/>
    <x v="2"/>
    <s v="Q3"/>
    <n v="453584"/>
    <x v="1"/>
  </r>
  <r>
    <x v="289"/>
    <s v="Sol Company"/>
    <s v="West"/>
    <x v="0"/>
    <x v="2"/>
    <s v="Q3"/>
    <n v="1635219"/>
    <x v="1"/>
  </r>
  <r>
    <x v="290"/>
    <s v="Sol Company"/>
    <s v="West"/>
    <x v="0"/>
    <x v="2"/>
    <s v="Q3"/>
    <n v="547110"/>
    <x v="40"/>
  </r>
  <r>
    <x v="291"/>
    <s v="Sol Company"/>
    <s v="West"/>
    <x v="0"/>
    <x v="2"/>
    <s v="Q3"/>
    <n v="934991"/>
    <x v="40"/>
  </r>
  <r>
    <x v="292"/>
    <s v="Sol Company"/>
    <s v="West"/>
    <x v="1"/>
    <x v="2"/>
    <s v="Q3"/>
    <n v="1527508"/>
    <x v="41"/>
  </r>
  <r>
    <x v="292"/>
    <s v="Sol Company"/>
    <s v="West"/>
    <x v="1"/>
    <x v="2"/>
    <s v="Q3"/>
    <n v="639256"/>
    <x v="41"/>
  </r>
  <r>
    <x v="293"/>
    <s v="Sol Company"/>
    <s v="North"/>
    <x v="1"/>
    <x v="2"/>
    <s v="Q3"/>
    <n v="142216"/>
    <x v="41"/>
  </r>
  <r>
    <x v="294"/>
    <s v="Sol Company"/>
    <s v="West"/>
    <x v="1"/>
    <x v="2"/>
    <s v="Q3"/>
    <n v="738240"/>
    <x v="41"/>
  </r>
  <r>
    <x v="295"/>
    <s v="Sol Company"/>
    <s v="North"/>
    <x v="1"/>
    <x v="2"/>
    <s v="Q3"/>
    <n v="706781"/>
    <x v="2"/>
  </r>
  <r>
    <x v="296"/>
    <s v="Sol Company"/>
    <s v="South"/>
    <x v="1"/>
    <x v="2"/>
    <s v="Q3"/>
    <n v="458322"/>
    <x v="2"/>
  </r>
  <r>
    <x v="297"/>
    <s v="Sol Company"/>
    <s v="South"/>
    <x v="1"/>
    <x v="2"/>
    <s v="Q3"/>
    <n v="1391712"/>
    <x v="2"/>
  </r>
  <r>
    <x v="297"/>
    <s v="Sol Company"/>
    <s v="South"/>
    <x v="1"/>
    <x v="2"/>
    <s v="Q3"/>
    <n v="692970"/>
    <x v="2"/>
  </r>
  <r>
    <x v="297"/>
    <s v="Sol Company"/>
    <s v="South"/>
    <x v="1"/>
    <x v="2"/>
    <s v="Q3"/>
    <n v="308741"/>
    <x v="2"/>
  </r>
  <r>
    <x v="298"/>
    <s v="Sol Company"/>
    <s v="West"/>
    <x v="1"/>
    <x v="2"/>
    <s v="Q3"/>
    <n v="1365868"/>
    <x v="2"/>
  </r>
  <r>
    <x v="298"/>
    <s v="Sol Company"/>
    <s v="South"/>
    <x v="1"/>
    <x v="2"/>
    <s v="Q3"/>
    <n v="1286518"/>
    <x v="2"/>
  </r>
  <r>
    <x v="299"/>
    <s v="Sol Company"/>
    <s v="South"/>
    <x v="1"/>
    <x v="2"/>
    <s v="Q3"/>
    <n v="1716666"/>
    <x v="2"/>
  </r>
  <r>
    <x v="300"/>
    <s v="Sol Company"/>
    <s v="South"/>
    <x v="1"/>
    <x v="2"/>
    <s v="Q3"/>
    <n v="814289"/>
    <x v="2"/>
  </r>
  <r>
    <x v="300"/>
    <s v="Sol Company"/>
    <s v="East"/>
    <x v="1"/>
    <x v="2"/>
    <s v="Q3"/>
    <n v="1030173"/>
    <x v="2"/>
  </r>
  <r>
    <x v="301"/>
    <s v="Sol Company"/>
    <s v="East"/>
    <x v="1"/>
    <x v="2"/>
    <s v="Q3"/>
    <n v="1380984"/>
    <x v="3"/>
  </r>
  <r>
    <x v="302"/>
    <s v="Sol Company"/>
    <s v="South"/>
    <x v="1"/>
    <x v="2"/>
    <s v="Q3"/>
    <n v="154041"/>
    <x v="3"/>
  </r>
  <r>
    <x v="303"/>
    <s v="Sol Company"/>
    <s v="West"/>
    <x v="1"/>
    <x v="2"/>
    <s v="Q3"/>
    <n v="1663102"/>
    <x v="3"/>
  </r>
  <r>
    <x v="304"/>
    <s v="Sol Company"/>
    <s v="South"/>
    <x v="1"/>
    <x v="2"/>
    <s v="Q3"/>
    <n v="375259"/>
    <x v="3"/>
  </r>
  <r>
    <x v="305"/>
    <s v="Sol Company"/>
    <s v="West"/>
    <x v="1"/>
    <x v="2"/>
    <s v="Q3"/>
    <n v="278132"/>
    <x v="3"/>
  </r>
  <r>
    <x v="306"/>
    <s v="Sol Company"/>
    <s v="South"/>
    <x v="1"/>
    <x v="2"/>
    <s v="Q3"/>
    <n v="269577"/>
    <x v="42"/>
  </r>
  <r>
    <x v="307"/>
    <s v="Sol Company"/>
    <s v="West"/>
    <x v="1"/>
    <x v="2"/>
    <s v="Q3"/>
    <n v="1321245"/>
    <x v="42"/>
  </r>
  <r>
    <x v="307"/>
    <s v="Sol Company"/>
    <s v="South"/>
    <x v="1"/>
    <x v="2"/>
    <s v="Q3"/>
    <n v="1615558"/>
    <x v="42"/>
  </r>
  <r>
    <x v="307"/>
    <s v="Sol Company"/>
    <s v="West"/>
    <x v="1"/>
    <x v="2"/>
    <s v="Q3"/>
    <n v="310439"/>
    <x v="42"/>
  </r>
  <r>
    <x v="308"/>
    <s v="Sol Company"/>
    <s v="East"/>
    <x v="1"/>
    <x v="2"/>
    <s v="Q3"/>
    <n v="1497241"/>
    <x v="42"/>
  </r>
  <r>
    <x v="309"/>
    <s v="Sol Company"/>
    <s v="East"/>
    <x v="1"/>
    <x v="2"/>
    <s v="Q3"/>
    <n v="556276"/>
    <x v="43"/>
  </r>
  <r>
    <x v="310"/>
    <s v="Sol Company"/>
    <s v="East"/>
    <x v="2"/>
    <x v="2"/>
    <s v="Q3"/>
    <n v="1532238"/>
    <x v="43"/>
  </r>
  <r>
    <x v="311"/>
    <s v="Sol Company"/>
    <s v="East"/>
    <x v="2"/>
    <x v="2"/>
    <s v="Q3"/>
    <n v="420324"/>
    <x v="43"/>
  </r>
  <r>
    <x v="312"/>
    <s v="Sol Company"/>
    <s v="East"/>
    <x v="2"/>
    <x v="2"/>
    <s v="Q3"/>
    <n v="532194"/>
    <x v="44"/>
  </r>
  <r>
    <x v="312"/>
    <s v="Sol Company"/>
    <s v="East"/>
    <x v="2"/>
    <x v="2"/>
    <s v="Q3"/>
    <n v="1757686"/>
    <x v="44"/>
  </r>
  <r>
    <x v="313"/>
    <s v="Sol Company"/>
    <s v="East"/>
    <x v="2"/>
    <x v="2"/>
    <s v="Q3"/>
    <n v="1557016"/>
    <x v="44"/>
  </r>
  <r>
    <x v="313"/>
    <s v="Sol Company"/>
    <s v="North"/>
    <x v="2"/>
    <x v="2"/>
    <s v="Q3"/>
    <n v="531649"/>
    <x v="44"/>
  </r>
  <r>
    <x v="314"/>
    <s v="Sol Company"/>
    <s v="North"/>
    <x v="2"/>
    <x v="2"/>
    <s v="Q3"/>
    <n v="175455"/>
    <x v="4"/>
  </r>
  <r>
    <x v="314"/>
    <s v="Sol Company"/>
    <s v="North"/>
    <x v="2"/>
    <x v="2"/>
    <s v="Q3"/>
    <n v="1100820"/>
    <x v="4"/>
  </r>
  <r>
    <x v="315"/>
    <s v="Sol Company"/>
    <s v="North"/>
    <x v="2"/>
    <x v="2"/>
    <s v="Q3"/>
    <n v="1655034"/>
    <x v="4"/>
  </r>
  <r>
    <x v="316"/>
    <s v="Sol Company"/>
    <s v="North"/>
    <x v="2"/>
    <x v="2"/>
    <s v="Q3"/>
    <n v="1187393"/>
    <x v="4"/>
  </r>
  <r>
    <x v="317"/>
    <s v="Sol Company"/>
    <s v="North"/>
    <x v="2"/>
    <x v="2"/>
    <s v="Q3"/>
    <n v="762023"/>
    <x v="45"/>
  </r>
  <r>
    <x v="318"/>
    <s v="Sol Company"/>
    <s v="North"/>
    <x v="2"/>
    <x v="2"/>
    <s v="Q3"/>
    <n v="1132099"/>
    <x v="45"/>
  </r>
  <r>
    <x v="319"/>
    <s v="Sol Company"/>
    <s v="North"/>
    <x v="2"/>
    <x v="2"/>
    <s v="Q3"/>
    <n v="492619"/>
    <x v="45"/>
  </r>
  <r>
    <x v="320"/>
    <s v="Sol Company"/>
    <s v="North"/>
    <x v="2"/>
    <x v="2"/>
    <s v="Q3"/>
    <n v="415572"/>
    <x v="45"/>
  </r>
  <r>
    <x v="321"/>
    <s v="Sol Company"/>
    <s v="East"/>
    <x v="3"/>
    <x v="2"/>
    <s v="Q4"/>
    <n v="1624960"/>
    <x v="47"/>
  </r>
  <r>
    <x v="322"/>
    <s v="Sol Company"/>
    <s v="East"/>
    <x v="3"/>
    <x v="2"/>
    <s v="Q4"/>
    <n v="1706175"/>
    <x v="47"/>
  </r>
  <r>
    <x v="323"/>
    <s v="Sol Company"/>
    <s v="East"/>
    <x v="3"/>
    <x v="2"/>
    <s v="Q4"/>
    <n v="1863812"/>
    <x v="47"/>
  </r>
  <r>
    <x v="324"/>
    <s v="Sol Company"/>
    <s v="East"/>
    <x v="3"/>
    <x v="2"/>
    <s v="Q4"/>
    <n v="1305768"/>
    <x v="5"/>
  </r>
  <r>
    <x v="325"/>
    <s v="Sol Company"/>
    <s v="East"/>
    <x v="3"/>
    <x v="2"/>
    <s v="Q4"/>
    <n v="693940"/>
    <x v="5"/>
  </r>
  <r>
    <x v="325"/>
    <s v="Sol Company"/>
    <s v="East"/>
    <x v="3"/>
    <x v="2"/>
    <s v="Q4"/>
    <n v="1456477"/>
    <x v="5"/>
  </r>
  <r>
    <x v="325"/>
    <s v="Sol Company"/>
    <s v="East"/>
    <x v="3"/>
    <x v="2"/>
    <s v="Q4"/>
    <n v="677163"/>
    <x v="5"/>
  </r>
  <r>
    <x v="326"/>
    <s v="Sol Company"/>
    <s v="North"/>
    <x v="3"/>
    <x v="2"/>
    <s v="Q4"/>
    <n v="192766"/>
    <x v="5"/>
  </r>
  <r>
    <x v="326"/>
    <s v="Sol Company"/>
    <s v="East"/>
    <x v="3"/>
    <x v="2"/>
    <s v="Q4"/>
    <n v="1501306"/>
    <x v="5"/>
  </r>
  <r>
    <x v="327"/>
    <s v="Sol Company"/>
    <s v="East"/>
    <x v="3"/>
    <x v="2"/>
    <s v="Q4"/>
    <n v="728012"/>
    <x v="6"/>
  </r>
  <r>
    <x v="328"/>
    <s v="Sol Company"/>
    <s v="East"/>
    <x v="3"/>
    <x v="2"/>
    <s v="Q4"/>
    <n v="154888"/>
    <x v="6"/>
  </r>
  <r>
    <x v="329"/>
    <s v="Sol Company"/>
    <s v="North"/>
    <x v="3"/>
    <x v="2"/>
    <s v="Q4"/>
    <n v="319150"/>
    <x v="6"/>
  </r>
  <r>
    <x v="330"/>
    <s v="Sol Company"/>
    <s v="North"/>
    <x v="3"/>
    <x v="2"/>
    <s v="Q4"/>
    <n v="1785872"/>
    <x v="48"/>
  </r>
  <r>
    <x v="331"/>
    <s v="Sol Company"/>
    <s v="North"/>
    <x v="3"/>
    <x v="2"/>
    <s v="Q4"/>
    <n v="491015"/>
    <x v="48"/>
  </r>
  <r>
    <x v="331"/>
    <s v="Sol Company"/>
    <s v="North"/>
    <x v="3"/>
    <x v="2"/>
    <s v="Q4"/>
    <n v="679174"/>
    <x v="48"/>
  </r>
  <r>
    <x v="332"/>
    <s v="Sol Company"/>
    <s v="North"/>
    <x v="3"/>
    <x v="2"/>
    <s v="Q4"/>
    <n v="831388"/>
    <x v="48"/>
  </r>
  <r>
    <x v="333"/>
    <s v="Sol Company"/>
    <s v="North"/>
    <x v="4"/>
    <x v="2"/>
    <s v="Q4"/>
    <n v="1301370"/>
    <x v="7"/>
  </r>
  <r>
    <x v="334"/>
    <s v="Sol Company"/>
    <s v="North"/>
    <x v="4"/>
    <x v="2"/>
    <s v="Q4"/>
    <n v="956612"/>
    <x v="7"/>
  </r>
  <r>
    <x v="335"/>
    <s v="Sol Company"/>
    <s v="North"/>
    <x v="4"/>
    <x v="2"/>
    <s v="Q4"/>
    <n v="1566826"/>
    <x v="7"/>
  </r>
  <r>
    <x v="336"/>
    <s v="Sol Company"/>
    <s v="North"/>
    <x v="4"/>
    <x v="2"/>
    <s v="Q4"/>
    <n v="1871003"/>
    <x v="7"/>
  </r>
  <r>
    <x v="337"/>
    <s v="Sol Company"/>
    <s v="East"/>
    <x v="4"/>
    <x v="2"/>
    <s v="Q4"/>
    <n v="1538943"/>
    <x v="49"/>
  </r>
  <r>
    <x v="338"/>
    <s v="Sol Company"/>
    <s v="North"/>
    <x v="4"/>
    <x v="2"/>
    <s v="Q4"/>
    <n v="149317"/>
    <x v="49"/>
  </r>
  <r>
    <x v="339"/>
    <s v="Sol Company"/>
    <s v="North"/>
    <x v="4"/>
    <x v="2"/>
    <s v="Q4"/>
    <n v="1835071"/>
    <x v="49"/>
  </r>
  <r>
    <x v="340"/>
    <s v="Sol Company"/>
    <s v="North"/>
    <x v="4"/>
    <x v="2"/>
    <s v="Q4"/>
    <n v="428155"/>
    <x v="49"/>
  </r>
  <r>
    <x v="341"/>
    <s v="Sol Company"/>
    <s v="West"/>
    <x v="4"/>
    <x v="2"/>
    <s v="Q4"/>
    <n v="1479869"/>
    <x v="49"/>
  </r>
  <r>
    <x v="342"/>
    <s v="Sol Company"/>
    <s v="West"/>
    <x v="4"/>
    <x v="2"/>
    <s v="Q4"/>
    <n v="455008"/>
    <x v="8"/>
  </r>
  <r>
    <x v="343"/>
    <s v="Sol Company"/>
    <s v="East"/>
    <x v="4"/>
    <x v="2"/>
    <s v="Q4"/>
    <n v="857548"/>
    <x v="8"/>
  </r>
  <r>
    <x v="344"/>
    <s v="Sol Company"/>
    <s v="East"/>
    <x v="4"/>
    <x v="2"/>
    <s v="Q4"/>
    <n v="1698152"/>
    <x v="8"/>
  </r>
  <r>
    <x v="345"/>
    <s v="Sol Company"/>
    <s v="East"/>
    <x v="4"/>
    <x v="2"/>
    <s v="Q4"/>
    <n v="1538034"/>
    <x v="8"/>
  </r>
  <r>
    <x v="346"/>
    <s v="Sol Company"/>
    <s v="East"/>
    <x v="4"/>
    <x v="2"/>
    <s v="Q4"/>
    <n v="431646"/>
    <x v="9"/>
  </r>
  <r>
    <x v="347"/>
    <s v="Sol Company"/>
    <s v="West"/>
    <x v="4"/>
    <x v="2"/>
    <s v="Q4"/>
    <n v="1613353"/>
    <x v="9"/>
  </r>
  <r>
    <x v="347"/>
    <s v="Sol Company"/>
    <s v="East"/>
    <x v="4"/>
    <x v="2"/>
    <s v="Q4"/>
    <n v="1891735"/>
    <x v="9"/>
  </r>
  <r>
    <x v="348"/>
    <s v="Sol Company"/>
    <s v="North"/>
    <x v="4"/>
    <x v="2"/>
    <s v="Q4"/>
    <n v="1287970"/>
    <x v="9"/>
  </r>
  <r>
    <x v="349"/>
    <s v="Sol Company"/>
    <s v="West"/>
    <x v="4"/>
    <x v="2"/>
    <s v="Q4"/>
    <n v="172298"/>
    <x v="9"/>
  </r>
  <r>
    <x v="350"/>
    <s v="Sol Company"/>
    <s v="West"/>
    <x v="4"/>
    <x v="2"/>
    <s v="Q4"/>
    <n v="140917"/>
    <x v="9"/>
  </r>
  <r>
    <x v="351"/>
    <s v="Sol Company"/>
    <s v="West"/>
    <x v="4"/>
    <x v="2"/>
    <s v="Q4"/>
    <n v="651020"/>
    <x v="50"/>
  </r>
  <r>
    <x v="351"/>
    <s v="Sol Company"/>
    <s v="West"/>
    <x v="4"/>
    <x v="2"/>
    <s v="Q4"/>
    <n v="1707982"/>
    <x v="50"/>
  </r>
  <r>
    <x v="352"/>
    <s v="Sol Company"/>
    <s v="West"/>
    <x v="5"/>
    <x v="2"/>
    <s v="Q4"/>
    <n v="1093090"/>
    <x v="51"/>
  </r>
  <r>
    <x v="353"/>
    <s v="Sol Company"/>
    <s v="West"/>
    <x v="5"/>
    <x v="2"/>
    <s v="Q4"/>
    <n v="768195"/>
    <x v="51"/>
  </r>
  <r>
    <x v="354"/>
    <s v="Sol Company"/>
    <s v="West"/>
    <x v="5"/>
    <x v="2"/>
    <s v="Q4"/>
    <n v="753790"/>
    <x v="51"/>
  </r>
  <r>
    <x v="355"/>
    <s v="Sol Company"/>
    <s v="West"/>
    <x v="5"/>
    <x v="2"/>
    <s v="Q4"/>
    <n v="597968"/>
    <x v="52"/>
  </r>
  <r>
    <x v="355"/>
    <s v="Sol Company"/>
    <s v="North"/>
    <x v="5"/>
    <x v="2"/>
    <s v="Q4"/>
    <n v="1975800"/>
    <x v="52"/>
  </r>
  <r>
    <x v="356"/>
    <s v="Sol Company"/>
    <s v="West"/>
    <x v="5"/>
    <x v="2"/>
    <s v="Q4"/>
    <n v="401833"/>
    <x v="52"/>
  </r>
  <r>
    <x v="357"/>
    <s v="Sol Company"/>
    <s v="South"/>
    <x v="5"/>
    <x v="2"/>
    <s v="Q4"/>
    <n v="484032"/>
    <x v="10"/>
  </r>
  <r>
    <x v="357"/>
    <s v="Sol Company"/>
    <s v="East"/>
    <x v="5"/>
    <x v="2"/>
    <s v="Q4"/>
    <n v="997894"/>
    <x v="10"/>
  </r>
  <r>
    <x v="358"/>
    <s v="Sol Company"/>
    <s v="West"/>
    <x v="5"/>
    <x v="2"/>
    <s v="Q4"/>
    <n v="1797272"/>
    <x v="10"/>
  </r>
  <r>
    <x v="359"/>
    <s v="Sol Company"/>
    <s v="East"/>
    <x v="5"/>
    <x v="2"/>
    <s v="Q4"/>
    <n v="653332"/>
    <x v="10"/>
  </r>
  <r>
    <x v="359"/>
    <s v="Sol Company"/>
    <s v="East"/>
    <x v="5"/>
    <x v="2"/>
    <s v="Q4"/>
    <n v="172372"/>
    <x v="10"/>
  </r>
  <r>
    <x v="360"/>
    <s v="Sol Company"/>
    <s v="West"/>
    <x v="5"/>
    <x v="2"/>
    <s v="Q4"/>
    <n v="1152230"/>
    <x v="11"/>
  </r>
  <r>
    <x v="361"/>
    <s v="Sol Company"/>
    <s v="West"/>
    <x v="5"/>
    <x v="2"/>
    <s v="Q4"/>
    <n v="202460"/>
    <x v="11"/>
  </r>
  <r>
    <x v="362"/>
    <s v="Sol Company"/>
    <s v="West"/>
    <x v="5"/>
    <x v="2"/>
    <s v="Q4"/>
    <n v="1248770"/>
    <x v="11"/>
  </r>
  <r>
    <x v="363"/>
    <s v="Sol Company"/>
    <s v="North"/>
    <x v="6"/>
    <x v="3"/>
    <s v="Q1"/>
    <n v="890440"/>
    <x v="16"/>
  </r>
  <r>
    <x v="363"/>
    <s v="Sol Company"/>
    <s v="South"/>
    <x v="6"/>
    <x v="3"/>
    <s v="Q1"/>
    <n v="699946"/>
    <x v="16"/>
  </r>
  <r>
    <x v="364"/>
    <s v="Sol Company"/>
    <s v="East"/>
    <x v="6"/>
    <x v="3"/>
    <s v="Q1"/>
    <n v="231825"/>
    <x v="12"/>
  </r>
  <r>
    <x v="364"/>
    <s v="Sol Company"/>
    <s v="East"/>
    <x v="6"/>
    <x v="3"/>
    <s v="Q1"/>
    <n v="1345108"/>
    <x v="12"/>
  </r>
  <r>
    <x v="364"/>
    <s v="Sol Company"/>
    <s v="North"/>
    <x v="6"/>
    <x v="3"/>
    <s v="Q1"/>
    <n v="208248"/>
    <x v="12"/>
  </r>
  <r>
    <x v="365"/>
    <s v="Sol Company"/>
    <s v="West"/>
    <x v="6"/>
    <x v="3"/>
    <s v="Q1"/>
    <n v="1368251"/>
    <x v="12"/>
  </r>
  <r>
    <x v="366"/>
    <s v="Sol Company"/>
    <s v="South"/>
    <x v="6"/>
    <x v="3"/>
    <s v="Q1"/>
    <n v="1766857"/>
    <x v="12"/>
  </r>
  <r>
    <x v="367"/>
    <s v="Sol Company"/>
    <s v="South"/>
    <x v="6"/>
    <x v="3"/>
    <s v="Q1"/>
    <n v="362392"/>
    <x v="13"/>
  </r>
  <r>
    <x v="368"/>
    <s v="Sol Company"/>
    <s v="East"/>
    <x v="6"/>
    <x v="3"/>
    <s v="Q1"/>
    <n v="1376384"/>
    <x v="13"/>
  </r>
  <r>
    <x v="368"/>
    <s v="Sol Company"/>
    <s v="West"/>
    <x v="6"/>
    <x v="3"/>
    <s v="Q1"/>
    <n v="303946"/>
    <x v="13"/>
  </r>
  <r>
    <x v="369"/>
    <s v="Sol Company"/>
    <s v="South"/>
    <x v="6"/>
    <x v="3"/>
    <s v="Q1"/>
    <n v="1446936"/>
    <x v="13"/>
  </r>
  <r>
    <x v="369"/>
    <s v="Sol Company"/>
    <s v="East"/>
    <x v="6"/>
    <x v="3"/>
    <s v="Q1"/>
    <n v="1693881"/>
    <x v="13"/>
  </r>
  <r>
    <x v="370"/>
    <s v="Sol Company"/>
    <s v="South"/>
    <x v="6"/>
    <x v="3"/>
    <s v="Q1"/>
    <n v="1162971"/>
    <x v="14"/>
  </r>
  <r>
    <x v="371"/>
    <s v="Sol Company"/>
    <s v="East"/>
    <x v="6"/>
    <x v="3"/>
    <s v="Q1"/>
    <n v="332072"/>
    <x v="14"/>
  </r>
  <r>
    <x v="371"/>
    <s v="Sol Company"/>
    <s v="West"/>
    <x v="6"/>
    <x v="3"/>
    <s v="Q1"/>
    <n v="1509100"/>
    <x v="14"/>
  </r>
  <r>
    <x v="372"/>
    <s v="Sol Company"/>
    <s v="South"/>
    <x v="6"/>
    <x v="3"/>
    <s v="Q1"/>
    <n v="1816733"/>
    <x v="14"/>
  </r>
  <r>
    <x v="373"/>
    <s v="Sol Company"/>
    <s v="North"/>
    <x v="6"/>
    <x v="3"/>
    <s v="Q1"/>
    <n v="1904892"/>
    <x v="17"/>
  </r>
  <r>
    <x v="373"/>
    <s v="Sol Company"/>
    <s v="North"/>
    <x v="6"/>
    <x v="3"/>
    <s v="Q1"/>
    <n v="1844904"/>
    <x v="17"/>
  </r>
  <r>
    <x v="374"/>
    <s v="Sol Company"/>
    <s v="North"/>
    <x v="6"/>
    <x v="3"/>
    <s v="Q1"/>
    <n v="769203"/>
    <x v="17"/>
  </r>
  <r>
    <x v="374"/>
    <s v="Sol Company"/>
    <s v="East"/>
    <x v="6"/>
    <x v="3"/>
    <s v="Q1"/>
    <n v="1451234"/>
    <x v="17"/>
  </r>
  <r>
    <x v="375"/>
    <s v="Sol Company"/>
    <s v="South"/>
    <x v="7"/>
    <x v="3"/>
    <s v="Q1"/>
    <n v="548582"/>
    <x v="17"/>
  </r>
  <r>
    <x v="376"/>
    <s v="Sol Company"/>
    <s v="North"/>
    <x v="7"/>
    <x v="3"/>
    <s v="Q1"/>
    <n v="560067"/>
    <x v="17"/>
  </r>
  <r>
    <x v="376"/>
    <s v="Sol Company"/>
    <s v="South"/>
    <x v="7"/>
    <x v="3"/>
    <s v="Q1"/>
    <n v="1379309"/>
    <x v="17"/>
  </r>
  <r>
    <x v="377"/>
    <s v="Sol Company"/>
    <s v="East"/>
    <x v="7"/>
    <x v="3"/>
    <s v="Q1"/>
    <n v="342741"/>
    <x v="17"/>
  </r>
  <r>
    <x v="378"/>
    <s v="Sol Company"/>
    <s v="South"/>
    <x v="7"/>
    <x v="3"/>
    <s v="Q1"/>
    <n v="681756"/>
    <x v="18"/>
  </r>
  <r>
    <x v="379"/>
    <s v="Sol Company"/>
    <s v="East"/>
    <x v="7"/>
    <x v="3"/>
    <s v="Q1"/>
    <n v="619416"/>
    <x v="18"/>
  </r>
  <r>
    <x v="380"/>
    <s v="Sol Company"/>
    <s v="South"/>
    <x v="7"/>
    <x v="3"/>
    <s v="Q1"/>
    <n v="1229004"/>
    <x v="18"/>
  </r>
  <r>
    <x v="380"/>
    <s v="Sol Company"/>
    <s v="South"/>
    <x v="7"/>
    <x v="3"/>
    <s v="Q1"/>
    <n v="1025294"/>
    <x v="18"/>
  </r>
  <r>
    <x v="380"/>
    <s v="Sol Company"/>
    <s v="North"/>
    <x v="7"/>
    <x v="3"/>
    <s v="Q1"/>
    <n v="485770"/>
    <x v="18"/>
  </r>
  <r>
    <x v="381"/>
    <s v="Sol Company"/>
    <s v="South"/>
    <x v="7"/>
    <x v="3"/>
    <s v="Q1"/>
    <n v="540529"/>
    <x v="18"/>
  </r>
  <r>
    <x v="382"/>
    <s v="Sol Company"/>
    <s v="East"/>
    <x v="7"/>
    <x v="3"/>
    <s v="Q1"/>
    <n v="1020997"/>
    <x v="19"/>
  </r>
  <r>
    <x v="382"/>
    <s v="Sol Company"/>
    <s v="South"/>
    <x v="7"/>
    <x v="3"/>
    <s v="Q1"/>
    <n v="991075"/>
    <x v="19"/>
  </r>
  <r>
    <x v="383"/>
    <s v="Sol Company"/>
    <s v="West"/>
    <x v="7"/>
    <x v="3"/>
    <s v="Q1"/>
    <n v="1909906"/>
    <x v="19"/>
  </r>
  <r>
    <x v="384"/>
    <s v="Sol Company"/>
    <s v="West"/>
    <x v="7"/>
    <x v="3"/>
    <s v="Q1"/>
    <n v="867097"/>
    <x v="19"/>
  </r>
  <r>
    <x v="385"/>
    <s v="Sol Company"/>
    <s v="South"/>
    <x v="7"/>
    <x v="3"/>
    <s v="Q1"/>
    <n v="1403980"/>
    <x v="19"/>
  </r>
  <r>
    <x v="386"/>
    <s v="Sol Company"/>
    <s v="East"/>
    <x v="7"/>
    <x v="3"/>
    <s v="Q1"/>
    <n v="1528172"/>
    <x v="20"/>
  </r>
  <r>
    <x v="387"/>
    <s v="Sol Company"/>
    <s v="North"/>
    <x v="7"/>
    <x v="3"/>
    <s v="Q1"/>
    <n v="619639"/>
    <x v="20"/>
  </r>
  <r>
    <x v="387"/>
    <s v="Sol Company"/>
    <s v="North"/>
    <x v="7"/>
    <x v="3"/>
    <s v="Q1"/>
    <n v="621829"/>
    <x v="20"/>
  </r>
  <r>
    <x v="387"/>
    <s v="Sol Company"/>
    <s v="North"/>
    <x v="7"/>
    <x v="3"/>
    <s v="Q1"/>
    <n v="774735"/>
    <x v="20"/>
  </r>
  <r>
    <x v="387"/>
    <s v="Sol Company"/>
    <s v="South"/>
    <x v="7"/>
    <x v="3"/>
    <s v="Q1"/>
    <n v="849848"/>
    <x v="20"/>
  </r>
  <r>
    <x v="387"/>
    <s v="Sol Company"/>
    <s v="East"/>
    <x v="7"/>
    <x v="3"/>
    <s v="Q1"/>
    <n v="1322622"/>
    <x v="20"/>
  </r>
  <r>
    <x v="387"/>
    <s v="Sol Company"/>
    <s v="West"/>
    <x v="7"/>
    <x v="3"/>
    <s v="Q1"/>
    <n v="1192453"/>
    <x v="20"/>
  </r>
  <r>
    <x v="388"/>
    <s v="Sol Company"/>
    <s v="South"/>
    <x v="7"/>
    <x v="3"/>
    <s v="Q1"/>
    <n v="740388"/>
    <x v="20"/>
  </r>
  <r>
    <x v="389"/>
    <s v="Sol Company"/>
    <s v="North"/>
    <x v="7"/>
    <x v="3"/>
    <s v="Q1"/>
    <n v="741779"/>
    <x v="20"/>
  </r>
  <r>
    <x v="390"/>
    <s v="Sol Company"/>
    <s v="South"/>
    <x v="7"/>
    <x v="3"/>
    <s v="Q1"/>
    <n v="1882278"/>
    <x v="20"/>
  </r>
  <r>
    <x v="391"/>
    <s v="Sol Company"/>
    <s v="East"/>
    <x v="8"/>
    <x v="3"/>
    <s v="Q1"/>
    <n v="1599567"/>
    <x v="21"/>
  </r>
  <r>
    <x v="391"/>
    <s v="Sol Company"/>
    <s v="West"/>
    <x v="8"/>
    <x v="3"/>
    <s v="Q1"/>
    <n v="163305"/>
    <x v="21"/>
  </r>
  <r>
    <x v="391"/>
    <s v="Sol Company"/>
    <s v="South"/>
    <x v="8"/>
    <x v="3"/>
    <s v="Q1"/>
    <n v="1002596"/>
    <x v="21"/>
  </r>
  <r>
    <x v="392"/>
    <s v="Sol Company"/>
    <s v="East"/>
    <x v="8"/>
    <x v="3"/>
    <s v="Q1"/>
    <n v="1190683"/>
    <x v="21"/>
  </r>
  <r>
    <x v="393"/>
    <s v="Sol Company"/>
    <s v="South"/>
    <x v="8"/>
    <x v="3"/>
    <s v="Q1"/>
    <n v="1051637"/>
    <x v="21"/>
  </r>
  <r>
    <x v="394"/>
    <s v="Sol Company"/>
    <s v="West"/>
    <x v="8"/>
    <x v="3"/>
    <s v="Q1"/>
    <n v="264522"/>
    <x v="22"/>
  </r>
  <r>
    <x v="395"/>
    <s v="Sol Company"/>
    <s v="South"/>
    <x v="8"/>
    <x v="3"/>
    <s v="Q1"/>
    <n v="412015"/>
    <x v="22"/>
  </r>
  <r>
    <x v="395"/>
    <s v="Sol Company"/>
    <s v="North"/>
    <x v="8"/>
    <x v="3"/>
    <s v="Q1"/>
    <n v="1614571"/>
    <x v="22"/>
  </r>
  <r>
    <x v="396"/>
    <s v="Sol Company"/>
    <s v="East"/>
    <x v="8"/>
    <x v="3"/>
    <s v="Q1"/>
    <n v="254514"/>
    <x v="22"/>
  </r>
  <r>
    <x v="397"/>
    <s v="Sol Company"/>
    <s v="South"/>
    <x v="8"/>
    <x v="3"/>
    <s v="Q1"/>
    <n v="1444944"/>
    <x v="22"/>
  </r>
  <r>
    <x v="397"/>
    <s v="Sol Company"/>
    <s v="South"/>
    <x v="8"/>
    <x v="3"/>
    <s v="Q1"/>
    <n v="216677"/>
    <x v="22"/>
  </r>
  <r>
    <x v="398"/>
    <s v="Sol Company"/>
    <s v="East"/>
    <x v="8"/>
    <x v="3"/>
    <s v="Q1"/>
    <n v="792194"/>
    <x v="22"/>
  </r>
  <r>
    <x v="399"/>
    <s v="Sol Company"/>
    <s v="South"/>
    <x v="8"/>
    <x v="3"/>
    <s v="Q1"/>
    <n v="1068878"/>
    <x v="22"/>
  </r>
  <r>
    <x v="400"/>
    <s v="Sol Company"/>
    <s v="East"/>
    <x v="8"/>
    <x v="3"/>
    <s v="Q1"/>
    <n v="1045898"/>
    <x v="23"/>
  </r>
  <r>
    <x v="401"/>
    <s v="Sol Company"/>
    <s v="North"/>
    <x v="8"/>
    <x v="3"/>
    <s v="Q1"/>
    <n v="488346"/>
    <x v="23"/>
  </r>
  <r>
    <x v="402"/>
    <s v="Sol Company"/>
    <s v="South"/>
    <x v="8"/>
    <x v="3"/>
    <s v="Q1"/>
    <n v="1931891"/>
    <x v="23"/>
  </r>
  <r>
    <x v="403"/>
    <s v="Sol Company"/>
    <s v="East"/>
    <x v="8"/>
    <x v="3"/>
    <s v="Q1"/>
    <n v="365633"/>
    <x v="23"/>
  </r>
  <r>
    <x v="403"/>
    <s v="Sol Company"/>
    <s v="North"/>
    <x v="8"/>
    <x v="3"/>
    <s v="Q1"/>
    <n v="1960330"/>
    <x v="23"/>
  </r>
  <r>
    <x v="404"/>
    <s v="Sol Company"/>
    <s v="West"/>
    <x v="8"/>
    <x v="3"/>
    <s v="Q1"/>
    <n v="1549591"/>
    <x v="23"/>
  </r>
  <r>
    <x v="405"/>
    <s v="Sol Company"/>
    <s v="South"/>
    <x v="8"/>
    <x v="3"/>
    <s v="Q1"/>
    <n v="1396686"/>
    <x v="24"/>
  </r>
  <r>
    <x v="406"/>
    <s v="Sol Company"/>
    <s v="East"/>
    <x v="8"/>
    <x v="3"/>
    <s v="Q1"/>
    <n v="598158"/>
    <x v="24"/>
  </r>
  <r>
    <x v="407"/>
    <s v="Sol Company"/>
    <s v="East"/>
    <x v="8"/>
    <x v="3"/>
    <s v="Q1"/>
    <n v="1128891"/>
    <x v="24"/>
  </r>
  <r>
    <x v="407"/>
    <s v="Sol Company"/>
    <s v="North"/>
    <x v="8"/>
    <x v="3"/>
    <s v="Q1"/>
    <n v="1831381"/>
    <x v="24"/>
  </r>
  <r>
    <x v="408"/>
    <s v="Sol Company"/>
    <s v="West"/>
    <x v="8"/>
    <x v="3"/>
    <s v="Q1"/>
    <n v="974375"/>
    <x v="24"/>
  </r>
  <r>
    <x v="409"/>
    <s v="Sol Company"/>
    <s v="South"/>
    <x v="8"/>
    <x v="3"/>
    <s v="Q1"/>
    <n v="187578"/>
    <x v="24"/>
  </r>
  <r>
    <x v="410"/>
    <s v="Sol Company"/>
    <s v="South"/>
    <x v="8"/>
    <x v="3"/>
    <s v="Q1"/>
    <n v="1671909"/>
    <x v="25"/>
  </r>
  <r>
    <x v="411"/>
    <s v="Sol Company"/>
    <s v="East"/>
    <x v="8"/>
    <x v="3"/>
    <s v="Q1"/>
    <n v="1049303"/>
    <x v="25"/>
  </r>
  <r>
    <x v="412"/>
    <s v="Sol Company"/>
    <s v="West"/>
    <x v="8"/>
    <x v="3"/>
    <s v="Q1"/>
    <n v="255056"/>
    <x v="25"/>
  </r>
  <r>
    <x v="413"/>
    <s v="Sol Company"/>
    <s v="South"/>
    <x v="8"/>
    <x v="3"/>
    <s v="Q1"/>
    <n v="1013527"/>
    <x v="25"/>
  </r>
  <r>
    <x v="413"/>
    <s v="Sol Company"/>
    <s v="East"/>
    <x v="8"/>
    <x v="3"/>
    <s v="Q1"/>
    <n v="1409749"/>
    <x v="25"/>
  </r>
  <r>
    <x v="414"/>
    <s v="Sol Company"/>
    <s v="South"/>
    <x v="9"/>
    <x v="3"/>
    <s v="Q1"/>
    <n v="613870"/>
    <x v="26"/>
  </r>
  <r>
    <x v="415"/>
    <s v="Sol Company"/>
    <s v="East"/>
    <x v="9"/>
    <x v="3"/>
    <s v="Q1"/>
    <n v="1733091"/>
    <x v="26"/>
  </r>
  <r>
    <x v="415"/>
    <s v="Sol Company"/>
    <s v="West"/>
    <x v="9"/>
    <x v="3"/>
    <s v="Q1"/>
    <n v="350793"/>
    <x v="26"/>
  </r>
  <r>
    <x v="416"/>
    <s v="Sol Company"/>
    <s v="South"/>
    <x v="9"/>
    <x v="3"/>
    <s v="Q1"/>
    <n v="861955"/>
    <x v="26"/>
  </r>
  <r>
    <x v="417"/>
    <s v="Sol Company"/>
    <s v="North"/>
    <x v="9"/>
    <x v="3"/>
    <s v="Q1"/>
    <n v="1713238"/>
    <x v="26"/>
  </r>
  <r>
    <x v="418"/>
    <s v="Sol Company"/>
    <s v="North"/>
    <x v="9"/>
    <x v="3"/>
    <s v="Q1"/>
    <n v="1219629"/>
    <x v="27"/>
  </r>
  <r>
    <x v="418"/>
    <s v="Sol Company"/>
    <s v="North"/>
    <x v="9"/>
    <x v="3"/>
    <s v="Q1"/>
    <n v="1489196"/>
    <x v="27"/>
  </r>
  <r>
    <x v="419"/>
    <s v="Sol Company"/>
    <s v="East"/>
    <x v="9"/>
    <x v="3"/>
    <s v="Q1"/>
    <n v="1567746"/>
    <x v="27"/>
  </r>
  <r>
    <x v="420"/>
    <s v="Sol Company"/>
    <s v="South"/>
    <x v="9"/>
    <x v="3"/>
    <s v="Q1"/>
    <n v="1485483"/>
    <x v="27"/>
  </r>
  <r>
    <x v="421"/>
    <s v="Sol Company"/>
    <s v="North"/>
    <x v="9"/>
    <x v="3"/>
    <s v="Q1"/>
    <n v="1210891"/>
    <x v="28"/>
  </r>
  <r>
    <x v="422"/>
    <s v="Sol Company"/>
    <s v="South"/>
    <x v="9"/>
    <x v="3"/>
    <s v="Q1"/>
    <n v="1939148"/>
    <x v="28"/>
  </r>
  <r>
    <x v="422"/>
    <s v="Sol Company"/>
    <s v="East"/>
    <x v="9"/>
    <x v="3"/>
    <s v="Q1"/>
    <n v="1263558"/>
    <x v="28"/>
  </r>
  <r>
    <x v="423"/>
    <s v="Sol Company"/>
    <s v="South"/>
    <x v="9"/>
    <x v="3"/>
    <s v="Q1"/>
    <n v="633445"/>
    <x v="28"/>
  </r>
  <r>
    <x v="424"/>
    <s v="Sol Company"/>
    <s v="East"/>
    <x v="9"/>
    <x v="3"/>
    <s v="Q1"/>
    <n v="1293856"/>
    <x v="29"/>
  </r>
  <r>
    <x v="425"/>
    <s v="Sol Company"/>
    <s v="South"/>
    <x v="9"/>
    <x v="3"/>
    <s v="Q1"/>
    <n v="1794560"/>
    <x v="29"/>
  </r>
  <r>
    <x v="426"/>
    <s v="Sol Company"/>
    <s v="South"/>
    <x v="9"/>
    <x v="3"/>
    <s v="Q1"/>
    <n v="530477"/>
    <x v="29"/>
  </r>
  <r>
    <x v="426"/>
    <s v="Sol Company"/>
    <s v="North"/>
    <x v="9"/>
    <x v="3"/>
    <s v="Q1"/>
    <n v="1482817"/>
    <x v="29"/>
  </r>
  <r>
    <x v="427"/>
    <s v="Sol Company"/>
    <s v="South"/>
    <x v="10"/>
    <x v="3"/>
    <s v="Q2"/>
    <n v="543637"/>
    <x v="30"/>
  </r>
  <r>
    <x v="427"/>
    <s v="Sol Company"/>
    <s v="East"/>
    <x v="10"/>
    <x v="3"/>
    <s v="Q2"/>
    <n v="793983"/>
    <x v="30"/>
  </r>
  <r>
    <x v="428"/>
    <s v="Sol Company"/>
    <s v="South"/>
    <x v="10"/>
    <x v="3"/>
    <s v="Q2"/>
    <n v="1736583"/>
    <x v="30"/>
  </r>
  <r>
    <x v="429"/>
    <s v="Sol Company"/>
    <s v="West"/>
    <x v="10"/>
    <x v="3"/>
    <s v="Q2"/>
    <n v="1366036"/>
    <x v="30"/>
  </r>
  <r>
    <x v="430"/>
    <s v="Sol Company"/>
    <s v="West"/>
    <x v="10"/>
    <x v="3"/>
    <s v="Q2"/>
    <n v="1695853"/>
    <x v="31"/>
  </r>
  <r>
    <x v="431"/>
    <s v="Sol Company"/>
    <s v="South"/>
    <x v="10"/>
    <x v="3"/>
    <s v="Q2"/>
    <n v="499256"/>
    <x v="31"/>
  </r>
  <r>
    <x v="432"/>
    <s v="Sol Company"/>
    <s v="East"/>
    <x v="10"/>
    <x v="3"/>
    <s v="Q2"/>
    <n v="1559663"/>
    <x v="31"/>
  </r>
  <r>
    <x v="432"/>
    <s v="Sol Company"/>
    <s v="North"/>
    <x v="10"/>
    <x v="3"/>
    <s v="Q2"/>
    <n v="1038488"/>
    <x v="31"/>
  </r>
  <r>
    <x v="433"/>
    <s v="Sol Company"/>
    <s v="North"/>
    <x v="10"/>
    <x v="3"/>
    <s v="Q2"/>
    <n v="630073"/>
    <x v="32"/>
  </r>
  <r>
    <x v="434"/>
    <s v="Sol Company"/>
    <s v="North"/>
    <x v="10"/>
    <x v="3"/>
    <s v="Q2"/>
    <n v="1243853"/>
    <x v="32"/>
  </r>
  <r>
    <x v="434"/>
    <s v="Sol Company"/>
    <s v="South"/>
    <x v="10"/>
    <x v="3"/>
    <s v="Q2"/>
    <n v="717738"/>
    <x v="32"/>
  </r>
  <r>
    <x v="434"/>
    <s v="Sol Company"/>
    <s v="East"/>
    <x v="10"/>
    <x v="3"/>
    <s v="Q2"/>
    <n v="1886401"/>
    <x v="32"/>
  </r>
  <r>
    <x v="434"/>
    <s v="Sol Company"/>
    <s v="West"/>
    <x v="10"/>
    <x v="3"/>
    <s v="Q2"/>
    <n v="381940"/>
    <x v="32"/>
  </r>
  <r>
    <x v="435"/>
    <s v="Sol Company"/>
    <s v="South"/>
    <x v="10"/>
    <x v="3"/>
    <s v="Q2"/>
    <n v="1922753"/>
    <x v="32"/>
  </r>
  <r>
    <x v="436"/>
    <s v="Sol Company"/>
    <s v="North"/>
    <x v="10"/>
    <x v="3"/>
    <s v="Q2"/>
    <n v="766953"/>
    <x v="32"/>
  </r>
  <r>
    <x v="437"/>
    <s v="Sol Company"/>
    <s v="South"/>
    <x v="10"/>
    <x v="3"/>
    <s v="Q2"/>
    <n v="1436558"/>
    <x v="32"/>
  </r>
  <r>
    <x v="438"/>
    <s v="Sol Company"/>
    <s v="East"/>
    <x v="10"/>
    <x v="3"/>
    <s v="Q2"/>
    <n v="359238"/>
    <x v="33"/>
  </r>
  <r>
    <x v="439"/>
    <s v="Titan Industries"/>
    <s v="West"/>
    <x v="10"/>
    <x v="3"/>
    <s v="Q2"/>
    <n v="935260"/>
    <x v="33"/>
  </r>
  <r>
    <x v="439"/>
    <s v="Titan Industries"/>
    <s v="South"/>
    <x v="10"/>
    <x v="3"/>
    <s v="Q2"/>
    <n v="1170290"/>
    <x v="33"/>
  </r>
  <r>
    <x v="440"/>
    <s v="Titan Industries"/>
    <s v="East"/>
    <x v="10"/>
    <x v="3"/>
    <s v="Q2"/>
    <n v="1399111"/>
    <x v="33"/>
  </r>
  <r>
    <x v="441"/>
    <s v="Titan Industries"/>
    <s v="South"/>
    <x v="10"/>
    <x v="3"/>
    <s v="Q2"/>
    <n v="1246102"/>
    <x v="33"/>
  </r>
  <r>
    <x v="441"/>
    <s v="Titan Industries"/>
    <s v="West"/>
    <x v="10"/>
    <x v="3"/>
    <s v="Q2"/>
    <n v="1349313"/>
    <x v="33"/>
  </r>
  <r>
    <x v="442"/>
    <s v="Titan Industries"/>
    <s v="South"/>
    <x v="10"/>
    <x v="3"/>
    <s v="Q2"/>
    <n v="1216686"/>
    <x v="33"/>
  </r>
  <r>
    <x v="443"/>
    <s v="Titan Industries"/>
    <s v="North"/>
    <x v="10"/>
    <x v="3"/>
    <s v="Q2"/>
    <n v="1613825"/>
    <x v="34"/>
  </r>
  <r>
    <x v="443"/>
    <s v="Titan Industries"/>
    <s v="East"/>
    <x v="10"/>
    <x v="3"/>
    <s v="Q2"/>
    <n v="553592"/>
    <x v="34"/>
  </r>
  <r>
    <x v="444"/>
    <s v="Titan Industries"/>
    <s v="South"/>
    <x v="10"/>
    <x v="3"/>
    <s v="Q2"/>
    <n v="1151530"/>
    <x v="34"/>
  </r>
  <r>
    <x v="444"/>
    <s v="Titan Industries"/>
    <s v="South"/>
    <x v="10"/>
    <x v="3"/>
    <s v="Q2"/>
    <n v="1505763"/>
    <x v="34"/>
  </r>
  <r>
    <x v="445"/>
    <s v="Titan Industries"/>
    <s v="East"/>
    <x v="11"/>
    <x v="3"/>
    <s v="Q2"/>
    <n v="1654795"/>
    <x v="34"/>
  </r>
  <r>
    <x v="446"/>
    <s v="Titan Industries"/>
    <s v="South"/>
    <x v="11"/>
    <x v="3"/>
    <s v="Q2"/>
    <n v="145397"/>
    <x v="34"/>
  </r>
  <r>
    <x v="447"/>
    <s v="Titan Industries"/>
    <s v="East"/>
    <x v="11"/>
    <x v="3"/>
    <s v="Q2"/>
    <n v="162687"/>
    <x v="34"/>
  </r>
  <r>
    <x v="448"/>
    <s v="Titan Industries"/>
    <s v="North"/>
    <x v="11"/>
    <x v="3"/>
    <s v="Q2"/>
    <n v="1015528"/>
    <x v="35"/>
  </r>
  <r>
    <x v="449"/>
    <s v="Titan Industries"/>
    <s v="South"/>
    <x v="11"/>
    <x v="3"/>
    <s v="Q2"/>
    <n v="1695801"/>
    <x v="35"/>
  </r>
  <r>
    <x v="450"/>
    <s v="Titan Industries"/>
    <s v="East"/>
    <x v="11"/>
    <x v="3"/>
    <s v="Q2"/>
    <n v="1493683"/>
    <x v="35"/>
  </r>
  <r>
    <x v="450"/>
    <s v="Titan Industries"/>
    <s v="North"/>
    <x v="11"/>
    <x v="3"/>
    <s v="Q2"/>
    <n v="299988"/>
    <x v="35"/>
  </r>
  <r>
    <x v="450"/>
    <s v="Titan Industries"/>
    <s v="West"/>
    <x v="11"/>
    <x v="3"/>
    <s v="Q2"/>
    <n v="633604"/>
    <x v="35"/>
  </r>
  <r>
    <x v="451"/>
    <s v="Titan Industries"/>
    <s v="South"/>
    <x v="11"/>
    <x v="3"/>
    <s v="Q2"/>
    <n v="986904"/>
    <x v="36"/>
  </r>
  <r>
    <x v="452"/>
    <s v="Titan Industries"/>
    <s v="East"/>
    <x v="11"/>
    <x v="3"/>
    <s v="Q2"/>
    <n v="1721416"/>
    <x v="36"/>
  </r>
  <r>
    <x v="453"/>
    <s v="Titan Industries"/>
    <s v="East"/>
    <x v="11"/>
    <x v="3"/>
    <s v="Q2"/>
    <n v="768191"/>
    <x v="36"/>
  </r>
  <r>
    <x v="453"/>
    <s v="Titan Industries"/>
    <s v="North"/>
    <x v="11"/>
    <x v="3"/>
    <s v="Q2"/>
    <n v="1678538"/>
    <x v="36"/>
  </r>
  <r>
    <x v="454"/>
    <s v="Titan Industries"/>
    <s v="West"/>
    <x v="11"/>
    <x v="3"/>
    <s v="Q2"/>
    <n v="1482479"/>
    <x v="36"/>
  </r>
  <r>
    <x v="455"/>
    <s v="Titan Industries"/>
    <s v="South"/>
    <x v="11"/>
    <x v="3"/>
    <s v="Q2"/>
    <n v="1360610"/>
    <x v="36"/>
  </r>
  <r>
    <x v="456"/>
    <s v="Titan Industries"/>
    <s v="South"/>
    <x v="11"/>
    <x v="3"/>
    <s v="Q2"/>
    <n v="1327948"/>
    <x v="36"/>
  </r>
  <r>
    <x v="457"/>
    <s v="Titan Industries"/>
    <s v="East"/>
    <x v="11"/>
    <x v="3"/>
    <s v="Q2"/>
    <n v="470519"/>
    <x v="37"/>
  </r>
  <r>
    <x v="458"/>
    <s v="Titan Industries"/>
    <s v="West"/>
    <x v="11"/>
    <x v="3"/>
    <s v="Q2"/>
    <n v="1614083"/>
    <x v="37"/>
  </r>
  <r>
    <x v="459"/>
    <s v="Titan Industries"/>
    <s v="South"/>
    <x v="11"/>
    <x v="3"/>
    <s v="Q2"/>
    <n v="1545186"/>
    <x v="37"/>
  </r>
  <r>
    <x v="459"/>
    <s v="Titan Industries"/>
    <s v="East"/>
    <x v="11"/>
    <x v="3"/>
    <s v="Q2"/>
    <n v="443420"/>
    <x v="37"/>
  </r>
  <r>
    <x v="460"/>
    <s v="Titan Industries"/>
    <s v="South"/>
    <x v="11"/>
    <x v="3"/>
    <s v="Q2"/>
    <n v="1517230"/>
    <x v="38"/>
  </r>
  <r>
    <x v="460"/>
    <s v="Titan Industries"/>
    <s v="East"/>
    <x v="11"/>
    <x v="3"/>
    <s v="Q2"/>
    <n v="1051248"/>
    <x v="38"/>
  </r>
  <r>
    <x v="461"/>
    <s v="Titan Industries"/>
    <s v="West"/>
    <x v="11"/>
    <x v="3"/>
    <s v="Q2"/>
    <n v="873882"/>
    <x v="38"/>
  </r>
  <r>
    <x v="462"/>
    <s v="Titan Industries"/>
    <s v="South"/>
    <x v="11"/>
    <x v="3"/>
    <s v="Q2"/>
    <n v="754301"/>
    <x v="38"/>
  </r>
  <r>
    <x v="463"/>
    <s v="Titan Industries"/>
    <s v="North"/>
    <x v="0"/>
    <x v="3"/>
    <s v="Q3"/>
    <n v="369331"/>
    <x v="38"/>
  </r>
  <r>
    <x v="464"/>
    <s v="Timefall Inc."/>
    <s v="North"/>
    <x v="0"/>
    <x v="3"/>
    <s v="Q3"/>
    <n v="1998763"/>
    <x v="39"/>
  </r>
  <r>
    <x v="464"/>
    <s v="Timefall Inc."/>
    <s v="North"/>
    <x v="0"/>
    <x v="3"/>
    <s v="Q3"/>
    <n v="1183220"/>
    <x v="39"/>
  </r>
  <r>
    <x v="465"/>
    <s v="Timefall Inc."/>
    <s v="East"/>
    <x v="0"/>
    <x v="3"/>
    <s v="Q3"/>
    <n v="798923"/>
    <x v="39"/>
  </r>
  <r>
    <x v="466"/>
    <s v="Timefall Inc."/>
    <s v="South"/>
    <x v="0"/>
    <x v="3"/>
    <s v="Q3"/>
    <n v="747931"/>
    <x v="39"/>
  </r>
  <r>
    <x v="466"/>
    <s v="Timefall Inc."/>
    <s v="North"/>
    <x v="0"/>
    <x v="3"/>
    <s v="Q3"/>
    <n v="936508"/>
    <x v="39"/>
  </r>
  <r>
    <x v="466"/>
    <s v="Timefall Inc."/>
    <s v="South"/>
    <x v="0"/>
    <x v="3"/>
    <s v="Q3"/>
    <n v="580939"/>
    <x v="39"/>
  </r>
  <r>
    <x v="466"/>
    <s v="Timefall Inc."/>
    <s v="East"/>
    <x v="0"/>
    <x v="3"/>
    <s v="Q3"/>
    <n v="1156733"/>
    <x v="39"/>
  </r>
  <r>
    <x v="466"/>
    <s v="Timefall Inc."/>
    <s v="South"/>
    <x v="0"/>
    <x v="3"/>
    <s v="Q3"/>
    <n v="648732"/>
    <x v="39"/>
  </r>
  <r>
    <x v="467"/>
    <s v="Timefall Inc."/>
    <s v="East"/>
    <x v="0"/>
    <x v="3"/>
    <s v="Q3"/>
    <n v="1929643"/>
    <x v="0"/>
  </r>
  <r>
    <x v="468"/>
    <s v="Timefall Inc."/>
    <s v="South"/>
    <x v="0"/>
    <x v="3"/>
    <s v="Q3"/>
    <n v="1967857"/>
    <x v="0"/>
  </r>
  <r>
    <x v="469"/>
    <s v="Timefall Inc."/>
    <s v="South"/>
    <x v="0"/>
    <x v="3"/>
    <s v="Q3"/>
    <n v="259975"/>
    <x v="0"/>
  </r>
  <r>
    <x v="470"/>
    <s v="Timefall Inc."/>
    <s v="North"/>
    <x v="0"/>
    <x v="3"/>
    <s v="Q3"/>
    <n v="1374309"/>
    <x v="0"/>
  </r>
  <r>
    <x v="470"/>
    <s v="Timefall Inc."/>
    <s v="South"/>
    <x v="0"/>
    <x v="3"/>
    <s v="Q3"/>
    <n v="1430419"/>
    <x v="0"/>
  </r>
  <r>
    <x v="471"/>
    <s v="Timefall Inc."/>
    <s v="East"/>
    <x v="0"/>
    <x v="3"/>
    <s v="Q3"/>
    <n v="1648652"/>
    <x v="1"/>
  </r>
  <r>
    <x v="472"/>
    <s v="Timefall Inc."/>
    <s v="South"/>
    <x v="0"/>
    <x v="3"/>
    <s v="Q3"/>
    <n v="608773"/>
    <x v="40"/>
  </r>
  <r>
    <x v="472"/>
    <s v="Timefall Inc."/>
    <s v="West"/>
    <x v="0"/>
    <x v="3"/>
    <s v="Q3"/>
    <n v="1752206"/>
    <x v="40"/>
  </r>
  <r>
    <x v="473"/>
    <s v="Timefall Inc."/>
    <s v="West"/>
    <x v="0"/>
    <x v="3"/>
    <s v="Q3"/>
    <n v="678100"/>
    <x v="40"/>
  </r>
  <r>
    <x v="474"/>
    <s v="Timefall Inc."/>
    <s v="South"/>
    <x v="0"/>
    <x v="3"/>
    <s v="Q3"/>
    <n v="1681097"/>
    <x v="41"/>
  </r>
  <r>
    <x v="475"/>
    <s v="Timefall Inc."/>
    <s v="East"/>
    <x v="1"/>
    <x v="3"/>
    <s v="Q3"/>
    <n v="615129"/>
    <x v="41"/>
  </r>
  <r>
    <x v="475"/>
    <s v="Timefall Inc."/>
    <s v="North"/>
    <x v="1"/>
    <x v="3"/>
    <s v="Q3"/>
    <n v="1982446"/>
    <x v="41"/>
  </r>
  <r>
    <x v="476"/>
    <s v="Timefall Inc."/>
    <s v="North"/>
    <x v="1"/>
    <x v="3"/>
    <s v="Q3"/>
    <n v="1953112"/>
    <x v="41"/>
  </r>
  <r>
    <x v="476"/>
    <s v="Timefall Inc."/>
    <s v="North"/>
    <x v="1"/>
    <x v="3"/>
    <s v="Q3"/>
    <n v="1334216"/>
    <x v="41"/>
  </r>
  <r>
    <x v="477"/>
    <s v="Timefall Inc."/>
    <s v="South"/>
    <x v="1"/>
    <x v="3"/>
    <s v="Q3"/>
    <n v="923297"/>
    <x v="41"/>
  </r>
  <r>
    <x v="477"/>
    <s v="Timefall Inc."/>
    <s v="East"/>
    <x v="1"/>
    <x v="3"/>
    <s v="Q3"/>
    <n v="1060035"/>
    <x v="41"/>
  </r>
  <r>
    <x v="477"/>
    <s v="Timefall Inc."/>
    <s v="West"/>
    <x v="1"/>
    <x v="3"/>
    <s v="Q3"/>
    <n v="1213464"/>
    <x v="41"/>
  </r>
  <r>
    <x v="478"/>
    <s v="Timefall Inc."/>
    <s v="South"/>
    <x v="1"/>
    <x v="3"/>
    <s v="Q3"/>
    <n v="1441704"/>
    <x v="41"/>
  </r>
  <r>
    <x v="479"/>
    <s v="Timefall Inc."/>
    <s v="North"/>
    <x v="1"/>
    <x v="3"/>
    <s v="Q3"/>
    <n v="509308"/>
    <x v="2"/>
  </r>
  <r>
    <x v="479"/>
    <s v="Timefall Inc."/>
    <s v="South"/>
    <x v="1"/>
    <x v="3"/>
    <s v="Q3"/>
    <n v="795151"/>
    <x v="2"/>
  </r>
  <r>
    <x v="480"/>
    <s v="Timefall Inc."/>
    <s v="East"/>
    <x v="1"/>
    <x v="3"/>
    <s v="Q3"/>
    <n v="970001"/>
    <x v="2"/>
  </r>
  <r>
    <x v="481"/>
    <s v="Timefall Inc."/>
    <s v="West"/>
    <x v="1"/>
    <x v="3"/>
    <s v="Q3"/>
    <n v="1323102"/>
    <x v="2"/>
  </r>
  <r>
    <x v="482"/>
    <s v="Timefall Inc."/>
    <s v="South"/>
    <x v="1"/>
    <x v="3"/>
    <s v="Q3"/>
    <n v="1719288"/>
    <x v="3"/>
  </r>
  <r>
    <x v="483"/>
    <s v="Timefall Inc."/>
    <s v="East"/>
    <x v="1"/>
    <x v="3"/>
    <s v="Q3"/>
    <n v="545305"/>
    <x v="3"/>
  </r>
  <r>
    <x v="483"/>
    <s v="Timefall Inc."/>
    <s v="South"/>
    <x v="1"/>
    <x v="3"/>
    <s v="Q3"/>
    <n v="1100065"/>
    <x v="3"/>
  </r>
  <r>
    <x v="484"/>
    <s v="Timefall Inc."/>
    <s v="West"/>
    <x v="1"/>
    <x v="3"/>
    <s v="Q3"/>
    <n v="1178486"/>
    <x v="3"/>
  </r>
  <r>
    <x v="485"/>
    <s v="Timefall Inc."/>
    <s v="South"/>
    <x v="1"/>
    <x v="3"/>
    <s v="Q3"/>
    <n v="725587"/>
    <x v="42"/>
  </r>
  <r>
    <x v="485"/>
    <s v="Timefall Inc."/>
    <s v="North"/>
    <x v="1"/>
    <x v="3"/>
    <s v="Q3"/>
    <n v="1682112"/>
    <x v="42"/>
  </r>
  <r>
    <x v="486"/>
    <s v="Timefall Inc."/>
    <s v="East"/>
    <x v="1"/>
    <x v="3"/>
    <s v="Q3"/>
    <n v="1283815"/>
    <x v="42"/>
  </r>
  <r>
    <x v="487"/>
    <s v="Timefall Inc."/>
    <s v="South"/>
    <x v="1"/>
    <x v="3"/>
    <s v="Q3"/>
    <n v="1728548"/>
    <x v="42"/>
  </r>
  <r>
    <x v="488"/>
    <s v="Timefall Inc."/>
    <s v="South"/>
    <x v="1"/>
    <x v="3"/>
    <s v="Q3"/>
    <n v="1184509"/>
    <x v="43"/>
  </r>
  <r>
    <x v="489"/>
    <s v="Timefall Inc."/>
    <s v="East"/>
    <x v="1"/>
    <x v="3"/>
    <s v="Q3"/>
    <n v="1403679"/>
    <x v="43"/>
  </r>
  <r>
    <x v="490"/>
    <s v="Timefall Inc."/>
    <s v="South"/>
    <x v="2"/>
    <x v="3"/>
    <s v="Q3"/>
    <n v="1182590"/>
    <x v="43"/>
  </r>
  <r>
    <x v="491"/>
    <s v="Timefall Inc."/>
    <s v="East"/>
    <x v="2"/>
    <x v="3"/>
    <s v="Q3"/>
    <n v="218240"/>
    <x v="43"/>
  </r>
  <r>
    <x v="492"/>
    <s v="Timefall Inc."/>
    <s v="North"/>
    <x v="2"/>
    <x v="3"/>
    <s v="Q3"/>
    <n v="1793709"/>
    <x v="44"/>
  </r>
  <r>
    <x v="493"/>
    <s v="Timefall Inc."/>
    <s v="South"/>
    <x v="2"/>
    <x v="3"/>
    <s v="Q3"/>
    <n v="881630"/>
    <x v="4"/>
  </r>
  <r>
    <x v="494"/>
    <s v="Timefall Inc."/>
    <s v="East"/>
    <x v="2"/>
    <x v="3"/>
    <s v="Q3"/>
    <n v="1579357"/>
    <x v="4"/>
  </r>
  <r>
    <x v="494"/>
    <s v="Timefall Inc."/>
    <s v="North"/>
    <x v="2"/>
    <x v="3"/>
    <s v="Q3"/>
    <n v="1881690"/>
    <x v="4"/>
  </r>
  <r>
    <x v="494"/>
    <s v="Timefall Inc."/>
    <s v="West"/>
    <x v="2"/>
    <x v="3"/>
    <s v="Q3"/>
    <n v="425145"/>
    <x v="4"/>
  </r>
  <r>
    <x v="494"/>
    <s v="Timefall Inc."/>
    <s v="South"/>
    <x v="2"/>
    <x v="3"/>
    <s v="Q3"/>
    <n v="170272"/>
    <x v="4"/>
  </r>
  <r>
    <x v="495"/>
    <s v="Timefall Inc."/>
    <s v="East"/>
    <x v="2"/>
    <x v="3"/>
    <s v="Q3"/>
    <n v="1340840"/>
    <x v="4"/>
  </r>
  <r>
    <x v="496"/>
    <s v="Timefall Inc."/>
    <s v="East"/>
    <x v="2"/>
    <x v="3"/>
    <s v="Q3"/>
    <n v="1731924"/>
    <x v="4"/>
  </r>
  <r>
    <x v="496"/>
    <s v="Timefall Inc."/>
    <s v="North"/>
    <x v="2"/>
    <x v="3"/>
    <s v="Q3"/>
    <n v="1030957"/>
    <x v="4"/>
  </r>
  <r>
    <x v="497"/>
    <s v="Timefall Inc."/>
    <s v="West"/>
    <x v="2"/>
    <x v="3"/>
    <s v="Q3"/>
    <n v="247066"/>
    <x v="4"/>
  </r>
  <r>
    <x v="498"/>
    <s v="Timefall Inc."/>
    <s v="South"/>
    <x v="2"/>
    <x v="3"/>
    <s v="Q3"/>
    <n v="250567"/>
    <x v="45"/>
  </r>
  <r>
    <x v="499"/>
    <s v="Timefall Inc."/>
    <s v="South"/>
    <x v="2"/>
    <x v="3"/>
    <s v="Q3"/>
    <n v="1186037"/>
    <x v="45"/>
  </r>
  <r>
    <x v="500"/>
    <s v="Timefall Inc."/>
    <s v="East"/>
    <x v="2"/>
    <x v="3"/>
    <s v="Q3"/>
    <n v="1537340"/>
    <x v="45"/>
  </r>
  <r>
    <x v="501"/>
    <s v="Timefall Inc."/>
    <s v="West"/>
    <x v="2"/>
    <x v="3"/>
    <s v="Q3"/>
    <n v="552073"/>
    <x v="46"/>
  </r>
  <r>
    <x v="502"/>
    <s v="Timefall Inc."/>
    <s v="South"/>
    <x v="2"/>
    <x v="3"/>
    <s v="Q3"/>
    <n v="686369"/>
    <x v="46"/>
  </r>
  <r>
    <x v="503"/>
    <s v="Timefall Inc."/>
    <s v="East"/>
    <x v="2"/>
    <x v="3"/>
    <s v="Q3"/>
    <n v="953560"/>
    <x v="46"/>
  </r>
  <r>
    <x v="504"/>
    <s v="Timefall Inc."/>
    <s v="South"/>
    <x v="3"/>
    <x v="3"/>
    <s v="Q4"/>
    <n v="1135057"/>
    <x v="46"/>
  </r>
  <r>
    <x v="505"/>
    <s v="Timefall Inc."/>
    <s v="East"/>
    <x v="3"/>
    <x v="3"/>
    <s v="Q4"/>
    <n v="774526"/>
    <x v="47"/>
  </r>
  <r>
    <x v="505"/>
    <s v="Timefall Inc."/>
    <s v="West"/>
    <x v="3"/>
    <x v="3"/>
    <s v="Q4"/>
    <n v="1015942"/>
    <x v="47"/>
  </r>
  <r>
    <x v="505"/>
    <s v="Timefall Inc."/>
    <s v="South"/>
    <x v="3"/>
    <x v="3"/>
    <s v="Q4"/>
    <n v="1993520"/>
    <x v="47"/>
  </r>
  <r>
    <x v="506"/>
    <s v="Timefall Inc."/>
    <s v="North"/>
    <x v="3"/>
    <x v="3"/>
    <s v="Q4"/>
    <n v="259226"/>
    <x v="47"/>
  </r>
  <r>
    <x v="507"/>
    <s v="Timefall Inc."/>
    <s v="North"/>
    <x v="3"/>
    <x v="3"/>
    <s v="Q4"/>
    <n v="500000"/>
    <x v="47"/>
  </r>
  <r>
    <x v="508"/>
    <s v="Timefall Inc."/>
    <s v="North"/>
    <x v="3"/>
    <x v="3"/>
    <s v="Q4"/>
    <n v="480000"/>
    <x v="47"/>
  </r>
  <r>
    <x v="508"/>
    <s v="Timefall Inc."/>
    <s v="East"/>
    <x v="3"/>
    <x v="3"/>
    <s v="Q4"/>
    <n v="1323102"/>
    <x v="47"/>
  </r>
  <r>
    <x v="509"/>
    <s v="Timefall Inc."/>
    <s v="South"/>
    <x v="3"/>
    <x v="3"/>
    <s v="Q4"/>
    <n v="1719288"/>
    <x v="47"/>
  </r>
  <r>
    <x v="509"/>
    <s v="Timefall Inc."/>
    <s v="North"/>
    <x v="3"/>
    <x v="3"/>
    <s v="Q4"/>
    <n v="545305"/>
    <x v="47"/>
  </r>
  <r>
    <x v="510"/>
    <s v="Timefall Inc."/>
    <s v="South"/>
    <x v="3"/>
    <x v="3"/>
    <s v="Q4"/>
    <n v="1100065"/>
    <x v="47"/>
  </r>
  <r>
    <x v="511"/>
    <s v="Timefall Inc."/>
    <s v="East"/>
    <x v="3"/>
    <x v="3"/>
    <s v="Q4"/>
    <n v="1178486"/>
    <x v="5"/>
  </r>
  <r>
    <x v="512"/>
    <s v="Timefall Inc."/>
    <s v="South"/>
    <x v="3"/>
    <x v="3"/>
    <s v="Q4"/>
    <n v="725587"/>
    <x v="5"/>
  </r>
  <r>
    <x v="512"/>
    <s v="Timefall Inc."/>
    <s v="East"/>
    <x v="3"/>
    <x v="3"/>
    <s v="Q4"/>
    <n v="1682112"/>
    <x v="5"/>
  </r>
  <r>
    <x v="513"/>
    <s v="Timefall Inc."/>
    <s v="South"/>
    <x v="3"/>
    <x v="3"/>
    <s v="Q4"/>
    <n v="1283815"/>
    <x v="5"/>
  </r>
  <r>
    <x v="513"/>
    <s v="Timefall Inc."/>
    <s v="South"/>
    <x v="3"/>
    <x v="3"/>
    <s v="Q4"/>
    <n v="1728548"/>
    <x v="5"/>
  </r>
  <r>
    <x v="514"/>
    <s v="Bridges Company"/>
    <s v="North"/>
    <x v="3"/>
    <x v="3"/>
    <s v="Q4"/>
    <n v="1184509"/>
    <x v="5"/>
  </r>
  <r>
    <x v="514"/>
    <s v="Bridges Company"/>
    <s v="South"/>
    <x v="3"/>
    <x v="3"/>
    <s v="Q4"/>
    <n v="1403679"/>
    <x v="5"/>
  </r>
  <r>
    <x v="515"/>
    <s v="Bridges Company"/>
    <s v="East"/>
    <x v="3"/>
    <x v="3"/>
    <s v="Q4"/>
    <n v="1182590"/>
    <x v="6"/>
  </r>
  <r>
    <x v="516"/>
    <s v="Bridges Company"/>
    <s v="South"/>
    <x v="3"/>
    <x v="3"/>
    <s v="Q4"/>
    <n v="789000"/>
    <x v="6"/>
  </r>
  <r>
    <x v="517"/>
    <s v="Titan Industries"/>
    <s v="West"/>
    <x v="3"/>
    <x v="3"/>
    <s v="Q4"/>
    <n v="302000"/>
    <x v="48"/>
  </r>
  <r>
    <x v="518"/>
    <s v="Titan Industries"/>
    <s v="West"/>
    <x v="3"/>
    <x v="3"/>
    <s v="Q4"/>
    <n v="102000"/>
    <x v="48"/>
  </r>
  <r>
    <x v="519"/>
    <s v="Titan Industries"/>
    <s v="South"/>
    <x v="3"/>
    <x v="3"/>
    <s v="Q4"/>
    <n v="50000"/>
    <x v="48"/>
  </r>
  <r>
    <x v="520"/>
    <s v="Titan Industries"/>
    <s v="East"/>
    <x v="3"/>
    <x v="3"/>
    <s v="Q4"/>
    <n v="720000"/>
    <x v="48"/>
  </r>
  <r>
    <x v="520"/>
    <s v="Titan Industries"/>
    <s v="North"/>
    <x v="3"/>
    <x v="3"/>
    <s v="Q4"/>
    <n v="70000"/>
    <x v="48"/>
  </r>
  <r>
    <x v="521"/>
    <s v="ABC Corporation"/>
    <s v="North"/>
    <x v="3"/>
    <x v="3"/>
    <s v="Q4"/>
    <n v="50500"/>
    <x v="48"/>
  </r>
  <r>
    <x v="522"/>
    <s v="Chiral Corporation"/>
    <s v="North"/>
    <x v="3"/>
    <x v="3"/>
    <s v="Q4"/>
    <n v="63900"/>
    <x v="7"/>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4">
  <r>
    <x v="0"/>
    <s v="ABC Corporation"/>
    <s v="South"/>
    <x v="0"/>
    <n v="2019"/>
    <s v="Q3"/>
    <n v="1741089"/>
    <n v="29"/>
    <x v="0"/>
  </r>
  <r>
    <x v="1"/>
    <s v="Bridges Company"/>
    <s v="East"/>
    <x v="0"/>
    <n v="2019"/>
    <s v="Q3"/>
    <n v="514989"/>
    <n v="29"/>
    <x v="1"/>
  </r>
  <r>
    <x v="2"/>
    <s v="Timefall Inc."/>
    <s v="East"/>
    <x v="0"/>
    <n v="2019"/>
    <s v="Q3"/>
    <n v="230071"/>
    <n v="30"/>
    <x v="2"/>
  </r>
  <r>
    <x v="3"/>
    <s v="Chiral Corporation"/>
    <s v="North"/>
    <x v="1"/>
    <n v="2019"/>
    <s v="Q3"/>
    <n v="1148912"/>
    <n v="33"/>
    <x v="3"/>
  </r>
  <r>
    <x v="4"/>
    <s v="Titan Industries"/>
    <s v="West"/>
    <x v="1"/>
    <n v="2019"/>
    <s v="Q3"/>
    <n v="405991"/>
    <n v="33"/>
    <x v="4"/>
  </r>
  <r>
    <x v="5"/>
    <s v="Eagle Security"/>
    <s v="South"/>
    <x v="1"/>
    <n v="2019"/>
    <s v="Q3"/>
    <n v="191708"/>
    <n v="34"/>
    <x v="5"/>
  </r>
  <r>
    <x v="6"/>
    <s v="Sol Company"/>
    <s v="South"/>
    <x v="1"/>
    <n v="2019"/>
    <s v="Q3"/>
    <n v="1757908"/>
    <n v="34"/>
    <x v="6"/>
  </r>
  <r>
    <x v="7"/>
    <s v="Eagle Security"/>
    <s v="East"/>
    <x v="2"/>
    <n v="2019"/>
    <s v="Q3"/>
    <n v="1209282"/>
    <n v="38"/>
    <x v="7"/>
  </r>
  <r>
    <x v="8"/>
    <s v="Titan Industries"/>
    <s v="West"/>
    <x v="2"/>
    <n v="2019"/>
    <s v="Q3"/>
    <n v="1581662"/>
    <n v="38"/>
    <x v="8"/>
  </r>
  <r>
    <x v="9"/>
    <s v="Titan Industries"/>
    <s v="South"/>
    <x v="3"/>
    <n v="2019"/>
    <s v="Q4"/>
    <n v="376043"/>
    <n v="42"/>
    <x v="9"/>
  </r>
  <r>
    <x v="10"/>
    <s v="Timefall Inc."/>
    <s v="East"/>
    <x v="3"/>
    <n v="2019"/>
    <s v="Q4"/>
    <n v="1978299"/>
    <n v="43"/>
    <x v="10"/>
  </r>
  <r>
    <x v="11"/>
    <s v="Timefall Inc."/>
    <s v="South"/>
    <x v="4"/>
    <n v="2019"/>
    <s v="Q4"/>
    <n v="914785"/>
    <n v="45"/>
    <x v="11"/>
  </r>
  <r>
    <x v="12"/>
    <s v="Timefall Inc."/>
    <s v="East"/>
    <x v="4"/>
    <n v="2019"/>
    <s v="Q4"/>
    <n v="1711222"/>
    <n v="47"/>
    <x v="12"/>
  </r>
  <r>
    <x v="13"/>
    <s v="Timefall Inc."/>
    <s v="West"/>
    <x v="4"/>
    <n v="2019"/>
    <s v="Q4"/>
    <n v="1257231"/>
    <n v="48"/>
    <x v="13"/>
  </r>
  <r>
    <x v="14"/>
    <s v="Timefall Inc."/>
    <s v="South"/>
    <x v="4"/>
    <n v="2019"/>
    <s v="Q4"/>
    <n v="407874"/>
    <n v="48"/>
    <x v="14"/>
  </r>
  <r>
    <x v="15"/>
    <s v="Timefall Inc."/>
    <s v="North"/>
    <x v="4"/>
    <n v="2019"/>
    <s v="Q4"/>
    <n v="589765"/>
    <n v="48"/>
    <x v="15"/>
  </r>
  <r>
    <x v="16"/>
    <s v="Titan Industries"/>
    <s v="North"/>
    <x v="5"/>
    <n v="2019"/>
    <s v="Q4"/>
    <n v="485286"/>
    <n v="52"/>
    <x v="16"/>
  </r>
  <r>
    <x v="17"/>
    <s v="Titan Industries"/>
    <s v="North"/>
    <x v="5"/>
    <n v="2019"/>
    <s v="Q4"/>
    <n v="467422"/>
    <n v="52"/>
    <x v="17"/>
  </r>
  <r>
    <x v="18"/>
    <s v="Titan Industries"/>
    <s v="East"/>
    <x v="5"/>
    <n v="2019"/>
    <s v="Q4"/>
    <n v="1838220"/>
    <n v="53"/>
    <x v="18"/>
  </r>
  <r>
    <x v="19"/>
    <s v="Eagle Security"/>
    <s v="South"/>
    <x v="6"/>
    <n v="2020"/>
    <s v="Q1"/>
    <n v="1958181"/>
    <n v="3"/>
    <x v="19"/>
  </r>
  <r>
    <x v="20"/>
    <s v="Titan Industries"/>
    <s v="North"/>
    <x v="6"/>
    <n v="2020"/>
    <s v="Q1"/>
    <n v="1370705"/>
    <n v="4"/>
    <x v="20"/>
  </r>
  <r>
    <x v="21"/>
    <s v="Titan Industries"/>
    <s v="South"/>
    <x v="6"/>
    <n v="2020"/>
    <s v="Q1"/>
    <n v="1683109"/>
    <n v="5"/>
    <x v="21"/>
  </r>
  <r>
    <x v="22"/>
    <s v="Titan Industries"/>
    <s v="East"/>
    <x v="6"/>
    <n v="2020"/>
    <s v="Q1"/>
    <n v="564927"/>
    <n v="1"/>
    <x v="22"/>
  </r>
  <r>
    <x v="23"/>
    <s v="Titan Industries"/>
    <s v="South"/>
    <x v="6"/>
    <n v="2020"/>
    <s v="Q1"/>
    <n v="239424"/>
    <n v="1"/>
    <x v="23"/>
  </r>
  <r>
    <x v="23"/>
    <s v="Titan Industries"/>
    <s v="East"/>
    <x v="6"/>
    <n v="2020"/>
    <s v="Q1"/>
    <n v="774500"/>
    <n v="1"/>
    <x v="24"/>
  </r>
  <r>
    <x v="23"/>
    <s v="Titan Industries"/>
    <s v="South"/>
    <x v="6"/>
    <n v="2020"/>
    <s v="Q1"/>
    <n v="1096869"/>
    <n v="1"/>
    <x v="25"/>
  </r>
  <r>
    <x v="24"/>
    <s v="Titan Industries"/>
    <s v="South"/>
    <x v="6"/>
    <n v="2020"/>
    <s v="Q1"/>
    <n v="1862557"/>
    <n v="1"/>
    <x v="26"/>
  </r>
  <r>
    <x v="25"/>
    <s v="Titan Industries"/>
    <s v="North"/>
    <x v="6"/>
    <n v="2020"/>
    <s v="Q1"/>
    <n v="1437017"/>
    <n v="2"/>
    <x v="27"/>
  </r>
  <r>
    <x v="25"/>
    <s v="Titan Industries"/>
    <s v="South"/>
    <x v="6"/>
    <n v="2020"/>
    <s v="Q1"/>
    <n v="1848717"/>
    <n v="2"/>
    <x v="28"/>
  </r>
  <r>
    <x v="26"/>
    <s v="Eagle Security"/>
    <s v="East"/>
    <x v="6"/>
    <n v="2020"/>
    <s v="Q1"/>
    <n v="1933018"/>
    <n v="2"/>
    <x v="29"/>
  </r>
  <r>
    <x v="26"/>
    <s v="Eagle Security"/>
    <s v="South"/>
    <x v="6"/>
    <n v="2020"/>
    <s v="Q1"/>
    <n v="1987908"/>
    <n v="2"/>
    <x v="30"/>
  </r>
  <r>
    <x v="27"/>
    <s v="Eagle Security"/>
    <s v="West"/>
    <x v="6"/>
    <n v="2020"/>
    <s v="Q1"/>
    <n v="1264058"/>
    <n v="3"/>
    <x v="31"/>
  </r>
  <r>
    <x v="27"/>
    <s v="Eagle Security"/>
    <s v="West"/>
    <x v="6"/>
    <n v="2020"/>
    <s v="Q1"/>
    <n v="1750150"/>
    <n v="3"/>
    <x v="32"/>
  </r>
  <r>
    <x v="28"/>
    <s v="Eagle Security"/>
    <s v="South"/>
    <x v="6"/>
    <n v="2020"/>
    <s v="Q1"/>
    <n v="1495289"/>
    <n v="3"/>
    <x v="33"/>
  </r>
  <r>
    <x v="28"/>
    <s v="Eagle Security"/>
    <s v="East"/>
    <x v="6"/>
    <n v="2020"/>
    <s v="Q1"/>
    <n v="391699"/>
    <n v="3"/>
    <x v="34"/>
  </r>
  <r>
    <x v="29"/>
    <s v="Eagle Security"/>
    <s v="North"/>
    <x v="6"/>
    <n v="2020"/>
    <s v="Q1"/>
    <n v="877778"/>
    <n v="3"/>
    <x v="35"/>
  </r>
  <r>
    <x v="29"/>
    <s v="Eagle Security"/>
    <s v="North"/>
    <x v="6"/>
    <n v="2020"/>
    <s v="Q1"/>
    <n v="1366272"/>
    <n v="3"/>
    <x v="36"/>
  </r>
  <r>
    <x v="29"/>
    <s v="Eagle Security"/>
    <s v="North"/>
    <x v="6"/>
    <n v="2020"/>
    <s v="Q1"/>
    <n v="1766994"/>
    <n v="3"/>
    <x v="37"/>
  </r>
  <r>
    <x v="29"/>
    <s v="Chiral Corporation"/>
    <s v="South"/>
    <x v="6"/>
    <n v="2020"/>
    <s v="Q1"/>
    <n v="1718743"/>
    <n v="3"/>
    <x v="38"/>
  </r>
  <r>
    <x v="30"/>
    <s v="Chiral Corporation"/>
    <s v="East"/>
    <x v="6"/>
    <n v="2020"/>
    <s v="Q1"/>
    <n v="538621"/>
    <n v="3"/>
    <x v="39"/>
  </r>
  <r>
    <x v="31"/>
    <s v="Chiral Corporation"/>
    <s v="West"/>
    <x v="6"/>
    <n v="2020"/>
    <s v="Q1"/>
    <n v="184900"/>
    <n v="4"/>
    <x v="40"/>
  </r>
  <r>
    <x v="32"/>
    <s v="Chiral Corporation"/>
    <s v="South"/>
    <x v="6"/>
    <n v="2020"/>
    <s v="Q1"/>
    <n v="1598219"/>
    <n v="4"/>
    <x v="41"/>
  </r>
  <r>
    <x v="33"/>
    <s v="Eagle Security"/>
    <s v="North"/>
    <x v="6"/>
    <n v="2020"/>
    <s v="Q1"/>
    <n v="969025"/>
    <n v="5"/>
    <x v="42"/>
  </r>
  <r>
    <x v="33"/>
    <s v="Chiral Corporation"/>
    <s v="South"/>
    <x v="6"/>
    <n v="2020"/>
    <s v="Q1"/>
    <n v="1988680"/>
    <n v="5"/>
    <x v="43"/>
  </r>
  <r>
    <x v="34"/>
    <s v="Chiral Corporation"/>
    <s v="East"/>
    <x v="6"/>
    <n v="2020"/>
    <s v="Q1"/>
    <n v="1520170"/>
    <n v="5"/>
    <x v="44"/>
  </r>
  <r>
    <x v="35"/>
    <s v="Chiral Corporation"/>
    <s v="West"/>
    <x v="7"/>
    <n v="2020"/>
    <s v="Q1"/>
    <n v="756093"/>
    <n v="5"/>
    <x v="45"/>
  </r>
  <r>
    <x v="36"/>
    <s v="Chiral Corporation"/>
    <s v="South"/>
    <x v="7"/>
    <n v="2020"/>
    <s v="Q1"/>
    <n v="1635914"/>
    <n v="6"/>
    <x v="46"/>
  </r>
  <r>
    <x v="37"/>
    <s v="Chiral Corporation"/>
    <s v="East"/>
    <x v="7"/>
    <n v="2020"/>
    <s v="Q1"/>
    <n v="1704629"/>
    <n v="6"/>
    <x v="47"/>
  </r>
  <r>
    <x v="38"/>
    <s v="Chiral Corporation"/>
    <s v="South"/>
    <x v="7"/>
    <n v="2020"/>
    <s v="Q1"/>
    <n v="925137"/>
    <n v="7"/>
    <x v="48"/>
  </r>
  <r>
    <x v="38"/>
    <s v="Chiral Corporation"/>
    <s v="West"/>
    <x v="7"/>
    <n v="2020"/>
    <s v="Q1"/>
    <n v="1246174"/>
    <n v="7"/>
    <x v="49"/>
  </r>
  <r>
    <x v="39"/>
    <s v="Chiral Corporation"/>
    <s v="South"/>
    <x v="7"/>
    <n v="2020"/>
    <s v="Q1"/>
    <n v="576222"/>
    <n v="7"/>
    <x v="50"/>
  </r>
  <r>
    <x v="40"/>
    <s v="Chiral Corporation"/>
    <s v="North"/>
    <x v="7"/>
    <n v="2020"/>
    <s v="Q1"/>
    <n v="953291"/>
    <n v="7"/>
    <x v="51"/>
  </r>
  <r>
    <x v="41"/>
    <s v="Chiral Corporation"/>
    <s v="East"/>
    <x v="7"/>
    <n v="2020"/>
    <s v="Q1"/>
    <n v="1593038"/>
    <n v="8"/>
    <x v="52"/>
  </r>
  <r>
    <x v="42"/>
    <s v="Chiral Corporation"/>
    <s v="South"/>
    <x v="7"/>
    <n v="2020"/>
    <s v="Q1"/>
    <n v="1784478"/>
    <n v="8"/>
    <x v="53"/>
  </r>
  <r>
    <x v="43"/>
    <s v="Chiral Corporation"/>
    <s v="South"/>
    <x v="7"/>
    <n v="2020"/>
    <s v="Q1"/>
    <n v="1493958"/>
    <n v="8"/>
    <x v="54"/>
  </r>
  <r>
    <x v="44"/>
    <s v="Chiral Corporation"/>
    <s v="East"/>
    <x v="7"/>
    <n v="2020"/>
    <s v="Q1"/>
    <n v="1509042"/>
    <n v="8"/>
    <x v="55"/>
  </r>
  <r>
    <x v="45"/>
    <s v="Chiral Corporation"/>
    <s v="South"/>
    <x v="7"/>
    <n v="2020"/>
    <s v="Q1"/>
    <n v="1445703"/>
    <n v="9"/>
    <x v="56"/>
  </r>
  <r>
    <x v="45"/>
    <s v="Chiral Corporation"/>
    <s v="East"/>
    <x v="7"/>
    <n v="2020"/>
    <s v="Q1"/>
    <n v="1219313"/>
    <n v="9"/>
    <x v="57"/>
  </r>
  <r>
    <x v="46"/>
    <s v="Chiral Corporation"/>
    <s v="North"/>
    <x v="7"/>
    <n v="2020"/>
    <s v="Q1"/>
    <n v="1378458"/>
    <n v="9"/>
    <x v="58"/>
  </r>
  <r>
    <x v="46"/>
    <s v="Chiral Corporation"/>
    <s v="South"/>
    <x v="7"/>
    <n v="2020"/>
    <s v="Q1"/>
    <n v="812267"/>
    <n v="9"/>
    <x v="59"/>
  </r>
  <r>
    <x v="47"/>
    <s v="Eagle Security"/>
    <s v="East"/>
    <x v="7"/>
    <n v="2020"/>
    <s v="Q1"/>
    <n v="1473799"/>
    <n v="9"/>
    <x v="60"/>
  </r>
  <r>
    <x v="47"/>
    <s v="ABC Corporation"/>
    <s v="North"/>
    <x v="7"/>
    <n v="2020"/>
    <s v="Q1"/>
    <n v="1085955"/>
    <n v="9"/>
    <x v="61"/>
  </r>
  <r>
    <x v="48"/>
    <s v="ABC Corporation"/>
    <s v="West"/>
    <x v="8"/>
    <n v="2020"/>
    <s v="Q1"/>
    <n v="1822041"/>
    <n v="10"/>
    <x v="62"/>
  </r>
  <r>
    <x v="49"/>
    <s v="ABC Corporation"/>
    <s v="East"/>
    <x v="8"/>
    <n v="2020"/>
    <s v="Q1"/>
    <n v="942170"/>
    <n v="10"/>
    <x v="63"/>
  </r>
  <r>
    <x v="50"/>
    <s v="ABC Corporation"/>
    <s v="South"/>
    <x v="8"/>
    <n v="2020"/>
    <s v="Q1"/>
    <n v="1771632"/>
    <n v="10"/>
    <x v="64"/>
  </r>
  <r>
    <x v="50"/>
    <s v="ABC Corporation"/>
    <s v="South"/>
    <x v="8"/>
    <n v="2020"/>
    <s v="Q1"/>
    <n v="790962"/>
    <n v="10"/>
    <x v="65"/>
  </r>
  <r>
    <x v="50"/>
    <s v="ABC Corporation"/>
    <s v="South"/>
    <x v="8"/>
    <n v="2020"/>
    <s v="Q1"/>
    <n v="1148983"/>
    <n v="10"/>
    <x v="66"/>
  </r>
  <r>
    <x v="51"/>
    <s v="ABC Corporation"/>
    <s v="West"/>
    <x v="8"/>
    <n v="2020"/>
    <s v="Q1"/>
    <n v="1233631"/>
    <n v="10"/>
    <x v="67"/>
  </r>
  <r>
    <x v="52"/>
    <s v="ABC Corporation"/>
    <s v="South"/>
    <x v="8"/>
    <n v="2020"/>
    <s v="Q1"/>
    <n v="1107658"/>
    <n v="11"/>
    <x v="68"/>
  </r>
  <r>
    <x v="53"/>
    <s v="ABC Corporation"/>
    <s v="South"/>
    <x v="8"/>
    <n v="2020"/>
    <s v="Q1"/>
    <n v="1498380"/>
    <n v="11"/>
    <x v="69"/>
  </r>
  <r>
    <x v="54"/>
    <s v="ABC Corporation"/>
    <s v="South"/>
    <x v="8"/>
    <n v="2020"/>
    <s v="Q1"/>
    <n v="226445"/>
    <n v="12"/>
    <x v="70"/>
  </r>
  <r>
    <x v="55"/>
    <s v="ABC Corporation"/>
    <s v="South"/>
    <x v="8"/>
    <n v="2020"/>
    <s v="Q1"/>
    <n v="407754"/>
    <n v="12"/>
    <x v="71"/>
  </r>
  <r>
    <x v="56"/>
    <s v="ABC Corporation"/>
    <s v="South"/>
    <x v="8"/>
    <n v="2020"/>
    <s v="Q1"/>
    <n v="322835"/>
    <n v="12"/>
    <x v="72"/>
  </r>
  <r>
    <x v="56"/>
    <s v="ABC Corporation"/>
    <s v="East"/>
    <x v="8"/>
    <n v="2020"/>
    <s v="Q1"/>
    <n v="667093"/>
    <n v="12"/>
    <x v="73"/>
  </r>
  <r>
    <x v="57"/>
    <s v="Eagle Security"/>
    <s v="South"/>
    <x v="8"/>
    <n v="2020"/>
    <s v="Q1"/>
    <n v="1257419"/>
    <n v="12"/>
    <x v="74"/>
  </r>
  <r>
    <x v="57"/>
    <s v="Sol Company"/>
    <s v="West"/>
    <x v="8"/>
    <n v="2020"/>
    <s v="Q1"/>
    <n v="1289709"/>
    <n v="12"/>
    <x v="75"/>
  </r>
  <r>
    <x v="58"/>
    <s v="Sol Company"/>
    <s v="North"/>
    <x v="8"/>
    <n v="2020"/>
    <s v="Q1"/>
    <n v="344951"/>
    <n v="12"/>
    <x v="76"/>
  </r>
  <r>
    <x v="59"/>
    <s v="Sol Company"/>
    <s v="North"/>
    <x v="8"/>
    <n v="2020"/>
    <s v="Q1"/>
    <n v="1326360"/>
    <n v="13"/>
    <x v="77"/>
  </r>
  <r>
    <x v="60"/>
    <s v="Sol Company"/>
    <s v="North"/>
    <x v="8"/>
    <n v="2020"/>
    <s v="Q1"/>
    <n v="1863118"/>
    <n v="13"/>
    <x v="78"/>
  </r>
  <r>
    <x v="61"/>
    <s v="Sol Company"/>
    <s v="North"/>
    <x v="9"/>
    <n v="2020"/>
    <s v="Q1"/>
    <n v="1153948"/>
    <n v="14"/>
    <x v="79"/>
  </r>
  <r>
    <x v="61"/>
    <s v="Sol Company"/>
    <s v="North"/>
    <x v="9"/>
    <n v="2020"/>
    <s v="Q1"/>
    <n v="752850"/>
    <n v="14"/>
    <x v="80"/>
  </r>
  <r>
    <x v="62"/>
    <s v="Sol Company"/>
    <s v="North"/>
    <x v="9"/>
    <n v="2020"/>
    <s v="Q1"/>
    <n v="1649721"/>
    <n v="15"/>
    <x v="81"/>
  </r>
  <r>
    <x v="62"/>
    <s v="Sol Company"/>
    <s v="North"/>
    <x v="9"/>
    <n v="2020"/>
    <s v="Q1"/>
    <n v="1014259"/>
    <n v="15"/>
    <x v="82"/>
  </r>
  <r>
    <x v="62"/>
    <s v="Sol Company"/>
    <s v="North"/>
    <x v="9"/>
    <n v="2020"/>
    <s v="Q1"/>
    <n v="849261"/>
    <n v="15"/>
    <x v="83"/>
  </r>
  <r>
    <x v="63"/>
    <s v="Sol Company"/>
    <s v="North"/>
    <x v="9"/>
    <n v="2020"/>
    <s v="Q1"/>
    <n v="1716438"/>
    <n v="15"/>
    <x v="84"/>
  </r>
  <r>
    <x v="64"/>
    <s v="Sol Company"/>
    <s v="North"/>
    <x v="9"/>
    <n v="2020"/>
    <s v="Q1"/>
    <n v="1862963"/>
    <n v="15"/>
    <x v="85"/>
  </r>
  <r>
    <x v="65"/>
    <s v="Sol Company"/>
    <s v="North"/>
    <x v="9"/>
    <n v="2020"/>
    <s v="Q1"/>
    <n v="1454907"/>
    <n v="15"/>
    <x v="86"/>
  </r>
  <r>
    <x v="65"/>
    <s v="Sol Company"/>
    <s v="North"/>
    <x v="9"/>
    <n v="2020"/>
    <s v="Q1"/>
    <n v="207300"/>
    <n v="15"/>
    <x v="87"/>
  </r>
  <r>
    <x v="66"/>
    <s v="Sol Company"/>
    <s v="North"/>
    <x v="9"/>
    <n v="2020"/>
    <s v="Q1"/>
    <n v="536469"/>
    <n v="15"/>
    <x v="88"/>
  </r>
  <r>
    <x v="66"/>
    <s v="Sol Company"/>
    <s v="South"/>
    <x v="9"/>
    <n v="2020"/>
    <s v="Q1"/>
    <n v="1230645"/>
    <n v="15"/>
    <x v="89"/>
  </r>
  <r>
    <x v="67"/>
    <s v="Sol Company"/>
    <s v="North"/>
    <x v="9"/>
    <n v="2020"/>
    <s v="Q1"/>
    <n v="153011"/>
    <n v="16"/>
    <x v="90"/>
  </r>
  <r>
    <x v="67"/>
    <s v="Sol Company"/>
    <s v="North"/>
    <x v="9"/>
    <n v="2020"/>
    <s v="Q1"/>
    <n v="1697736"/>
    <n v="16"/>
    <x v="91"/>
  </r>
  <r>
    <x v="68"/>
    <s v="Sol Company"/>
    <s v="North"/>
    <x v="9"/>
    <n v="2020"/>
    <s v="Q1"/>
    <n v="281074"/>
    <n v="16"/>
    <x v="92"/>
  </r>
  <r>
    <x v="69"/>
    <s v="Sol Company"/>
    <s v="North"/>
    <x v="9"/>
    <n v="2020"/>
    <s v="Q1"/>
    <n v="1125999"/>
    <n v="16"/>
    <x v="93"/>
  </r>
  <r>
    <x v="69"/>
    <s v="Sol Company"/>
    <s v="South"/>
    <x v="9"/>
    <n v="2020"/>
    <s v="Q1"/>
    <n v="1541895"/>
    <n v="16"/>
    <x v="94"/>
  </r>
  <r>
    <x v="70"/>
    <s v="Eagle Security"/>
    <s v="South"/>
    <x v="9"/>
    <n v="2020"/>
    <s v="Q1"/>
    <n v="1607715"/>
    <n v="17"/>
    <x v="95"/>
  </r>
  <r>
    <x v="71"/>
    <s v="Eagle Security"/>
    <s v="South"/>
    <x v="9"/>
    <n v="2020"/>
    <s v="Q1"/>
    <n v="824127"/>
    <n v="17"/>
    <x v="96"/>
  </r>
  <r>
    <x v="72"/>
    <s v="Eagle Security"/>
    <s v="South"/>
    <x v="9"/>
    <n v="2020"/>
    <s v="Q1"/>
    <n v="500931"/>
    <n v="18"/>
    <x v="97"/>
  </r>
  <r>
    <x v="72"/>
    <s v="Eagle Security"/>
    <s v="South"/>
    <x v="9"/>
    <n v="2020"/>
    <s v="Q1"/>
    <n v="343248"/>
    <n v="18"/>
    <x v="98"/>
  </r>
  <r>
    <x v="72"/>
    <s v="Eagle Security"/>
    <s v="South"/>
    <x v="9"/>
    <n v="2020"/>
    <s v="Q1"/>
    <n v="238885"/>
    <n v="18"/>
    <x v="99"/>
  </r>
  <r>
    <x v="73"/>
    <s v="Eagle Security"/>
    <s v="South"/>
    <x v="9"/>
    <n v="2020"/>
    <s v="Q1"/>
    <n v="223896"/>
    <n v="18"/>
    <x v="100"/>
  </r>
  <r>
    <x v="73"/>
    <s v="Eagle Security"/>
    <s v="South"/>
    <x v="9"/>
    <n v="2020"/>
    <s v="Q1"/>
    <n v="1425288"/>
    <n v="18"/>
    <x v="101"/>
  </r>
  <r>
    <x v="74"/>
    <s v="Bridges Company"/>
    <s v="South"/>
    <x v="9"/>
    <n v="2020"/>
    <s v="Q1"/>
    <n v="949953"/>
    <n v="18"/>
    <x v="102"/>
  </r>
  <r>
    <x v="75"/>
    <s v="Bridges Company"/>
    <s v="South"/>
    <x v="9"/>
    <n v="2020"/>
    <s v="Q1"/>
    <n v="1122767"/>
    <n v="18"/>
    <x v="103"/>
  </r>
  <r>
    <x v="76"/>
    <s v="Bridges Company"/>
    <s v="South"/>
    <x v="10"/>
    <n v="2020"/>
    <s v="Q2"/>
    <n v="1506717"/>
    <n v="18"/>
    <x v="104"/>
  </r>
  <r>
    <x v="77"/>
    <s v="Bridges Company"/>
    <s v="South"/>
    <x v="10"/>
    <n v="2020"/>
    <s v="Q2"/>
    <n v="842817"/>
    <n v="18"/>
    <x v="105"/>
  </r>
  <r>
    <x v="78"/>
    <s v="Bridges Company"/>
    <s v="South"/>
    <x v="10"/>
    <n v="2020"/>
    <s v="Q2"/>
    <n v="1389693"/>
    <n v="19"/>
    <x v="106"/>
  </r>
  <r>
    <x v="79"/>
    <s v="Bridges Company"/>
    <s v="South"/>
    <x v="10"/>
    <n v="2020"/>
    <s v="Q2"/>
    <n v="563256"/>
    <n v="19"/>
    <x v="107"/>
  </r>
  <r>
    <x v="79"/>
    <s v="Bridges Company"/>
    <s v="West"/>
    <x v="10"/>
    <n v="2020"/>
    <s v="Q2"/>
    <n v="1893271"/>
    <n v="19"/>
    <x v="108"/>
  </r>
  <r>
    <x v="79"/>
    <s v="Bridges Company"/>
    <s v="South"/>
    <x v="10"/>
    <n v="2020"/>
    <s v="Q2"/>
    <n v="688034"/>
    <n v="19"/>
    <x v="109"/>
  </r>
  <r>
    <x v="80"/>
    <s v="Bridges Company"/>
    <s v="South"/>
    <x v="10"/>
    <n v="2020"/>
    <s v="Q2"/>
    <n v="1612228"/>
    <n v="19"/>
    <x v="110"/>
  </r>
  <r>
    <x v="81"/>
    <s v="Bridges Company"/>
    <s v="South"/>
    <x v="10"/>
    <n v="2020"/>
    <s v="Q2"/>
    <n v="350572"/>
    <n v="19"/>
    <x v="111"/>
  </r>
  <r>
    <x v="81"/>
    <s v="Bridges Company"/>
    <s v="South"/>
    <x v="10"/>
    <n v="2020"/>
    <s v="Q2"/>
    <n v="1083441"/>
    <n v="19"/>
    <x v="112"/>
  </r>
  <r>
    <x v="81"/>
    <s v="Bridges Company"/>
    <s v="South"/>
    <x v="10"/>
    <n v="2020"/>
    <s v="Q2"/>
    <n v="1945477"/>
    <n v="19"/>
    <x v="113"/>
  </r>
  <r>
    <x v="82"/>
    <s v="Bridges Company"/>
    <s v="South"/>
    <x v="10"/>
    <n v="2020"/>
    <s v="Q2"/>
    <n v="340954"/>
    <n v="20"/>
    <x v="114"/>
  </r>
  <r>
    <x v="83"/>
    <s v="Bridges Company"/>
    <s v="South"/>
    <x v="10"/>
    <n v="2020"/>
    <s v="Q2"/>
    <n v="166600"/>
    <n v="20"/>
    <x v="115"/>
  </r>
  <r>
    <x v="84"/>
    <s v="Bridges Company"/>
    <s v="South"/>
    <x v="10"/>
    <n v="2020"/>
    <s v="Q2"/>
    <n v="1675768"/>
    <n v="20"/>
    <x v="116"/>
  </r>
  <r>
    <x v="85"/>
    <s v="Bridges Company"/>
    <s v="South"/>
    <x v="10"/>
    <n v="2020"/>
    <s v="Q2"/>
    <n v="140361"/>
    <n v="20"/>
    <x v="117"/>
  </r>
  <r>
    <x v="86"/>
    <s v="Bridges Company"/>
    <s v="South"/>
    <x v="10"/>
    <n v="2020"/>
    <s v="Q2"/>
    <n v="1671316"/>
    <n v="21"/>
    <x v="118"/>
  </r>
  <r>
    <x v="87"/>
    <s v="Bridges Company"/>
    <s v="South"/>
    <x v="10"/>
    <n v="2020"/>
    <s v="Q2"/>
    <n v="1968717"/>
    <n v="21"/>
    <x v="119"/>
  </r>
  <r>
    <x v="88"/>
    <s v="Bridges Company"/>
    <s v="West"/>
    <x v="10"/>
    <n v="2020"/>
    <s v="Q2"/>
    <n v="393879"/>
    <n v="21"/>
    <x v="120"/>
  </r>
  <r>
    <x v="89"/>
    <s v="Bridges Company"/>
    <s v="South"/>
    <x v="10"/>
    <n v="2020"/>
    <s v="Q2"/>
    <n v="1489957"/>
    <n v="21"/>
    <x v="121"/>
  </r>
  <r>
    <x v="90"/>
    <s v="Bridges Company"/>
    <s v="South"/>
    <x v="10"/>
    <n v="2020"/>
    <s v="Q2"/>
    <n v="156636"/>
    <n v="22"/>
    <x v="122"/>
  </r>
  <r>
    <x v="90"/>
    <s v="Bridges Company"/>
    <s v="West"/>
    <x v="10"/>
    <n v="2020"/>
    <s v="Q2"/>
    <n v="343043"/>
    <n v="22"/>
    <x v="123"/>
  </r>
  <r>
    <x v="91"/>
    <s v="Bridges Company"/>
    <s v="West"/>
    <x v="10"/>
    <n v="2020"/>
    <s v="Q2"/>
    <n v="153941"/>
    <n v="22"/>
    <x v="124"/>
  </r>
  <r>
    <x v="92"/>
    <s v="Bridges Company"/>
    <s v="West"/>
    <x v="10"/>
    <n v="2020"/>
    <s v="Q2"/>
    <n v="1725603"/>
    <n v="22"/>
    <x v="125"/>
  </r>
  <r>
    <x v="93"/>
    <s v="Eagle Security"/>
    <s v="North"/>
    <x v="10"/>
    <n v="2020"/>
    <s v="Q2"/>
    <n v="661441"/>
    <n v="22"/>
    <x v="126"/>
  </r>
  <r>
    <x v="94"/>
    <s v="Bridges Company"/>
    <s v="West"/>
    <x v="10"/>
    <n v="2020"/>
    <s v="Q2"/>
    <n v="1225116"/>
    <n v="22"/>
    <x v="127"/>
  </r>
  <r>
    <x v="95"/>
    <s v="Bridges Company"/>
    <s v="West"/>
    <x v="11"/>
    <n v="2020"/>
    <s v="Q2"/>
    <n v="1542829"/>
    <n v="23"/>
    <x v="128"/>
  </r>
  <r>
    <x v="96"/>
    <s v="Bridges Company"/>
    <s v="West"/>
    <x v="11"/>
    <n v="2020"/>
    <s v="Q2"/>
    <n v="1297497"/>
    <n v="23"/>
    <x v="129"/>
  </r>
  <r>
    <x v="96"/>
    <s v="Eagle Security"/>
    <s v="West"/>
    <x v="11"/>
    <n v="2020"/>
    <s v="Q2"/>
    <n v="1950030"/>
    <n v="23"/>
    <x v="130"/>
  </r>
  <r>
    <x v="97"/>
    <s v="Bridges Company"/>
    <s v="North"/>
    <x v="11"/>
    <n v="2020"/>
    <s v="Q2"/>
    <n v="1438207"/>
    <n v="24"/>
    <x v="131"/>
  </r>
  <r>
    <x v="98"/>
    <s v="Bridges Company"/>
    <s v="West"/>
    <x v="11"/>
    <n v="2020"/>
    <s v="Q2"/>
    <n v="1122487"/>
    <n v="24"/>
    <x v="132"/>
  </r>
  <r>
    <x v="99"/>
    <s v="Bridges Company"/>
    <s v="West"/>
    <x v="11"/>
    <n v="2020"/>
    <s v="Q2"/>
    <n v="297267"/>
    <n v="24"/>
    <x v="133"/>
  </r>
  <r>
    <x v="99"/>
    <s v="Eagle Security"/>
    <s v="West"/>
    <x v="11"/>
    <n v="2020"/>
    <s v="Q2"/>
    <n v="364278"/>
    <n v="24"/>
    <x v="134"/>
  </r>
  <r>
    <x v="100"/>
    <s v="Bridges Company"/>
    <s v="West"/>
    <x v="11"/>
    <n v="2020"/>
    <s v="Q2"/>
    <n v="731138"/>
    <n v="24"/>
    <x v="135"/>
  </r>
  <r>
    <x v="101"/>
    <s v="Bridges Company"/>
    <s v="West"/>
    <x v="11"/>
    <n v="2020"/>
    <s v="Q2"/>
    <n v="1558700"/>
    <n v="25"/>
    <x v="136"/>
  </r>
  <r>
    <x v="102"/>
    <s v="Bridges Company"/>
    <s v="South"/>
    <x v="11"/>
    <n v="2020"/>
    <s v="Q2"/>
    <n v="130451"/>
    <n v="25"/>
    <x v="137"/>
  </r>
  <r>
    <x v="102"/>
    <s v="Eagle Security"/>
    <s v="West"/>
    <x v="11"/>
    <n v="2020"/>
    <s v="Q2"/>
    <n v="1798005"/>
    <n v="25"/>
    <x v="138"/>
  </r>
  <r>
    <x v="102"/>
    <s v="Bridges Company"/>
    <s v="West"/>
    <x v="11"/>
    <n v="2020"/>
    <s v="Q2"/>
    <n v="956910"/>
    <n v="25"/>
    <x v="139"/>
  </r>
  <r>
    <x v="103"/>
    <s v="Bridges Company"/>
    <s v="North"/>
    <x v="11"/>
    <n v="2020"/>
    <s v="Q2"/>
    <n v="1973431"/>
    <n v="25"/>
    <x v="140"/>
  </r>
  <r>
    <x v="104"/>
    <s v="Eagle Security"/>
    <s v="North"/>
    <x v="11"/>
    <n v="2020"/>
    <s v="Q2"/>
    <n v="922236"/>
    <n v="26"/>
    <x v="141"/>
  </r>
  <r>
    <x v="105"/>
    <s v="Bridges Company"/>
    <s v="North"/>
    <x v="11"/>
    <n v="2020"/>
    <s v="Q2"/>
    <n v="945055"/>
    <n v="27"/>
    <x v="142"/>
  </r>
  <r>
    <x v="106"/>
    <s v="Bridges Company"/>
    <s v="North"/>
    <x v="0"/>
    <n v="2020"/>
    <s v="Q3"/>
    <n v="1500441"/>
    <n v="27"/>
    <x v="143"/>
  </r>
  <r>
    <x v="106"/>
    <s v="Eagle Security"/>
    <s v="North"/>
    <x v="0"/>
    <n v="2020"/>
    <s v="Q3"/>
    <n v="1246308"/>
    <n v="27"/>
    <x v="144"/>
  </r>
  <r>
    <x v="107"/>
    <s v="Bridges Company"/>
    <s v="North"/>
    <x v="0"/>
    <n v="2020"/>
    <s v="Q3"/>
    <n v="1009099"/>
    <n v="28"/>
    <x v="145"/>
  </r>
  <r>
    <x v="108"/>
    <s v="Eagle Security"/>
    <s v="North"/>
    <x v="0"/>
    <n v="2020"/>
    <s v="Q3"/>
    <n v="466491"/>
    <n v="28"/>
    <x v="146"/>
  </r>
  <r>
    <x v="109"/>
    <s v="Eagle Security"/>
    <s v="South"/>
    <x v="0"/>
    <n v="2020"/>
    <s v="Q3"/>
    <n v="1193385"/>
    <n v="28"/>
    <x v="147"/>
  </r>
  <r>
    <x v="110"/>
    <s v="Eagle Security"/>
    <s v="North"/>
    <x v="0"/>
    <n v="2020"/>
    <s v="Q3"/>
    <n v="625849"/>
    <n v="28"/>
    <x v="148"/>
  </r>
  <r>
    <x v="111"/>
    <s v="Bridges Company"/>
    <s v="North"/>
    <x v="0"/>
    <n v="2020"/>
    <s v="Q3"/>
    <n v="796233"/>
    <n v="30"/>
    <x v="149"/>
  </r>
  <r>
    <x v="112"/>
    <s v="Eagle Security"/>
    <s v="North"/>
    <x v="0"/>
    <n v="2020"/>
    <s v="Q3"/>
    <n v="1820445"/>
    <n v="30"/>
    <x v="150"/>
  </r>
  <r>
    <x v="113"/>
    <s v="Eagle Security"/>
    <s v="North"/>
    <x v="0"/>
    <n v="2020"/>
    <s v="Q3"/>
    <n v="1813892"/>
    <n v="30"/>
    <x v="151"/>
  </r>
  <r>
    <x v="114"/>
    <s v="Bridges Company"/>
    <s v="South"/>
    <x v="0"/>
    <n v="2020"/>
    <s v="Q3"/>
    <n v="164169"/>
    <n v="30"/>
    <x v="152"/>
  </r>
  <r>
    <x v="115"/>
    <s v="Bridges Company"/>
    <s v="North"/>
    <x v="0"/>
    <n v="2020"/>
    <s v="Q3"/>
    <n v="512670"/>
    <n v="31"/>
    <x v="153"/>
  </r>
  <r>
    <x v="116"/>
    <s v="Bridges Company"/>
    <s v="South"/>
    <x v="1"/>
    <n v="2020"/>
    <s v="Q3"/>
    <n v="651065"/>
    <n v="31"/>
    <x v="154"/>
  </r>
  <r>
    <x v="117"/>
    <s v="Bridges Company"/>
    <s v="South"/>
    <x v="1"/>
    <n v="2020"/>
    <s v="Q3"/>
    <n v="718481"/>
    <n v="32"/>
    <x v="155"/>
  </r>
  <r>
    <x v="118"/>
    <s v="Eagle Security"/>
    <s v="South"/>
    <x v="1"/>
    <n v="2020"/>
    <s v="Q3"/>
    <n v="1447439"/>
    <n v="32"/>
    <x v="156"/>
  </r>
  <r>
    <x v="119"/>
    <s v="Eagle Security"/>
    <s v="South"/>
    <x v="1"/>
    <n v="2020"/>
    <s v="Q3"/>
    <n v="1780271"/>
    <n v="32"/>
    <x v="157"/>
  </r>
  <r>
    <x v="120"/>
    <s v="Eagle Security"/>
    <s v="North"/>
    <x v="1"/>
    <n v="2020"/>
    <s v="Q3"/>
    <n v="1045298"/>
    <n v="33"/>
    <x v="158"/>
  </r>
  <r>
    <x v="120"/>
    <s v="Eagle Security"/>
    <s v="South"/>
    <x v="1"/>
    <n v="2020"/>
    <s v="Q3"/>
    <n v="892802"/>
    <n v="33"/>
    <x v="159"/>
  </r>
  <r>
    <x v="121"/>
    <s v="Bridges Company"/>
    <s v="South"/>
    <x v="1"/>
    <n v="2020"/>
    <s v="Q3"/>
    <n v="423820"/>
    <n v="33"/>
    <x v="160"/>
  </r>
  <r>
    <x v="122"/>
    <s v="Bridges Company"/>
    <s v="South"/>
    <x v="1"/>
    <n v="2020"/>
    <s v="Q3"/>
    <n v="1046614"/>
    <n v="33"/>
    <x v="161"/>
  </r>
  <r>
    <x v="123"/>
    <s v="Bridges Company"/>
    <s v="South"/>
    <x v="1"/>
    <n v="2020"/>
    <s v="Q3"/>
    <n v="1043729"/>
    <n v="33"/>
    <x v="162"/>
  </r>
  <r>
    <x v="123"/>
    <s v="Bridges Company"/>
    <s v="South"/>
    <x v="1"/>
    <n v="2020"/>
    <s v="Q3"/>
    <n v="1922617"/>
    <n v="33"/>
    <x v="163"/>
  </r>
  <r>
    <x v="124"/>
    <s v="Eagle Security"/>
    <s v="South"/>
    <x v="1"/>
    <n v="2020"/>
    <s v="Q3"/>
    <n v="1423294"/>
    <n v="34"/>
    <x v="164"/>
  </r>
  <r>
    <x v="125"/>
    <s v="Eagle Security"/>
    <s v="East"/>
    <x v="1"/>
    <n v="2020"/>
    <s v="Q3"/>
    <n v="1852090"/>
    <n v="34"/>
    <x v="165"/>
  </r>
  <r>
    <x v="126"/>
    <s v="Eagle Security"/>
    <s v="East"/>
    <x v="1"/>
    <n v="2020"/>
    <s v="Q3"/>
    <n v="1725787"/>
    <n v="34"/>
    <x v="166"/>
  </r>
  <r>
    <x v="127"/>
    <s v="Eagle Security"/>
    <s v="East"/>
    <x v="1"/>
    <n v="2020"/>
    <s v="Q3"/>
    <n v="1441497"/>
    <n v="34"/>
    <x v="167"/>
  </r>
  <r>
    <x v="128"/>
    <s v="Eagle Security"/>
    <s v="East"/>
    <x v="1"/>
    <n v="2020"/>
    <s v="Q3"/>
    <n v="833493"/>
    <n v="35"/>
    <x v="168"/>
  </r>
  <r>
    <x v="129"/>
    <s v="Bridges Company"/>
    <s v="East"/>
    <x v="1"/>
    <n v="2020"/>
    <s v="Q3"/>
    <n v="521666"/>
    <n v="35"/>
    <x v="169"/>
  </r>
  <r>
    <x v="130"/>
    <s v="Eagle Security"/>
    <s v="East"/>
    <x v="1"/>
    <n v="2020"/>
    <s v="Q3"/>
    <n v="1577468"/>
    <n v="36"/>
    <x v="170"/>
  </r>
  <r>
    <x v="131"/>
    <s v="Eagle Security"/>
    <s v="East"/>
    <x v="2"/>
    <n v="2020"/>
    <s v="Q3"/>
    <n v="1067087"/>
    <n v="36"/>
    <x v="171"/>
  </r>
  <r>
    <x v="132"/>
    <s v="Eagle Security"/>
    <s v="East"/>
    <x v="2"/>
    <n v="2020"/>
    <s v="Q3"/>
    <n v="1317235"/>
    <n v="36"/>
    <x v="172"/>
  </r>
  <r>
    <x v="133"/>
    <s v="Eagle Security"/>
    <s v="South"/>
    <x v="2"/>
    <n v="2020"/>
    <s v="Q3"/>
    <n v="1643988"/>
    <n v="36"/>
    <x v="173"/>
  </r>
  <r>
    <x v="134"/>
    <s v="Eagle Security"/>
    <s v="East"/>
    <x v="2"/>
    <n v="2020"/>
    <s v="Q3"/>
    <n v="1924235"/>
    <n v="37"/>
    <x v="174"/>
  </r>
  <r>
    <x v="135"/>
    <s v="Eagle Security"/>
    <s v="East"/>
    <x v="2"/>
    <n v="2020"/>
    <s v="Q3"/>
    <n v="573419"/>
    <n v="37"/>
    <x v="175"/>
  </r>
  <r>
    <x v="135"/>
    <s v="Bridges Company"/>
    <s v="North"/>
    <x v="2"/>
    <n v="2020"/>
    <s v="Q3"/>
    <n v="1091814"/>
    <n v="37"/>
    <x v="176"/>
  </r>
  <r>
    <x v="136"/>
    <s v="Eagle Security"/>
    <s v="North"/>
    <x v="2"/>
    <n v="2020"/>
    <s v="Q3"/>
    <n v="1897685"/>
    <n v="37"/>
    <x v="177"/>
  </r>
  <r>
    <x v="136"/>
    <s v="Eagle Security"/>
    <s v="North"/>
    <x v="2"/>
    <n v="2020"/>
    <s v="Q3"/>
    <n v="1216179"/>
    <n v="37"/>
    <x v="178"/>
  </r>
  <r>
    <x v="136"/>
    <s v="Eagle Security"/>
    <s v="North"/>
    <x v="2"/>
    <n v="2020"/>
    <s v="Q3"/>
    <n v="460067"/>
    <n v="37"/>
    <x v="179"/>
  </r>
  <r>
    <x v="136"/>
    <s v="Eagle Security"/>
    <s v="North"/>
    <x v="2"/>
    <n v="2020"/>
    <s v="Q3"/>
    <n v="1343979"/>
    <n v="37"/>
    <x v="180"/>
  </r>
  <r>
    <x v="136"/>
    <s v="Bridges Company"/>
    <s v="North"/>
    <x v="2"/>
    <n v="2020"/>
    <s v="Q3"/>
    <n v="138386"/>
    <n v="37"/>
    <x v="181"/>
  </r>
  <r>
    <x v="137"/>
    <s v="Eagle Security"/>
    <s v="North"/>
    <x v="2"/>
    <n v="2020"/>
    <s v="Q3"/>
    <n v="1288399"/>
    <n v="37"/>
    <x v="182"/>
  </r>
  <r>
    <x v="138"/>
    <s v="Eagle Security"/>
    <s v="North"/>
    <x v="2"/>
    <n v="2020"/>
    <s v="Q3"/>
    <n v="1715151"/>
    <n v="38"/>
    <x v="183"/>
  </r>
  <r>
    <x v="139"/>
    <s v="Bridges Company"/>
    <s v="South"/>
    <x v="2"/>
    <n v="2020"/>
    <s v="Q3"/>
    <n v="719167"/>
    <n v="38"/>
    <x v="184"/>
  </r>
  <r>
    <x v="139"/>
    <s v="Bridges Company"/>
    <s v="East"/>
    <x v="2"/>
    <n v="2020"/>
    <s v="Q3"/>
    <n v="1033758"/>
    <n v="38"/>
    <x v="185"/>
  </r>
  <r>
    <x v="140"/>
    <s v="Bridges Company"/>
    <s v="West"/>
    <x v="2"/>
    <n v="2020"/>
    <s v="Q3"/>
    <n v="135507"/>
    <n v="38"/>
    <x v="186"/>
  </r>
  <r>
    <x v="141"/>
    <s v="Bridges Company"/>
    <s v="West"/>
    <x v="2"/>
    <n v="2020"/>
    <s v="Q3"/>
    <n v="767926"/>
    <n v="39"/>
    <x v="187"/>
  </r>
  <r>
    <x v="142"/>
    <s v="Bridges Company"/>
    <s v="West"/>
    <x v="2"/>
    <n v="2020"/>
    <s v="Q3"/>
    <n v="844112"/>
    <n v="39"/>
    <x v="188"/>
  </r>
  <r>
    <x v="142"/>
    <s v="Bridges Company"/>
    <s v="West"/>
    <x v="2"/>
    <n v="2020"/>
    <s v="Q3"/>
    <n v="957901"/>
    <n v="39"/>
    <x v="189"/>
  </r>
  <r>
    <x v="142"/>
    <s v="Bridges Company"/>
    <s v="North"/>
    <x v="2"/>
    <n v="2020"/>
    <s v="Q3"/>
    <n v="1480514"/>
    <n v="39"/>
    <x v="190"/>
  </r>
  <r>
    <x v="143"/>
    <s v="Bridges Company"/>
    <s v="North"/>
    <x v="2"/>
    <n v="2020"/>
    <s v="Q3"/>
    <n v="258649"/>
    <n v="39"/>
    <x v="191"/>
  </r>
  <r>
    <x v="144"/>
    <s v="Bridges Company"/>
    <s v="North"/>
    <x v="2"/>
    <n v="2020"/>
    <s v="Q3"/>
    <n v="207556"/>
    <n v="39"/>
    <x v="192"/>
  </r>
  <r>
    <x v="145"/>
    <s v="Bridges Company"/>
    <s v="North"/>
    <x v="2"/>
    <n v="2020"/>
    <s v="Q3"/>
    <n v="1872294"/>
    <n v="40"/>
    <x v="193"/>
  </r>
  <r>
    <x v="145"/>
    <s v="Eagle Security"/>
    <s v="North"/>
    <x v="2"/>
    <n v="2020"/>
    <s v="Q3"/>
    <n v="627691"/>
    <n v="40"/>
    <x v="194"/>
  </r>
  <r>
    <x v="146"/>
    <s v="Eagle Security"/>
    <s v="South"/>
    <x v="2"/>
    <n v="2020"/>
    <s v="Q3"/>
    <n v="763764"/>
    <n v="40"/>
    <x v="195"/>
  </r>
  <r>
    <x v="146"/>
    <s v="Eagle Security"/>
    <s v="South"/>
    <x v="2"/>
    <n v="2020"/>
    <s v="Q3"/>
    <n v="1450975"/>
    <n v="40"/>
    <x v="196"/>
  </r>
  <r>
    <x v="147"/>
    <s v="Eagle Security"/>
    <s v="South"/>
    <x v="2"/>
    <n v="2020"/>
    <s v="Q3"/>
    <n v="666926"/>
    <n v="40"/>
    <x v="197"/>
  </r>
  <r>
    <x v="148"/>
    <s v="Eagle Security"/>
    <s v="South"/>
    <x v="2"/>
    <n v="2020"/>
    <s v="Q3"/>
    <n v="607578"/>
    <n v="40"/>
    <x v="198"/>
  </r>
  <r>
    <x v="149"/>
    <s v="Eagle Security"/>
    <s v="South"/>
    <x v="3"/>
    <n v="2020"/>
    <s v="Q4"/>
    <n v="263657"/>
    <n v="41"/>
    <x v="199"/>
  </r>
  <r>
    <x v="149"/>
    <s v="Bridges Company"/>
    <s v="South"/>
    <x v="3"/>
    <n v="2020"/>
    <s v="Q4"/>
    <n v="459636"/>
    <n v="41"/>
    <x v="200"/>
  </r>
  <r>
    <x v="150"/>
    <s v="Eagle Security"/>
    <s v="South"/>
    <x v="3"/>
    <n v="2020"/>
    <s v="Q4"/>
    <n v="1857433"/>
    <n v="41"/>
    <x v="201"/>
  </r>
  <r>
    <x v="150"/>
    <s v="Eagle Security"/>
    <s v="South"/>
    <x v="3"/>
    <n v="2020"/>
    <s v="Q4"/>
    <n v="613065"/>
    <n v="41"/>
    <x v="202"/>
  </r>
  <r>
    <x v="150"/>
    <s v="Eagle Security"/>
    <s v="South"/>
    <x v="3"/>
    <n v="2020"/>
    <s v="Q4"/>
    <n v="320320"/>
    <n v="41"/>
    <x v="203"/>
  </r>
  <r>
    <x v="151"/>
    <s v="Eagle Security"/>
    <s v="South"/>
    <x v="3"/>
    <n v="2020"/>
    <s v="Q4"/>
    <n v="1984820"/>
    <n v="41"/>
    <x v="204"/>
  </r>
  <r>
    <x v="151"/>
    <s v="Eagle Security"/>
    <s v="South"/>
    <x v="3"/>
    <n v="2020"/>
    <s v="Q4"/>
    <n v="1915029"/>
    <n v="41"/>
    <x v="205"/>
  </r>
  <r>
    <x v="151"/>
    <s v="Bridges Company"/>
    <s v="South"/>
    <x v="3"/>
    <n v="2020"/>
    <s v="Q4"/>
    <n v="1185740"/>
    <n v="41"/>
    <x v="206"/>
  </r>
  <r>
    <x v="152"/>
    <s v="Eagle Security"/>
    <s v="South"/>
    <x v="3"/>
    <n v="2020"/>
    <s v="Q4"/>
    <n v="190228"/>
    <n v="41"/>
    <x v="207"/>
  </r>
  <r>
    <x v="153"/>
    <s v="Eagle Security"/>
    <s v="South"/>
    <x v="3"/>
    <n v="2020"/>
    <s v="Q4"/>
    <n v="854982"/>
    <n v="42"/>
    <x v="208"/>
  </r>
  <r>
    <x v="153"/>
    <s v="Eagle Security"/>
    <s v="South"/>
    <x v="3"/>
    <n v="2020"/>
    <s v="Q4"/>
    <n v="1796239"/>
    <n v="42"/>
    <x v="209"/>
  </r>
  <r>
    <x v="154"/>
    <s v="Bridges Company"/>
    <s v="South"/>
    <x v="3"/>
    <n v="2020"/>
    <s v="Q4"/>
    <n v="1543421"/>
    <n v="42"/>
    <x v="210"/>
  </r>
  <r>
    <x v="155"/>
    <s v="Eagle Security"/>
    <s v="South"/>
    <x v="3"/>
    <n v="2020"/>
    <s v="Q4"/>
    <n v="885070"/>
    <n v="42"/>
    <x v="211"/>
  </r>
  <r>
    <x v="156"/>
    <s v="Eagle Security"/>
    <s v="North"/>
    <x v="3"/>
    <n v="2020"/>
    <s v="Q4"/>
    <n v="1430813"/>
    <n v="43"/>
    <x v="212"/>
  </r>
  <r>
    <x v="157"/>
    <s v="Eagle Security"/>
    <s v="North"/>
    <x v="3"/>
    <n v="2020"/>
    <s v="Q4"/>
    <n v="1493035"/>
    <n v="43"/>
    <x v="213"/>
  </r>
  <r>
    <x v="158"/>
    <s v="Bridges Company"/>
    <s v="North"/>
    <x v="3"/>
    <n v="2020"/>
    <s v="Q4"/>
    <n v="627891"/>
    <n v="43"/>
    <x v="214"/>
  </r>
  <r>
    <x v="158"/>
    <s v="Eagle Security"/>
    <s v="North"/>
    <x v="3"/>
    <n v="2020"/>
    <s v="Q4"/>
    <n v="1299104"/>
    <n v="43"/>
    <x v="215"/>
  </r>
  <r>
    <x v="158"/>
    <s v="Eagle Security"/>
    <s v="North"/>
    <x v="3"/>
    <n v="2020"/>
    <s v="Q4"/>
    <n v="187737"/>
    <n v="43"/>
    <x v="216"/>
  </r>
  <r>
    <x v="158"/>
    <s v="Eagle Security"/>
    <s v="East"/>
    <x v="3"/>
    <n v="2020"/>
    <s v="Q4"/>
    <n v="1495932"/>
    <n v="43"/>
    <x v="217"/>
  </r>
  <r>
    <x v="159"/>
    <s v="Eagle Security"/>
    <s v="East"/>
    <x v="3"/>
    <n v="2020"/>
    <s v="Q4"/>
    <n v="1262023"/>
    <n v="44"/>
    <x v="218"/>
  </r>
  <r>
    <x v="160"/>
    <s v="Eagle Security"/>
    <s v="East"/>
    <x v="3"/>
    <n v="2020"/>
    <s v="Q4"/>
    <n v="502801"/>
    <n v="44"/>
    <x v="219"/>
  </r>
  <r>
    <x v="160"/>
    <s v="Bridges Company"/>
    <s v="East"/>
    <x v="3"/>
    <n v="2020"/>
    <s v="Q4"/>
    <n v="394071"/>
    <n v="44"/>
    <x v="220"/>
  </r>
  <r>
    <x v="161"/>
    <s v="Eagle Security"/>
    <s v="East"/>
    <x v="3"/>
    <n v="2020"/>
    <s v="Q4"/>
    <n v="804016"/>
    <n v="44"/>
    <x v="221"/>
  </r>
  <r>
    <x v="161"/>
    <s v="Eagle Security"/>
    <s v="East"/>
    <x v="3"/>
    <n v="2020"/>
    <s v="Q4"/>
    <n v="215991"/>
    <n v="44"/>
    <x v="222"/>
  </r>
  <r>
    <x v="162"/>
    <s v="Eagle Security"/>
    <s v="East"/>
    <x v="3"/>
    <n v="2020"/>
    <s v="Q4"/>
    <n v="1570949"/>
    <n v="44"/>
    <x v="223"/>
  </r>
  <r>
    <x v="163"/>
    <s v="Eagle Security"/>
    <s v="East"/>
    <x v="3"/>
    <n v="2020"/>
    <s v="Q4"/>
    <n v="1220013"/>
    <n v="44"/>
    <x v="224"/>
  </r>
  <r>
    <x v="164"/>
    <s v="Eagle Security"/>
    <s v="East"/>
    <x v="4"/>
    <n v="2020"/>
    <s v="Q4"/>
    <n v="1469859"/>
    <n v="45"/>
    <x v="225"/>
  </r>
  <r>
    <x v="165"/>
    <s v="Bridges Company"/>
    <s v="South"/>
    <x v="4"/>
    <n v="2020"/>
    <s v="Q4"/>
    <n v="1353627"/>
    <n v="45"/>
    <x v="226"/>
  </r>
  <r>
    <x v="166"/>
    <s v="Eagle Security"/>
    <s v="South"/>
    <x v="4"/>
    <n v="2020"/>
    <s v="Q4"/>
    <n v="556058"/>
    <n v="45"/>
    <x v="227"/>
  </r>
  <r>
    <x v="167"/>
    <s v="Eagle Security"/>
    <s v="South"/>
    <x v="4"/>
    <n v="2020"/>
    <s v="Q4"/>
    <n v="853969"/>
    <n v="46"/>
    <x v="228"/>
  </r>
  <r>
    <x v="168"/>
    <s v="Eagle Security"/>
    <s v="South"/>
    <x v="4"/>
    <n v="2020"/>
    <s v="Q4"/>
    <n v="963277"/>
    <n v="46"/>
    <x v="229"/>
  </r>
  <r>
    <x v="169"/>
    <s v="Eagle Security"/>
    <s v="South"/>
    <x v="4"/>
    <n v="2020"/>
    <s v="Q4"/>
    <n v="131530"/>
    <n v="46"/>
    <x v="230"/>
  </r>
  <r>
    <x v="169"/>
    <s v="Bridges Company"/>
    <s v="South"/>
    <x v="4"/>
    <n v="2020"/>
    <s v="Q4"/>
    <n v="1617203"/>
    <n v="46"/>
    <x v="231"/>
  </r>
  <r>
    <x v="170"/>
    <s v="Eagle Security"/>
    <s v="South"/>
    <x v="4"/>
    <n v="2020"/>
    <s v="Q4"/>
    <n v="1011247"/>
    <n v="47"/>
    <x v="232"/>
  </r>
  <r>
    <x v="171"/>
    <s v="Eagle Security"/>
    <s v="South"/>
    <x v="4"/>
    <n v="2020"/>
    <s v="Q4"/>
    <n v="1204392"/>
    <n v="47"/>
    <x v="233"/>
  </r>
  <r>
    <x v="172"/>
    <s v="Eagle Security"/>
    <s v="South"/>
    <x v="4"/>
    <n v="2020"/>
    <s v="Q4"/>
    <n v="1274084"/>
    <n v="47"/>
    <x v="234"/>
  </r>
  <r>
    <x v="173"/>
    <s v="Eagle Security"/>
    <s v="South"/>
    <x v="4"/>
    <n v="2020"/>
    <s v="Q4"/>
    <n v="1892281"/>
    <n v="48"/>
    <x v="235"/>
  </r>
  <r>
    <x v="173"/>
    <s v="Bridges Company"/>
    <s v="South"/>
    <x v="4"/>
    <n v="2020"/>
    <s v="Q4"/>
    <n v="835570"/>
    <n v="48"/>
    <x v="236"/>
  </r>
  <r>
    <x v="174"/>
    <s v="Eagle Security"/>
    <s v="East"/>
    <x v="4"/>
    <n v="2020"/>
    <s v="Q4"/>
    <n v="666449"/>
    <n v="49"/>
    <x v="237"/>
  </r>
  <r>
    <x v="174"/>
    <s v="Eagle Security"/>
    <s v="East"/>
    <x v="4"/>
    <n v="2020"/>
    <s v="Q4"/>
    <n v="892634"/>
    <n v="49"/>
    <x v="238"/>
  </r>
  <r>
    <x v="175"/>
    <s v="Eagle Security"/>
    <s v="East"/>
    <x v="5"/>
    <n v="2020"/>
    <s v="Q4"/>
    <n v="695542"/>
    <n v="49"/>
    <x v="239"/>
  </r>
  <r>
    <x v="176"/>
    <s v="Eagle Security"/>
    <s v="East"/>
    <x v="5"/>
    <n v="2020"/>
    <s v="Q4"/>
    <n v="1702209"/>
    <n v="50"/>
    <x v="240"/>
  </r>
  <r>
    <x v="176"/>
    <s v="Bridges Company"/>
    <s v="East"/>
    <x v="5"/>
    <n v="2020"/>
    <s v="Q4"/>
    <n v="1791580"/>
    <n v="50"/>
    <x v="241"/>
  </r>
  <r>
    <x v="177"/>
    <s v="Eagle Security"/>
    <s v="East"/>
    <x v="5"/>
    <n v="2020"/>
    <s v="Q4"/>
    <n v="347363"/>
    <n v="50"/>
    <x v="242"/>
  </r>
  <r>
    <x v="178"/>
    <s v="Eagle Security"/>
    <s v="East"/>
    <x v="5"/>
    <n v="2020"/>
    <s v="Q4"/>
    <n v="827703"/>
    <n v="50"/>
    <x v="243"/>
  </r>
  <r>
    <x v="179"/>
    <s v="Eagle Security"/>
    <s v="East"/>
    <x v="5"/>
    <n v="2020"/>
    <s v="Q4"/>
    <n v="523321"/>
    <n v="50"/>
    <x v="244"/>
  </r>
  <r>
    <x v="180"/>
    <s v="Eagle Security"/>
    <s v="South"/>
    <x v="5"/>
    <n v="2020"/>
    <s v="Q4"/>
    <n v="382282"/>
    <n v="51"/>
    <x v="245"/>
  </r>
  <r>
    <x v="181"/>
    <s v="Bridges Company"/>
    <s v="South"/>
    <x v="5"/>
    <n v="2020"/>
    <s v="Q4"/>
    <n v="1194439"/>
    <n v="51"/>
    <x v="246"/>
  </r>
  <r>
    <x v="181"/>
    <s v="Eagle Security"/>
    <s v="East"/>
    <x v="5"/>
    <n v="2020"/>
    <s v="Q4"/>
    <n v="1491139"/>
    <n v="51"/>
    <x v="247"/>
  </r>
  <r>
    <x v="182"/>
    <s v="Eagle Security"/>
    <s v="East"/>
    <x v="5"/>
    <n v="2020"/>
    <s v="Q4"/>
    <n v="474648"/>
    <n v="51"/>
    <x v="248"/>
  </r>
  <r>
    <x v="183"/>
    <s v="Eagle Security"/>
    <s v="East"/>
    <x v="5"/>
    <n v="2020"/>
    <s v="Q4"/>
    <n v="1892480"/>
    <n v="51"/>
    <x v="249"/>
  </r>
  <r>
    <x v="183"/>
    <s v="Bridges Company"/>
    <s v="East"/>
    <x v="5"/>
    <n v="2020"/>
    <s v="Q4"/>
    <n v="1145606"/>
    <n v="51"/>
    <x v="250"/>
  </r>
  <r>
    <x v="184"/>
    <s v="Eagle Security"/>
    <s v="North"/>
    <x v="5"/>
    <n v="2020"/>
    <s v="Q4"/>
    <n v="1464846"/>
    <n v="51"/>
    <x v="251"/>
  </r>
  <r>
    <x v="185"/>
    <s v="Eagle Security"/>
    <s v="East"/>
    <x v="5"/>
    <n v="2020"/>
    <s v="Q4"/>
    <n v="1948107"/>
    <n v="52"/>
    <x v="252"/>
  </r>
  <r>
    <x v="186"/>
    <s v="Bridges Company"/>
    <s v="South"/>
    <x v="5"/>
    <n v="2020"/>
    <s v="Q4"/>
    <n v="1428796"/>
    <n v="52"/>
    <x v="253"/>
  </r>
  <r>
    <x v="187"/>
    <s v="Bridges Company"/>
    <s v="South"/>
    <x v="5"/>
    <n v="2020"/>
    <s v="Q4"/>
    <n v="940449"/>
    <n v="52"/>
    <x v="254"/>
  </r>
  <r>
    <x v="188"/>
    <s v="Bridges Company"/>
    <s v="South"/>
    <x v="5"/>
    <n v="2020"/>
    <s v="Q4"/>
    <n v="477764"/>
    <n v="53"/>
    <x v="255"/>
  </r>
  <r>
    <x v="188"/>
    <s v="Bridges Company"/>
    <s v="South"/>
    <x v="5"/>
    <n v="2020"/>
    <s v="Q4"/>
    <n v="1318642"/>
    <n v="53"/>
    <x v="256"/>
  </r>
  <r>
    <x v="189"/>
    <s v="ABC Corporation"/>
    <s v="South"/>
    <x v="6"/>
    <n v="2021"/>
    <s v="Q1"/>
    <n v="1704016"/>
    <n v="2"/>
    <x v="257"/>
  </r>
  <r>
    <x v="190"/>
    <s v="ABC Corporation"/>
    <s v="South"/>
    <x v="6"/>
    <n v="2021"/>
    <s v="Q1"/>
    <n v="544052"/>
    <n v="2"/>
    <x v="258"/>
  </r>
  <r>
    <x v="190"/>
    <s v="ABC Corporation"/>
    <s v="South"/>
    <x v="6"/>
    <n v="2021"/>
    <s v="Q1"/>
    <n v="1353314"/>
    <n v="2"/>
    <x v="259"/>
  </r>
  <r>
    <x v="191"/>
    <s v="ABC Corporation"/>
    <s v="South"/>
    <x v="6"/>
    <n v="2021"/>
    <s v="Q1"/>
    <n v="700516"/>
    <n v="2"/>
    <x v="260"/>
  </r>
  <r>
    <x v="192"/>
    <s v="ABC Corporation"/>
    <s v="South"/>
    <x v="6"/>
    <n v="2021"/>
    <s v="Q1"/>
    <n v="375582"/>
    <n v="2"/>
    <x v="261"/>
  </r>
  <r>
    <x v="193"/>
    <s v="ABC Corporation"/>
    <s v="North"/>
    <x v="6"/>
    <n v="2021"/>
    <s v="Q1"/>
    <n v="1288724"/>
    <n v="2"/>
    <x v="262"/>
  </r>
  <r>
    <x v="194"/>
    <s v="ABC Corporation"/>
    <s v="South"/>
    <x v="6"/>
    <n v="2021"/>
    <s v="Q1"/>
    <n v="1109243"/>
    <n v="3"/>
    <x v="263"/>
  </r>
  <r>
    <x v="195"/>
    <s v="ABC Corporation"/>
    <s v="North"/>
    <x v="6"/>
    <n v="2021"/>
    <s v="Q1"/>
    <n v="244146"/>
    <n v="3"/>
    <x v="264"/>
  </r>
  <r>
    <x v="195"/>
    <s v="ABC Corporation"/>
    <s v="North"/>
    <x v="6"/>
    <n v="2021"/>
    <s v="Q1"/>
    <n v="1346386"/>
    <n v="3"/>
    <x v="265"/>
  </r>
  <r>
    <x v="196"/>
    <s v="ABC Corporation"/>
    <s v="North"/>
    <x v="6"/>
    <n v="2021"/>
    <s v="Q1"/>
    <n v="679070"/>
    <n v="3"/>
    <x v="266"/>
  </r>
  <r>
    <x v="196"/>
    <s v="ABC Corporation"/>
    <s v="North"/>
    <x v="6"/>
    <n v="2021"/>
    <s v="Q1"/>
    <n v="917273"/>
    <n v="3"/>
    <x v="267"/>
  </r>
  <r>
    <x v="196"/>
    <s v="ABC Corporation"/>
    <s v="North"/>
    <x v="6"/>
    <n v="2021"/>
    <s v="Q1"/>
    <n v="971479"/>
    <n v="3"/>
    <x v="268"/>
  </r>
  <r>
    <x v="197"/>
    <s v="ABC Corporation"/>
    <s v="North"/>
    <x v="6"/>
    <n v="2021"/>
    <s v="Q1"/>
    <n v="221856"/>
    <n v="4"/>
    <x v="269"/>
  </r>
  <r>
    <x v="198"/>
    <s v="ABC Corporation"/>
    <s v="North"/>
    <x v="6"/>
    <n v="2021"/>
    <s v="Q1"/>
    <n v="1297881"/>
    <n v="4"/>
    <x v="270"/>
  </r>
  <r>
    <x v="199"/>
    <s v="ABC Corporation"/>
    <s v="North"/>
    <x v="6"/>
    <n v="2021"/>
    <s v="Q1"/>
    <n v="1306013"/>
    <n v="4"/>
    <x v="271"/>
  </r>
  <r>
    <x v="200"/>
    <s v="ABC Corporation"/>
    <s v="North"/>
    <x v="6"/>
    <n v="2021"/>
    <s v="Q1"/>
    <n v="1721224"/>
    <n v="4"/>
    <x v="272"/>
  </r>
  <r>
    <x v="201"/>
    <s v="ABC Corporation"/>
    <s v="North"/>
    <x v="6"/>
    <n v="2021"/>
    <s v="Q1"/>
    <n v="1179789"/>
    <n v="5"/>
    <x v="273"/>
  </r>
  <r>
    <x v="202"/>
    <s v="ABC Corporation"/>
    <s v="North"/>
    <x v="6"/>
    <n v="2021"/>
    <s v="Q1"/>
    <n v="301911"/>
    <n v="5"/>
    <x v="274"/>
  </r>
  <r>
    <x v="203"/>
    <s v="ABC Corporation"/>
    <s v="North"/>
    <x v="6"/>
    <n v="2021"/>
    <s v="Q1"/>
    <n v="1309375"/>
    <n v="5"/>
    <x v="275"/>
  </r>
  <r>
    <x v="203"/>
    <s v="ABC Corporation"/>
    <s v="North"/>
    <x v="6"/>
    <n v="2021"/>
    <s v="Q1"/>
    <n v="1156815"/>
    <n v="5"/>
    <x v="276"/>
  </r>
  <r>
    <x v="204"/>
    <s v="ABC Corporation"/>
    <s v="North"/>
    <x v="6"/>
    <n v="2021"/>
    <s v="Q1"/>
    <n v="1273013"/>
    <n v="5"/>
    <x v="277"/>
  </r>
  <r>
    <x v="204"/>
    <s v="ABC Corporation"/>
    <s v="North"/>
    <x v="6"/>
    <n v="2021"/>
    <s v="Q1"/>
    <n v="152871"/>
    <n v="5"/>
    <x v="278"/>
  </r>
  <r>
    <x v="205"/>
    <s v="ABC Corporation"/>
    <s v="North"/>
    <x v="6"/>
    <n v="2021"/>
    <s v="Q1"/>
    <n v="1741256"/>
    <n v="5"/>
    <x v="279"/>
  </r>
  <r>
    <x v="206"/>
    <s v="ABC Corporation"/>
    <s v="North"/>
    <x v="6"/>
    <n v="2021"/>
    <s v="Q1"/>
    <n v="965094"/>
    <n v="6"/>
    <x v="280"/>
  </r>
  <r>
    <x v="207"/>
    <s v="ABC Corporation"/>
    <s v="North"/>
    <x v="7"/>
    <n v="2021"/>
    <s v="Q1"/>
    <n v="1368470"/>
    <n v="6"/>
    <x v="281"/>
  </r>
  <r>
    <x v="208"/>
    <s v="ABC Corporation"/>
    <s v="North"/>
    <x v="7"/>
    <n v="2021"/>
    <s v="Q1"/>
    <n v="613889"/>
    <n v="6"/>
    <x v="282"/>
  </r>
  <r>
    <x v="208"/>
    <s v="ABC Corporation"/>
    <s v="North"/>
    <x v="7"/>
    <n v="2021"/>
    <s v="Q1"/>
    <n v="221918"/>
    <n v="6"/>
    <x v="283"/>
  </r>
  <r>
    <x v="209"/>
    <s v="Eagle Security"/>
    <s v="South"/>
    <x v="7"/>
    <n v="2021"/>
    <s v="Q1"/>
    <n v="1279544"/>
    <n v="7"/>
    <x v="284"/>
  </r>
  <r>
    <x v="209"/>
    <s v="Eagle Security"/>
    <s v="South"/>
    <x v="7"/>
    <n v="2021"/>
    <s v="Q1"/>
    <n v="922087"/>
    <n v="7"/>
    <x v="285"/>
  </r>
  <r>
    <x v="209"/>
    <s v="Eagle Security"/>
    <s v="South"/>
    <x v="7"/>
    <n v="2021"/>
    <s v="Q1"/>
    <n v="1747049"/>
    <n v="7"/>
    <x v="286"/>
  </r>
  <r>
    <x v="210"/>
    <s v="Eagle Security"/>
    <s v="South"/>
    <x v="7"/>
    <n v="2021"/>
    <s v="Q1"/>
    <n v="1626404"/>
    <n v="8"/>
    <x v="287"/>
  </r>
  <r>
    <x v="211"/>
    <s v="Eagle Security"/>
    <s v="South"/>
    <x v="7"/>
    <n v="2021"/>
    <s v="Q1"/>
    <n v="1788068"/>
    <n v="8"/>
    <x v="288"/>
  </r>
  <r>
    <x v="211"/>
    <s v="Eagle Security"/>
    <s v="South"/>
    <x v="7"/>
    <n v="2021"/>
    <s v="Q1"/>
    <n v="716115"/>
    <n v="8"/>
    <x v="289"/>
  </r>
  <r>
    <x v="212"/>
    <s v="Eagle Security"/>
    <s v="North"/>
    <x v="7"/>
    <n v="2021"/>
    <s v="Q1"/>
    <n v="965181"/>
    <n v="8"/>
    <x v="290"/>
  </r>
  <r>
    <x v="213"/>
    <s v="Eagle Security"/>
    <s v="East"/>
    <x v="7"/>
    <n v="2021"/>
    <s v="Q1"/>
    <n v="1919674"/>
    <n v="9"/>
    <x v="291"/>
  </r>
  <r>
    <x v="214"/>
    <s v="Eagle Security"/>
    <s v="South"/>
    <x v="7"/>
    <n v="2021"/>
    <s v="Q1"/>
    <n v="710460"/>
    <n v="9"/>
    <x v="292"/>
  </r>
  <r>
    <x v="215"/>
    <s v="Eagle Security"/>
    <s v="South"/>
    <x v="7"/>
    <n v="2021"/>
    <s v="Q1"/>
    <n v="1159050"/>
    <n v="9"/>
    <x v="293"/>
  </r>
  <r>
    <x v="215"/>
    <s v="Eagle Security"/>
    <s v="East"/>
    <x v="7"/>
    <n v="2021"/>
    <s v="Q1"/>
    <n v="1553537"/>
    <n v="9"/>
    <x v="294"/>
  </r>
  <r>
    <x v="216"/>
    <s v="Eagle Security"/>
    <s v="East"/>
    <x v="8"/>
    <n v="2021"/>
    <s v="Q1"/>
    <n v="867425"/>
    <n v="10"/>
    <x v="295"/>
  </r>
  <r>
    <x v="216"/>
    <s v="Eagle Security"/>
    <s v="East"/>
    <x v="8"/>
    <n v="2021"/>
    <s v="Q1"/>
    <n v="867440"/>
    <n v="10"/>
    <x v="296"/>
  </r>
  <r>
    <x v="217"/>
    <s v="Eagle Security"/>
    <s v="East"/>
    <x v="8"/>
    <n v="2021"/>
    <s v="Q1"/>
    <n v="449075"/>
    <n v="10"/>
    <x v="297"/>
  </r>
  <r>
    <x v="218"/>
    <s v="Eagle Security"/>
    <s v="East"/>
    <x v="8"/>
    <n v="2021"/>
    <s v="Q1"/>
    <n v="1832972"/>
    <n v="10"/>
    <x v="298"/>
  </r>
  <r>
    <x v="219"/>
    <s v="Eagle Security"/>
    <s v="East"/>
    <x v="8"/>
    <n v="2021"/>
    <s v="Q1"/>
    <n v="1813286"/>
    <n v="10"/>
    <x v="299"/>
  </r>
  <r>
    <x v="220"/>
    <s v="Eagle Security"/>
    <s v="East"/>
    <x v="8"/>
    <n v="2021"/>
    <s v="Q1"/>
    <n v="1490096"/>
    <n v="11"/>
    <x v="300"/>
  </r>
  <r>
    <x v="221"/>
    <s v="Eagle Security"/>
    <s v="East"/>
    <x v="8"/>
    <n v="2021"/>
    <s v="Q1"/>
    <n v="317729"/>
    <n v="11"/>
    <x v="301"/>
  </r>
  <r>
    <x v="222"/>
    <s v="Eagle Security"/>
    <s v="East"/>
    <x v="8"/>
    <n v="2021"/>
    <s v="Q1"/>
    <n v="550392"/>
    <n v="11"/>
    <x v="302"/>
  </r>
  <r>
    <x v="222"/>
    <s v="Eagle Security"/>
    <s v="East"/>
    <x v="8"/>
    <n v="2021"/>
    <s v="Q1"/>
    <n v="391155"/>
    <n v="11"/>
    <x v="303"/>
  </r>
  <r>
    <x v="223"/>
    <s v="Eagle Security"/>
    <s v="East"/>
    <x v="8"/>
    <n v="2021"/>
    <s v="Q1"/>
    <n v="1019828"/>
    <n v="12"/>
    <x v="304"/>
  </r>
  <r>
    <x v="224"/>
    <s v="Eagle Security"/>
    <s v="South"/>
    <x v="8"/>
    <n v="2021"/>
    <s v="Q1"/>
    <n v="653125"/>
    <n v="12"/>
    <x v="305"/>
  </r>
  <r>
    <x v="225"/>
    <s v="Eagle Security"/>
    <s v="South"/>
    <x v="8"/>
    <n v="2021"/>
    <s v="Q1"/>
    <n v="653310"/>
    <n v="12"/>
    <x v="306"/>
  </r>
  <r>
    <x v="226"/>
    <s v="Eagle Security"/>
    <s v="South"/>
    <x v="8"/>
    <n v="2021"/>
    <s v="Q1"/>
    <n v="704506"/>
    <n v="13"/>
    <x v="307"/>
  </r>
  <r>
    <x v="227"/>
    <s v="Eagle Security"/>
    <s v="South"/>
    <x v="8"/>
    <n v="2021"/>
    <s v="Q1"/>
    <n v="310953"/>
    <n v="13"/>
    <x v="308"/>
  </r>
  <r>
    <x v="228"/>
    <s v="Eagle Security"/>
    <s v="South"/>
    <x v="8"/>
    <n v="2021"/>
    <s v="Q1"/>
    <n v="237671"/>
    <n v="13"/>
    <x v="309"/>
  </r>
  <r>
    <x v="229"/>
    <s v="Chiral Corporation"/>
    <s v="South"/>
    <x v="8"/>
    <n v="2021"/>
    <s v="Q1"/>
    <n v="923332"/>
    <n v="14"/>
    <x v="310"/>
  </r>
  <r>
    <x v="229"/>
    <s v="Chiral Corporation"/>
    <s v="North"/>
    <x v="8"/>
    <n v="2021"/>
    <s v="Q1"/>
    <n v="552682"/>
    <n v="14"/>
    <x v="311"/>
  </r>
  <r>
    <x v="230"/>
    <s v="Chiral Corporation"/>
    <s v="South"/>
    <x v="8"/>
    <n v="2021"/>
    <s v="Q1"/>
    <n v="845410"/>
    <n v="14"/>
    <x v="312"/>
  </r>
  <r>
    <x v="231"/>
    <s v="Chiral Corporation"/>
    <s v="South"/>
    <x v="9"/>
    <n v="2021"/>
    <s v="Q1"/>
    <n v="473634"/>
    <n v="14"/>
    <x v="313"/>
  </r>
  <r>
    <x v="232"/>
    <s v="Chiral Corporation"/>
    <s v="South"/>
    <x v="9"/>
    <n v="2021"/>
    <s v="Q1"/>
    <n v="742897"/>
    <n v="14"/>
    <x v="314"/>
  </r>
  <r>
    <x v="232"/>
    <s v="Chiral Corporation"/>
    <s v="South"/>
    <x v="9"/>
    <n v="2021"/>
    <s v="Q1"/>
    <n v="1931479"/>
    <n v="14"/>
    <x v="315"/>
  </r>
  <r>
    <x v="233"/>
    <s v="Chiral Corporation"/>
    <s v="South"/>
    <x v="9"/>
    <n v="2021"/>
    <s v="Q1"/>
    <n v="342611"/>
    <n v="14"/>
    <x v="316"/>
  </r>
  <r>
    <x v="234"/>
    <s v="Chiral Corporation"/>
    <s v="South"/>
    <x v="9"/>
    <n v="2021"/>
    <s v="Q1"/>
    <n v="1208575"/>
    <n v="15"/>
    <x v="317"/>
  </r>
  <r>
    <x v="235"/>
    <s v="Chiral Corporation"/>
    <s v="South"/>
    <x v="9"/>
    <n v="2021"/>
    <s v="Q1"/>
    <n v="1057025"/>
    <n v="15"/>
    <x v="318"/>
  </r>
  <r>
    <x v="236"/>
    <s v="Chiral Corporation"/>
    <s v="South"/>
    <x v="9"/>
    <n v="2021"/>
    <s v="Q1"/>
    <n v="1721828"/>
    <n v="15"/>
    <x v="319"/>
  </r>
  <r>
    <x v="237"/>
    <s v="Chiral Corporation"/>
    <s v="South"/>
    <x v="9"/>
    <n v="2021"/>
    <s v="Q1"/>
    <n v="635510"/>
    <n v="15"/>
    <x v="320"/>
  </r>
  <r>
    <x v="238"/>
    <s v="Chiral Corporation"/>
    <s v="East"/>
    <x v="9"/>
    <n v="2021"/>
    <s v="Q1"/>
    <n v="741781"/>
    <n v="15"/>
    <x v="321"/>
  </r>
  <r>
    <x v="239"/>
    <s v="Chiral Corporation"/>
    <s v="East"/>
    <x v="9"/>
    <n v="2021"/>
    <s v="Q1"/>
    <n v="775601"/>
    <n v="15"/>
    <x v="322"/>
  </r>
  <r>
    <x v="239"/>
    <s v="Chiral Corporation"/>
    <s v="East"/>
    <x v="9"/>
    <n v="2021"/>
    <s v="Q1"/>
    <n v="750053"/>
    <n v="15"/>
    <x v="323"/>
  </r>
  <r>
    <x v="239"/>
    <s v="Chiral Corporation"/>
    <s v="East"/>
    <x v="9"/>
    <n v="2021"/>
    <s v="Q1"/>
    <n v="772157"/>
    <n v="15"/>
    <x v="324"/>
  </r>
  <r>
    <x v="239"/>
    <s v="Chiral Corporation"/>
    <s v="East"/>
    <x v="9"/>
    <n v="2021"/>
    <s v="Q1"/>
    <n v="1616031"/>
    <n v="15"/>
    <x v="325"/>
  </r>
  <r>
    <x v="240"/>
    <s v="Chiral Corporation"/>
    <s v="East"/>
    <x v="9"/>
    <n v="2021"/>
    <s v="Q1"/>
    <n v="501597"/>
    <n v="16"/>
    <x v="326"/>
  </r>
  <r>
    <x v="241"/>
    <s v="Chiral Corporation"/>
    <s v="East"/>
    <x v="9"/>
    <n v="2021"/>
    <s v="Q1"/>
    <n v="342694"/>
    <n v="16"/>
    <x v="327"/>
  </r>
  <r>
    <x v="241"/>
    <s v="Chiral Corporation"/>
    <s v="North"/>
    <x v="9"/>
    <n v="2021"/>
    <s v="Q1"/>
    <n v="1471375"/>
    <n v="16"/>
    <x v="328"/>
  </r>
  <r>
    <x v="242"/>
    <s v="Chiral Corporation"/>
    <s v="East"/>
    <x v="9"/>
    <n v="2021"/>
    <s v="Q1"/>
    <n v="1447654"/>
    <n v="16"/>
    <x v="329"/>
  </r>
  <r>
    <x v="242"/>
    <s v="Chiral Corporation"/>
    <s v="North"/>
    <x v="9"/>
    <n v="2021"/>
    <s v="Q1"/>
    <n v="1138550"/>
    <n v="16"/>
    <x v="330"/>
  </r>
  <r>
    <x v="243"/>
    <s v="Chiral Corporation"/>
    <s v="North"/>
    <x v="9"/>
    <n v="2021"/>
    <s v="Q1"/>
    <n v="126557"/>
    <n v="16"/>
    <x v="331"/>
  </r>
  <r>
    <x v="244"/>
    <s v="Chiral Corporation"/>
    <s v="North"/>
    <x v="9"/>
    <n v="2021"/>
    <s v="Q1"/>
    <n v="1338180"/>
    <n v="16"/>
    <x v="332"/>
  </r>
  <r>
    <x v="245"/>
    <s v="Chiral Corporation"/>
    <s v="North"/>
    <x v="9"/>
    <n v="2021"/>
    <s v="Q1"/>
    <n v="1482245"/>
    <n v="17"/>
    <x v="333"/>
  </r>
  <r>
    <x v="246"/>
    <s v="Chiral Corporation"/>
    <s v="North"/>
    <x v="9"/>
    <n v="2021"/>
    <s v="Q1"/>
    <n v="1483781"/>
    <n v="17"/>
    <x v="334"/>
  </r>
  <r>
    <x v="247"/>
    <s v="Chiral Corporation"/>
    <s v="North"/>
    <x v="9"/>
    <n v="2021"/>
    <s v="Q1"/>
    <n v="1291426"/>
    <n v="17"/>
    <x v="335"/>
  </r>
  <r>
    <x v="248"/>
    <s v="Chiral Corporation"/>
    <s v="North"/>
    <x v="9"/>
    <n v="2021"/>
    <s v="Q1"/>
    <n v="494077"/>
    <n v="17"/>
    <x v="336"/>
  </r>
  <r>
    <x v="249"/>
    <s v="Titan Industries"/>
    <s v="North"/>
    <x v="9"/>
    <n v="2021"/>
    <s v="Q1"/>
    <n v="244270"/>
    <n v="18"/>
    <x v="337"/>
  </r>
  <r>
    <x v="250"/>
    <s v="Titan Industries"/>
    <s v="North"/>
    <x v="9"/>
    <n v="2021"/>
    <s v="Q1"/>
    <n v="202651"/>
    <n v="18"/>
    <x v="338"/>
  </r>
  <r>
    <x v="251"/>
    <s v="Titan Industries"/>
    <s v="West"/>
    <x v="9"/>
    <n v="2021"/>
    <s v="Q1"/>
    <n v="1194863"/>
    <n v="18"/>
    <x v="339"/>
  </r>
  <r>
    <x v="251"/>
    <s v="Titan Industries"/>
    <s v="North"/>
    <x v="9"/>
    <n v="2021"/>
    <s v="Q1"/>
    <n v="985177"/>
    <n v="18"/>
    <x v="340"/>
  </r>
  <r>
    <x v="252"/>
    <s v="Titan Industries"/>
    <s v="North"/>
    <x v="9"/>
    <n v="2021"/>
    <s v="Q1"/>
    <n v="1612172"/>
    <n v="18"/>
    <x v="341"/>
  </r>
  <r>
    <x v="252"/>
    <s v="Titan Industries"/>
    <s v="North"/>
    <x v="9"/>
    <n v="2021"/>
    <s v="Q1"/>
    <n v="362308"/>
    <n v="18"/>
    <x v="342"/>
  </r>
  <r>
    <x v="253"/>
    <s v="Titan Industries"/>
    <s v="North"/>
    <x v="9"/>
    <n v="2021"/>
    <s v="Q1"/>
    <n v="1637925"/>
    <n v="18"/>
    <x v="343"/>
  </r>
  <r>
    <x v="254"/>
    <s v="Titan Industries"/>
    <s v="North"/>
    <x v="10"/>
    <n v="2021"/>
    <s v="Q2"/>
    <n v="1112967"/>
    <n v="19"/>
    <x v="344"/>
  </r>
  <r>
    <x v="255"/>
    <s v="Titan Industries"/>
    <s v="North"/>
    <x v="10"/>
    <n v="2021"/>
    <s v="Q2"/>
    <n v="236582"/>
    <n v="19"/>
    <x v="345"/>
  </r>
  <r>
    <x v="256"/>
    <s v="Titan Industries"/>
    <s v="North"/>
    <x v="10"/>
    <n v="2021"/>
    <s v="Q2"/>
    <n v="690844"/>
    <n v="19"/>
    <x v="346"/>
  </r>
  <r>
    <x v="257"/>
    <s v="Titan Industries"/>
    <s v="East"/>
    <x v="10"/>
    <n v="2021"/>
    <s v="Q2"/>
    <n v="1755000"/>
    <n v="19"/>
    <x v="347"/>
  </r>
  <r>
    <x v="257"/>
    <s v="Titan Industries"/>
    <s v="North"/>
    <x v="10"/>
    <n v="2021"/>
    <s v="Q2"/>
    <n v="402346"/>
    <n v="19"/>
    <x v="348"/>
  </r>
  <r>
    <x v="258"/>
    <s v="Titan Industries"/>
    <s v="North"/>
    <x v="10"/>
    <n v="2021"/>
    <s v="Q2"/>
    <n v="1960974"/>
    <n v="20"/>
    <x v="349"/>
  </r>
  <r>
    <x v="259"/>
    <s v="Titan Industries"/>
    <s v="North"/>
    <x v="10"/>
    <n v="2021"/>
    <s v="Q2"/>
    <n v="1693451"/>
    <n v="20"/>
    <x v="350"/>
  </r>
  <r>
    <x v="260"/>
    <s v="Titan Industries"/>
    <s v="North"/>
    <x v="10"/>
    <n v="2021"/>
    <s v="Q2"/>
    <n v="348204"/>
    <n v="20"/>
    <x v="351"/>
  </r>
  <r>
    <x v="261"/>
    <s v="Titan Industries"/>
    <s v="North"/>
    <x v="10"/>
    <n v="2021"/>
    <s v="Q2"/>
    <n v="1603278"/>
    <n v="20"/>
    <x v="352"/>
  </r>
  <r>
    <x v="262"/>
    <s v="Titan Industries"/>
    <s v="North"/>
    <x v="10"/>
    <n v="2021"/>
    <s v="Q2"/>
    <n v="1342342"/>
    <n v="21"/>
    <x v="353"/>
  </r>
  <r>
    <x v="263"/>
    <s v="Titan Industries"/>
    <s v="South"/>
    <x v="10"/>
    <n v="2021"/>
    <s v="Q2"/>
    <n v="935490"/>
    <n v="21"/>
    <x v="354"/>
  </r>
  <r>
    <x v="263"/>
    <s v="Titan Industries"/>
    <s v="North"/>
    <x v="10"/>
    <n v="2021"/>
    <s v="Q2"/>
    <n v="1598325"/>
    <n v="21"/>
    <x v="355"/>
  </r>
  <r>
    <x v="264"/>
    <s v="Titan Industries"/>
    <s v="North"/>
    <x v="10"/>
    <n v="2021"/>
    <s v="Q2"/>
    <n v="1430846"/>
    <n v="22"/>
    <x v="356"/>
  </r>
  <r>
    <x v="265"/>
    <s v="Titan Industries"/>
    <s v="North"/>
    <x v="10"/>
    <n v="2021"/>
    <s v="Q2"/>
    <n v="214411"/>
    <n v="22"/>
    <x v="357"/>
  </r>
  <r>
    <x v="266"/>
    <s v="Titan Industries"/>
    <s v="North"/>
    <x v="10"/>
    <n v="2021"/>
    <s v="Q2"/>
    <n v="791424"/>
    <n v="22"/>
    <x v="358"/>
  </r>
  <r>
    <x v="267"/>
    <s v="Titan Industries"/>
    <s v="South"/>
    <x v="10"/>
    <n v="2021"/>
    <s v="Q2"/>
    <n v="394061"/>
    <n v="23"/>
    <x v="359"/>
  </r>
  <r>
    <x v="268"/>
    <s v="Titan Industries"/>
    <s v="North"/>
    <x v="11"/>
    <n v="2021"/>
    <s v="Q2"/>
    <n v="272760"/>
    <n v="23"/>
    <x v="360"/>
  </r>
  <r>
    <x v="269"/>
    <s v="Titan Industries"/>
    <s v="North"/>
    <x v="11"/>
    <n v="2021"/>
    <s v="Q2"/>
    <n v="1639657"/>
    <n v="23"/>
    <x v="361"/>
  </r>
  <r>
    <x v="269"/>
    <s v="Sol Company"/>
    <s v="South"/>
    <x v="11"/>
    <n v="2021"/>
    <s v="Q2"/>
    <n v="577852"/>
    <n v="23"/>
    <x v="362"/>
  </r>
  <r>
    <x v="270"/>
    <s v="Sol Company"/>
    <s v="South"/>
    <x v="11"/>
    <n v="2021"/>
    <s v="Q2"/>
    <n v="597433"/>
    <n v="23"/>
    <x v="363"/>
  </r>
  <r>
    <x v="270"/>
    <s v="Sol Company"/>
    <s v="South"/>
    <x v="11"/>
    <n v="2021"/>
    <s v="Q2"/>
    <n v="264551"/>
    <n v="23"/>
    <x v="364"/>
  </r>
  <r>
    <x v="270"/>
    <s v="Sol Company"/>
    <s v="South"/>
    <x v="11"/>
    <n v="2021"/>
    <s v="Q2"/>
    <n v="1324711"/>
    <n v="23"/>
    <x v="365"/>
  </r>
  <r>
    <x v="271"/>
    <s v="Sol Company"/>
    <s v="South"/>
    <x v="11"/>
    <n v="2021"/>
    <s v="Q2"/>
    <n v="554702"/>
    <n v="24"/>
    <x v="366"/>
  </r>
  <r>
    <x v="272"/>
    <s v="Sol Company"/>
    <s v="West"/>
    <x v="11"/>
    <n v="2021"/>
    <s v="Q2"/>
    <n v="208368"/>
    <n v="24"/>
    <x v="367"/>
  </r>
  <r>
    <x v="273"/>
    <s v="Sol Company"/>
    <s v="South"/>
    <x v="11"/>
    <n v="2021"/>
    <s v="Q2"/>
    <n v="1816220"/>
    <n v="25"/>
    <x v="368"/>
  </r>
  <r>
    <x v="273"/>
    <s v="Sol Company"/>
    <s v="South"/>
    <x v="11"/>
    <n v="2021"/>
    <s v="Q2"/>
    <n v="1746236"/>
    <n v="25"/>
    <x v="369"/>
  </r>
  <r>
    <x v="274"/>
    <s v="Sol Company"/>
    <s v="South"/>
    <x v="11"/>
    <n v="2021"/>
    <s v="Q2"/>
    <n v="1683489"/>
    <n v="25"/>
    <x v="370"/>
  </r>
  <r>
    <x v="275"/>
    <s v="Sol Company"/>
    <s v="South"/>
    <x v="11"/>
    <n v="2021"/>
    <s v="Q2"/>
    <n v="591696"/>
    <n v="25"/>
    <x v="371"/>
  </r>
  <r>
    <x v="275"/>
    <s v="Sol Company"/>
    <s v="South"/>
    <x v="11"/>
    <n v="2021"/>
    <s v="Q2"/>
    <n v="1908492"/>
    <n v="25"/>
    <x v="372"/>
  </r>
  <r>
    <x v="276"/>
    <s v="Sol Company"/>
    <s v="South"/>
    <x v="11"/>
    <n v="2021"/>
    <s v="Q2"/>
    <n v="1649849"/>
    <n v="26"/>
    <x v="373"/>
  </r>
  <r>
    <x v="276"/>
    <s v="Sol Company"/>
    <s v="South"/>
    <x v="11"/>
    <n v="2021"/>
    <s v="Q2"/>
    <n v="1081699"/>
    <n v="26"/>
    <x v="374"/>
  </r>
  <r>
    <x v="276"/>
    <s v="Sol Company"/>
    <s v="West"/>
    <x v="11"/>
    <n v="2021"/>
    <s v="Q2"/>
    <n v="680075"/>
    <n v="26"/>
    <x v="375"/>
  </r>
  <r>
    <x v="277"/>
    <s v="Sol Company"/>
    <s v="South"/>
    <x v="11"/>
    <n v="2021"/>
    <s v="Q2"/>
    <n v="1957975"/>
    <n v="26"/>
    <x v="376"/>
  </r>
  <r>
    <x v="277"/>
    <s v="Sol Company"/>
    <s v="West"/>
    <x v="11"/>
    <n v="2021"/>
    <s v="Q2"/>
    <n v="969416"/>
    <n v="26"/>
    <x v="377"/>
  </r>
  <r>
    <x v="278"/>
    <s v="Sol Company"/>
    <s v="West"/>
    <x v="11"/>
    <n v="2021"/>
    <s v="Q2"/>
    <n v="1203365"/>
    <n v="26"/>
    <x v="378"/>
  </r>
  <r>
    <x v="278"/>
    <s v="Sol Company"/>
    <s v="West"/>
    <x v="11"/>
    <n v="2021"/>
    <s v="Q2"/>
    <n v="1172620"/>
    <n v="26"/>
    <x v="379"/>
  </r>
  <r>
    <x v="279"/>
    <s v="Sol Company"/>
    <s v="West"/>
    <x v="11"/>
    <n v="2021"/>
    <s v="Q2"/>
    <n v="1835094"/>
    <n v="26"/>
    <x v="380"/>
  </r>
  <r>
    <x v="280"/>
    <s v="Sol Company"/>
    <s v="North"/>
    <x v="11"/>
    <n v="2021"/>
    <s v="Q2"/>
    <n v="836312"/>
    <n v="27"/>
    <x v="381"/>
  </r>
  <r>
    <x v="281"/>
    <s v="Sol Company"/>
    <s v="West"/>
    <x v="0"/>
    <n v="2021"/>
    <s v="Q3"/>
    <n v="263474"/>
    <n v="27"/>
    <x v="382"/>
  </r>
  <r>
    <x v="281"/>
    <s v="Sol Company"/>
    <s v="West"/>
    <x v="0"/>
    <n v="2021"/>
    <s v="Q3"/>
    <n v="1413232"/>
    <n v="27"/>
    <x v="383"/>
  </r>
  <r>
    <x v="282"/>
    <s v="Sol Company"/>
    <s v="West"/>
    <x v="0"/>
    <n v="2021"/>
    <s v="Q3"/>
    <n v="919477"/>
    <n v="27"/>
    <x v="384"/>
  </r>
  <r>
    <x v="283"/>
    <s v="Sol Company"/>
    <s v="West"/>
    <x v="0"/>
    <n v="2021"/>
    <s v="Q3"/>
    <n v="226279"/>
    <n v="28"/>
    <x v="385"/>
  </r>
  <r>
    <x v="284"/>
    <s v="Sol Company"/>
    <s v="West"/>
    <x v="0"/>
    <n v="2021"/>
    <s v="Q3"/>
    <n v="1295300"/>
    <n v="29"/>
    <x v="386"/>
  </r>
  <r>
    <x v="284"/>
    <s v="Sol Company"/>
    <s v="West"/>
    <x v="0"/>
    <n v="2021"/>
    <s v="Q3"/>
    <n v="524387"/>
    <n v="29"/>
    <x v="387"/>
  </r>
  <r>
    <x v="285"/>
    <s v="Sol Company"/>
    <s v="West"/>
    <x v="0"/>
    <n v="2021"/>
    <s v="Q3"/>
    <n v="1508451"/>
    <n v="29"/>
    <x v="388"/>
  </r>
  <r>
    <x v="286"/>
    <s v="Sol Company"/>
    <s v="North"/>
    <x v="0"/>
    <n v="2021"/>
    <s v="Q3"/>
    <n v="1584122"/>
    <n v="30"/>
    <x v="389"/>
  </r>
  <r>
    <x v="287"/>
    <s v="Sol Company"/>
    <s v="West"/>
    <x v="0"/>
    <n v="2021"/>
    <s v="Q3"/>
    <n v="184898"/>
    <n v="30"/>
    <x v="390"/>
  </r>
  <r>
    <x v="288"/>
    <s v="Sol Company"/>
    <s v="West"/>
    <x v="0"/>
    <n v="2021"/>
    <s v="Q3"/>
    <n v="1979686"/>
    <n v="30"/>
    <x v="391"/>
  </r>
  <r>
    <x v="288"/>
    <s v="Sol Company"/>
    <s v="West"/>
    <x v="0"/>
    <n v="2021"/>
    <s v="Q3"/>
    <n v="453584"/>
    <n v="30"/>
    <x v="392"/>
  </r>
  <r>
    <x v="289"/>
    <s v="Sol Company"/>
    <s v="West"/>
    <x v="0"/>
    <n v="2021"/>
    <s v="Q3"/>
    <n v="1635219"/>
    <n v="30"/>
    <x v="393"/>
  </r>
  <r>
    <x v="290"/>
    <s v="Sol Company"/>
    <s v="West"/>
    <x v="0"/>
    <n v="2021"/>
    <s v="Q3"/>
    <n v="547110"/>
    <n v="31"/>
    <x v="394"/>
  </r>
  <r>
    <x v="291"/>
    <s v="Sol Company"/>
    <s v="West"/>
    <x v="0"/>
    <n v="2021"/>
    <s v="Q3"/>
    <n v="934991"/>
    <n v="31"/>
    <x v="395"/>
  </r>
  <r>
    <x v="292"/>
    <s v="Sol Company"/>
    <s v="West"/>
    <x v="1"/>
    <n v="2021"/>
    <s v="Q3"/>
    <n v="1527508"/>
    <n v="32"/>
    <x v="396"/>
  </r>
  <r>
    <x v="292"/>
    <s v="Sol Company"/>
    <s v="West"/>
    <x v="1"/>
    <n v="2021"/>
    <s v="Q3"/>
    <n v="639256"/>
    <n v="32"/>
    <x v="397"/>
  </r>
  <r>
    <x v="293"/>
    <s v="Sol Company"/>
    <s v="North"/>
    <x v="1"/>
    <n v="2021"/>
    <s v="Q3"/>
    <n v="142216"/>
    <n v="32"/>
    <x v="398"/>
  </r>
  <r>
    <x v="294"/>
    <s v="Sol Company"/>
    <s v="West"/>
    <x v="1"/>
    <n v="2021"/>
    <s v="Q3"/>
    <n v="738240"/>
    <n v="32"/>
    <x v="399"/>
  </r>
  <r>
    <x v="295"/>
    <s v="Sol Company"/>
    <s v="North"/>
    <x v="1"/>
    <n v="2021"/>
    <s v="Q3"/>
    <n v="706781"/>
    <n v="33"/>
    <x v="400"/>
  </r>
  <r>
    <x v="296"/>
    <s v="Sol Company"/>
    <s v="South"/>
    <x v="1"/>
    <n v="2021"/>
    <s v="Q3"/>
    <n v="458322"/>
    <n v="33"/>
    <x v="401"/>
  </r>
  <r>
    <x v="297"/>
    <s v="Sol Company"/>
    <s v="South"/>
    <x v="1"/>
    <n v="2021"/>
    <s v="Q3"/>
    <n v="1391712"/>
    <n v="33"/>
    <x v="402"/>
  </r>
  <r>
    <x v="297"/>
    <s v="Sol Company"/>
    <s v="South"/>
    <x v="1"/>
    <n v="2021"/>
    <s v="Q3"/>
    <n v="692970"/>
    <n v="33"/>
    <x v="403"/>
  </r>
  <r>
    <x v="297"/>
    <s v="Sol Company"/>
    <s v="South"/>
    <x v="1"/>
    <n v="2021"/>
    <s v="Q3"/>
    <n v="308741"/>
    <n v="33"/>
    <x v="404"/>
  </r>
  <r>
    <x v="298"/>
    <s v="Sol Company"/>
    <s v="West"/>
    <x v="1"/>
    <n v="2021"/>
    <s v="Q3"/>
    <n v="1365868"/>
    <n v="33"/>
    <x v="405"/>
  </r>
  <r>
    <x v="298"/>
    <s v="Sol Company"/>
    <s v="South"/>
    <x v="1"/>
    <n v="2021"/>
    <s v="Q3"/>
    <n v="1286518"/>
    <n v="33"/>
    <x v="406"/>
  </r>
  <r>
    <x v="299"/>
    <s v="Sol Company"/>
    <s v="South"/>
    <x v="1"/>
    <n v="2021"/>
    <s v="Q3"/>
    <n v="1716666"/>
    <n v="33"/>
    <x v="407"/>
  </r>
  <r>
    <x v="300"/>
    <s v="Sol Company"/>
    <s v="South"/>
    <x v="1"/>
    <n v="2021"/>
    <s v="Q3"/>
    <n v="814289"/>
    <n v="33"/>
    <x v="408"/>
  </r>
  <r>
    <x v="300"/>
    <s v="Sol Company"/>
    <s v="East"/>
    <x v="1"/>
    <n v="2021"/>
    <s v="Q3"/>
    <n v="1030173"/>
    <n v="33"/>
    <x v="409"/>
  </r>
  <r>
    <x v="301"/>
    <s v="Sol Company"/>
    <s v="East"/>
    <x v="1"/>
    <n v="2021"/>
    <s v="Q3"/>
    <n v="1380984"/>
    <n v="34"/>
    <x v="410"/>
  </r>
  <r>
    <x v="302"/>
    <s v="Sol Company"/>
    <s v="South"/>
    <x v="1"/>
    <n v="2021"/>
    <s v="Q3"/>
    <n v="154041"/>
    <n v="34"/>
    <x v="411"/>
  </r>
  <r>
    <x v="303"/>
    <s v="Sol Company"/>
    <s v="West"/>
    <x v="1"/>
    <n v="2021"/>
    <s v="Q3"/>
    <n v="1663102"/>
    <n v="34"/>
    <x v="412"/>
  </r>
  <r>
    <x v="304"/>
    <s v="Sol Company"/>
    <s v="South"/>
    <x v="1"/>
    <n v="2021"/>
    <s v="Q3"/>
    <n v="375259"/>
    <n v="34"/>
    <x v="413"/>
  </r>
  <r>
    <x v="305"/>
    <s v="Sol Company"/>
    <s v="West"/>
    <x v="1"/>
    <n v="2021"/>
    <s v="Q3"/>
    <n v="278132"/>
    <n v="34"/>
    <x v="414"/>
  </r>
  <r>
    <x v="306"/>
    <s v="Sol Company"/>
    <s v="South"/>
    <x v="1"/>
    <n v="2021"/>
    <s v="Q3"/>
    <n v="269577"/>
    <n v="35"/>
    <x v="415"/>
  </r>
  <r>
    <x v="307"/>
    <s v="Sol Company"/>
    <s v="West"/>
    <x v="1"/>
    <n v="2021"/>
    <s v="Q3"/>
    <n v="1321245"/>
    <n v="35"/>
    <x v="416"/>
  </r>
  <r>
    <x v="307"/>
    <s v="Sol Company"/>
    <s v="South"/>
    <x v="1"/>
    <n v="2021"/>
    <s v="Q3"/>
    <n v="1615558"/>
    <n v="35"/>
    <x v="417"/>
  </r>
  <r>
    <x v="307"/>
    <s v="Sol Company"/>
    <s v="West"/>
    <x v="1"/>
    <n v="2021"/>
    <s v="Q3"/>
    <n v="310439"/>
    <n v="35"/>
    <x v="418"/>
  </r>
  <r>
    <x v="308"/>
    <s v="Sol Company"/>
    <s v="East"/>
    <x v="1"/>
    <n v="2021"/>
    <s v="Q3"/>
    <n v="1497241"/>
    <n v="35"/>
    <x v="419"/>
  </r>
  <r>
    <x v="309"/>
    <s v="Sol Company"/>
    <s v="East"/>
    <x v="1"/>
    <n v="2021"/>
    <s v="Q3"/>
    <n v="556276"/>
    <n v="36"/>
    <x v="420"/>
  </r>
  <r>
    <x v="310"/>
    <s v="Sol Company"/>
    <s v="East"/>
    <x v="2"/>
    <n v="2021"/>
    <s v="Q3"/>
    <n v="1532238"/>
    <n v="36"/>
    <x v="421"/>
  </r>
  <r>
    <x v="311"/>
    <s v="Sol Company"/>
    <s v="East"/>
    <x v="2"/>
    <n v="2021"/>
    <s v="Q3"/>
    <n v="420324"/>
    <n v="36"/>
    <x v="422"/>
  </r>
  <r>
    <x v="312"/>
    <s v="Sol Company"/>
    <s v="East"/>
    <x v="2"/>
    <n v="2021"/>
    <s v="Q3"/>
    <n v="532194"/>
    <n v="37"/>
    <x v="423"/>
  </r>
  <r>
    <x v="312"/>
    <s v="Sol Company"/>
    <s v="East"/>
    <x v="2"/>
    <n v="2021"/>
    <s v="Q3"/>
    <n v="1757686"/>
    <n v="37"/>
    <x v="424"/>
  </r>
  <r>
    <x v="313"/>
    <s v="Sol Company"/>
    <s v="East"/>
    <x v="2"/>
    <n v="2021"/>
    <s v="Q3"/>
    <n v="1557016"/>
    <n v="37"/>
    <x v="425"/>
  </r>
  <r>
    <x v="313"/>
    <s v="Sol Company"/>
    <s v="North"/>
    <x v="2"/>
    <n v="2021"/>
    <s v="Q3"/>
    <n v="531649"/>
    <n v="37"/>
    <x v="426"/>
  </r>
  <r>
    <x v="314"/>
    <s v="Sol Company"/>
    <s v="North"/>
    <x v="2"/>
    <n v="2021"/>
    <s v="Q3"/>
    <n v="175455"/>
    <n v="38"/>
    <x v="427"/>
  </r>
  <r>
    <x v="314"/>
    <s v="Sol Company"/>
    <s v="North"/>
    <x v="2"/>
    <n v="2021"/>
    <s v="Q3"/>
    <n v="1100820"/>
    <n v="38"/>
    <x v="428"/>
  </r>
  <r>
    <x v="315"/>
    <s v="Sol Company"/>
    <s v="North"/>
    <x v="2"/>
    <n v="2021"/>
    <s v="Q3"/>
    <n v="1655034"/>
    <n v="38"/>
    <x v="429"/>
  </r>
  <r>
    <x v="316"/>
    <s v="Sol Company"/>
    <s v="North"/>
    <x v="2"/>
    <n v="2021"/>
    <s v="Q3"/>
    <n v="1187393"/>
    <n v="38"/>
    <x v="430"/>
  </r>
  <r>
    <x v="317"/>
    <s v="Sol Company"/>
    <s v="North"/>
    <x v="2"/>
    <n v="2021"/>
    <s v="Q3"/>
    <n v="762023"/>
    <n v="39"/>
    <x v="431"/>
  </r>
  <r>
    <x v="318"/>
    <s v="Sol Company"/>
    <s v="North"/>
    <x v="2"/>
    <n v="2021"/>
    <s v="Q3"/>
    <n v="1132099"/>
    <n v="39"/>
    <x v="432"/>
  </r>
  <r>
    <x v="319"/>
    <s v="Sol Company"/>
    <s v="North"/>
    <x v="2"/>
    <n v="2021"/>
    <s v="Q3"/>
    <n v="492619"/>
    <n v="39"/>
    <x v="433"/>
  </r>
  <r>
    <x v="320"/>
    <s v="Sol Company"/>
    <s v="North"/>
    <x v="2"/>
    <n v="2021"/>
    <s v="Q3"/>
    <n v="415572"/>
    <n v="39"/>
    <x v="434"/>
  </r>
  <r>
    <x v="321"/>
    <s v="Sol Company"/>
    <s v="East"/>
    <x v="3"/>
    <n v="2021"/>
    <s v="Q4"/>
    <n v="1624960"/>
    <n v="41"/>
    <x v="435"/>
  </r>
  <r>
    <x v="322"/>
    <s v="Sol Company"/>
    <s v="East"/>
    <x v="3"/>
    <n v="2021"/>
    <s v="Q4"/>
    <n v="1706175"/>
    <n v="41"/>
    <x v="436"/>
  </r>
  <r>
    <x v="323"/>
    <s v="Sol Company"/>
    <s v="East"/>
    <x v="3"/>
    <n v="2021"/>
    <s v="Q4"/>
    <n v="1863812"/>
    <n v="41"/>
    <x v="437"/>
  </r>
  <r>
    <x v="324"/>
    <s v="Sol Company"/>
    <s v="East"/>
    <x v="3"/>
    <n v="2021"/>
    <s v="Q4"/>
    <n v="1305768"/>
    <n v="42"/>
    <x v="438"/>
  </r>
  <r>
    <x v="325"/>
    <s v="Sol Company"/>
    <s v="East"/>
    <x v="3"/>
    <n v="2021"/>
    <s v="Q4"/>
    <n v="693940"/>
    <n v="42"/>
    <x v="439"/>
  </r>
  <r>
    <x v="325"/>
    <s v="Sol Company"/>
    <s v="East"/>
    <x v="3"/>
    <n v="2021"/>
    <s v="Q4"/>
    <n v="1456477"/>
    <n v="42"/>
    <x v="440"/>
  </r>
  <r>
    <x v="325"/>
    <s v="Sol Company"/>
    <s v="East"/>
    <x v="3"/>
    <n v="2021"/>
    <s v="Q4"/>
    <n v="677163"/>
    <n v="42"/>
    <x v="441"/>
  </r>
  <r>
    <x v="326"/>
    <s v="Sol Company"/>
    <s v="North"/>
    <x v="3"/>
    <n v="2021"/>
    <s v="Q4"/>
    <n v="192766"/>
    <n v="42"/>
    <x v="442"/>
  </r>
  <r>
    <x v="326"/>
    <s v="Sol Company"/>
    <s v="East"/>
    <x v="3"/>
    <n v="2021"/>
    <s v="Q4"/>
    <n v="1501306"/>
    <n v="42"/>
    <x v="443"/>
  </r>
  <r>
    <x v="327"/>
    <s v="Sol Company"/>
    <s v="East"/>
    <x v="3"/>
    <n v="2021"/>
    <s v="Q4"/>
    <n v="728012"/>
    <n v="43"/>
    <x v="444"/>
  </r>
  <r>
    <x v="328"/>
    <s v="Sol Company"/>
    <s v="East"/>
    <x v="3"/>
    <n v="2021"/>
    <s v="Q4"/>
    <n v="154888"/>
    <n v="43"/>
    <x v="445"/>
  </r>
  <r>
    <x v="329"/>
    <s v="Sol Company"/>
    <s v="North"/>
    <x v="3"/>
    <n v="2021"/>
    <s v="Q4"/>
    <n v="319150"/>
    <n v="43"/>
    <x v="446"/>
  </r>
  <r>
    <x v="330"/>
    <s v="Sol Company"/>
    <s v="North"/>
    <x v="3"/>
    <n v="2021"/>
    <s v="Q4"/>
    <n v="1785872"/>
    <n v="44"/>
    <x v="447"/>
  </r>
  <r>
    <x v="331"/>
    <s v="Sol Company"/>
    <s v="North"/>
    <x v="3"/>
    <n v="2021"/>
    <s v="Q4"/>
    <n v="491015"/>
    <n v="44"/>
    <x v="448"/>
  </r>
  <r>
    <x v="331"/>
    <s v="Sol Company"/>
    <s v="North"/>
    <x v="3"/>
    <n v="2021"/>
    <s v="Q4"/>
    <n v="679174"/>
    <n v="44"/>
    <x v="449"/>
  </r>
  <r>
    <x v="332"/>
    <s v="Sol Company"/>
    <s v="North"/>
    <x v="3"/>
    <n v="2021"/>
    <s v="Q4"/>
    <n v="831388"/>
    <n v="44"/>
    <x v="450"/>
  </r>
  <r>
    <x v="333"/>
    <s v="Sol Company"/>
    <s v="North"/>
    <x v="4"/>
    <n v="2021"/>
    <s v="Q4"/>
    <n v="1301370"/>
    <n v="45"/>
    <x v="451"/>
  </r>
  <r>
    <x v="334"/>
    <s v="Sol Company"/>
    <s v="North"/>
    <x v="4"/>
    <n v="2021"/>
    <s v="Q4"/>
    <n v="956612"/>
    <n v="45"/>
    <x v="452"/>
  </r>
  <r>
    <x v="335"/>
    <s v="Sol Company"/>
    <s v="North"/>
    <x v="4"/>
    <n v="2021"/>
    <s v="Q4"/>
    <n v="1566826"/>
    <n v="45"/>
    <x v="453"/>
  </r>
  <r>
    <x v="336"/>
    <s v="Sol Company"/>
    <s v="North"/>
    <x v="4"/>
    <n v="2021"/>
    <s v="Q4"/>
    <n v="1871003"/>
    <n v="45"/>
    <x v="454"/>
  </r>
  <r>
    <x v="337"/>
    <s v="Sol Company"/>
    <s v="East"/>
    <x v="4"/>
    <n v="2021"/>
    <s v="Q4"/>
    <n v="1538943"/>
    <n v="46"/>
    <x v="455"/>
  </r>
  <r>
    <x v="338"/>
    <s v="Sol Company"/>
    <s v="North"/>
    <x v="4"/>
    <n v="2021"/>
    <s v="Q4"/>
    <n v="149317"/>
    <n v="46"/>
    <x v="456"/>
  </r>
  <r>
    <x v="339"/>
    <s v="Sol Company"/>
    <s v="North"/>
    <x v="4"/>
    <n v="2021"/>
    <s v="Q4"/>
    <n v="1835071"/>
    <n v="46"/>
    <x v="457"/>
  </r>
  <r>
    <x v="340"/>
    <s v="Sol Company"/>
    <s v="North"/>
    <x v="4"/>
    <n v="2021"/>
    <s v="Q4"/>
    <n v="428155"/>
    <n v="46"/>
    <x v="458"/>
  </r>
  <r>
    <x v="341"/>
    <s v="Sol Company"/>
    <s v="West"/>
    <x v="4"/>
    <n v="2021"/>
    <s v="Q4"/>
    <n v="1479869"/>
    <n v="46"/>
    <x v="459"/>
  </r>
  <r>
    <x v="342"/>
    <s v="Sol Company"/>
    <s v="West"/>
    <x v="4"/>
    <n v="2021"/>
    <s v="Q4"/>
    <n v="455008"/>
    <n v="47"/>
    <x v="460"/>
  </r>
  <r>
    <x v="343"/>
    <s v="Sol Company"/>
    <s v="East"/>
    <x v="4"/>
    <n v="2021"/>
    <s v="Q4"/>
    <n v="857548"/>
    <n v="47"/>
    <x v="461"/>
  </r>
  <r>
    <x v="344"/>
    <s v="Sol Company"/>
    <s v="East"/>
    <x v="4"/>
    <n v="2021"/>
    <s v="Q4"/>
    <n v="1698152"/>
    <n v="47"/>
    <x v="462"/>
  </r>
  <r>
    <x v="345"/>
    <s v="Sol Company"/>
    <s v="East"/>
    <x v="4"/>
    <n v="2021"/>
    <s v="Q4"/>
    <n v="1538034"/>
    <n v="47"/>
    <x v="463"/>
  </r>
  <r>
    <x v="346"/>
    <s v="Sol Company"/>
    <s v="East"/>
    <x v="4"/>
    <n v="2021"/>
    <s v="Q4"/>
    <n v="431646"/>
    <n v="48"/>
    <x v="464"/>
  </r>
  <r>
    <x v="347"/>
    <s v="Sol Company"/>
    <s v="West"/>
    <x v="4"/>
    <n v="2021"/>
    <s v="Q4"/>
    <n v="1613353"/>
    <n v="48"/>
    <x v="465"/>
  </r>
  <r>
    <x v="347"/>
    <s v="Sol Company"/>
    <s v="East"/>
    <x v="4"/>
    <n v="2021"/>
    <s v="Q4"/>
    <n v="1891735"/>
    <n v="48"/>
    <x v="466"/>
  </r>
  <r>
    <x v="348"/>
    <s v="Sol Company"/>
    <s v="North"/>
    <x v="4"/>
    <n v="2021"/>
    <s v="Q4"/>
    <n v="1287970"/>
    <n v="48"/>
    <x v="467"/>
  </r>
  <r>
    <x v="349"/>
    <s v="Sol Company"/>
    <s v="West"/>
    <x v="4"/>
    <n v="2021"/>
    <s v="Q4"/>
    <n v="172298"/>
    <n v="48"/>
    <x v="468"/>
  </r>
  <r>
    <x v="350"/>
    <s v="Sol Company"/>
    <s v="West"/>
    <x v="4"/>
    <n v="2021"/>
    <s v="Q4"/>
    <n v="140917"/>
    <n v="48"/>
    <x v="469"/>
  </r>
  <r>
    <x v="351"/>
    <s v="Sol Company"/>
    <s v="West"/>
    <x v="4"/>
    <n v="2021"/>
    <s v="Q4"/>
    <n v="651020"/>
    <n v="49"/>
    <x v="470"/>
  </r>
  <r>
    <x v="351"/>
    <s v="Sol Company"/>
    <s v="West"/>
    <x v="4"/>
    <n v="2021"/>
    <s v="Q4"/>
    <n v="1707982"/>
    <n v="49"/>
    <x v="471"/>
  </r>
  <r>
    <x v="352"/>
    <s v="Sol Company"/>
    <s v="West"/>
    <x v="5"/>
    <n v="2021"/>
    <s v="Q4"/>
    <n v="1093090"/>
    <n v="50"/>
    <x v="472"/>
  </r>
  <r>
    <x v="353"/>
    <s v="Sol Company"/>
    <s v="West"/>
    <x v="5"/>
    <n v="2021"/>
    <s v="Q4"/>
    <n v="768195"/>
    <n v="50"/>
    <x v="473"/>
  </r>
  <r>
    <x v="354"/>
    <s v="Sol Company"/>
    <s v="West"/>
    <x v="5"/>
    <n v="2021"/>
    <s v="Q4"/>
    <n v="753790"/>
    <n v="50"/>
    <x v="474"/>
  </r>
  <r>
    <x v="355"/>
    <s v="Sol Company"/>
    <s v="West"/>
    <x v="5"/>
    <n v="2021"/>
    <s v="Q4"/>
    <n v="597968"/>
    <n v="51"/>
    <x v="475"/>
  </r>
  <r>
    <x v="355"/>
    <s v="Sol Company"/>
    <s v="North"/>
    <x v="5"/>
    <n v="2021"/>
    <s v="Q4"/>
    <n v="1975800"/>
    <n v="51"/>
    <x v="476"/>
  </r>
  <r>
    <x v="356"/>
    <s v="Sol Company"/>
    <s v="West"/>
    <x v="5"/>
    <n v="2021"/>
    <s v="Q4"/>
    <n v="401833"/>
    <n v="51"/>
    <x v="477"/>
  </r>
  <r>
    <x v="357"/>
    <s v="Sol Company"/>
    <s v="South"/>
    <x v="5"/>
    <n v="2021"/>
    <s v="Q4"/>
    <n v="484032"/>
    <n v="52"/>
    <x v="478"/>
  </r>
  <r>
    <x v="357"/>
    <s v="Sol Company"/>
    <s v="East"/>
    <x v="5"/>
    <n v="2021"/>
    <s v="Q4"/>
    <n v="997894"/>
    <n v="52"/>
    <x v="479"/>
  </r>
  <r>
    <x v="358"/>
    <s v="Sol Company"/>
    <s v="West"/>
    <x v="5"/>
    <n v="2021"/>
    <s v="Q4"/>
    <n v="1797272"/>
    <n v="52"/>
    <x v="480"/>
  </r>
  <r>
    <x v="359"/>
    <s v="Sol Company"/>
    <s v="East"/>
    <x v="5"/>
    <n v="2021"/>
    <s v="Q4"/>
    <n v="653332"/>
    <n v="52"/>
    <x v="481"/>
  </r>
  <r>
    <x v="359"/>
    <s v="Sol Company"/>
    <s v="East"/>
    <x v="5"/>
    <n v="2021"/>
    <s v="Q4"/>
    <n v="172372"/>
    <n v="52"/>
    <x v="482"/>
  </r>
  <r>
    <x v="360"/>
    <s v="Sol Company"/>
    <s v="West"/>
    <x v="5"/>
    <n v="2021"/>
    <s v="Q4"/>
    <n v="1152230"/>
    <n v="53"/>
    <x v="483"/>
  </r>
  <r>
    <x v="361"/>
    <s v="Sol Company"/>
    <s v="West"/>
    <x v="5"/>
    <n v="2021"/>
    <s v="Q4"/>
    <n v="202460"/>
    <n v="53"/>
    <x v="484"/>
  </r>
  <r>
    <x v="362"/>
    <s v="Sol Company"/>
    <s v="West"/>
    <x v="5"/>
    <n v="2021"/>
    <s v="Q4"/>
    <n v="1248770"/>
    <n v="53"/>
    <x v="485"/>
  </r>
  <r>
    <x v="363"/>
    <s v="Sol Company"/>
    <s v="North"/>
    <x v="6"/>
    <n v="2022"/>
    <s v="Q1"/>
    <n v="890440"/>
    <n v="2"/>
    <x v="486"/>
  </r>
  <r>
    <x v="363"/>
    <s v="Sol Company"/>
    <s v="South"/>
    <x v="6"/>
    <n v="2022"/>
    <s v="Q1"/>
    <n v="699946"/>
    <n v="2"/>
    <x v="487"/>
  </r>
  <r>
    <x v="364"/>
    <s v="Sol Company"/>
    <s v="East"/>
    <x v="6"/>
    <n v="2022"/>
    <s v="Q1"/>
    <n v="231825"/>
    <n v="3"/>
    <x v="488"/>
  </r>
  <r>
    <x v="364"/>
    <s v="Sol Company"/>
    <s v="East"/>
    <x v="6"/>
    <n v="2022"/>
    <s v="Q1"/>
    <n v="1345108"/>
    <n v="3"/>
    <x v="489"/>
  </r>
  <r>
    <x v="364"/>
    <s v="Sol Company"/>
    <s v="North"/>
    <x v="6"/>
    <n v="2022"/>
    <s v="Q1"/>
    <n v="208248"/>
    <n v="3"/>
    <x v="490"/>
  </r>
  <r>
    <x v="365"/>
    <s v="Sol Company"/>
    <s v="West"/>
    <x v="6"/>
    <n v="2022"/>
    <s v="Q1"/>
    <n v="1368251"/>
    <n v="3"/>
    <x v="491"/>
  </r>
  <r>
    <x v="366"/>
    <s v="Sol Company"/>
    <s v="South"/>
    <x v="6"/>
    <n v="2022"/>
    <s v="Q1"/>
    <n v="1766857"/>
    <n v="3"/>
    <x v="492"/>
  </r>
  <r>
    <x v="367"/>
    <s v="Sol Company"/>
    <s v="South"/>
    <x v="6"/>
    <n v="2022"/>
    <s v="Q1"/>
    <n v="362392"/>
    <n v="4"/>
    <x v="493"/>
  </r>
  <r>
    <x v="368"/>
    <s v="Sol Company"/>
    <s v="East"/>
    <x v="6"/>
    <n v="2022"/>
    <s v="Q1"/>
    <n v="1376384"/>
    <n v="4"/>
    <x v="494"/>
  </r>
  <r>
    <x v="368"/>
    <s v="Sol Company"/>
    <s v="West"/>
    <x v="6"/>
    <n v="2022"/>
    <s v="Q1"/>
    <n v="303946"/>
    <n v="4"/>
    <x v="495"/>
  </r>
  <r>
    <x v="369"/>
    <s v="Sol Company"/>
    <s v="South"/>
    <x v="6"/>
    <n v="2022"/>
    <s v="Q1"/>
    <n v="1446936"/>
    <n v="4"/>
    <x v="496"/>
  </r>
  <r>
    <x v="369"/>
    <s v="Sol Company"/>
    <s v="East"/>
    <x v="6"/>
    <n v="2022"/>
    <s v="Q1"/>
    <n v="1693881"/>
    <n v="4"/>
    <x v="497"/>
  </r>
  <r>
    <x v="370"/>
    <s v="Sol Company"/>
    <s v="South"/>
    <x v="6"/>
    <n v="2022"/>
    <s v="Q1"/>
    <n v="1162971"/>
    <n v="5"/>
    <x v="498"/>
  </r>
  <r>
    <x v="371"/>
    <s v="Sol Company"/>
    <s v="East"/>
    <x v="6"/>
    <n v="2022"/>
    <s v="Q1"/>
    <n v="332072"/>
    <n v="5"/>
    <x v="499"/>
  </r>
  <r>
    <x v="371"/>
    <s v="Sol Company"/>
    <s v="West"/>
    <x v="6"/>
    <n v="2022"/>
    <s v="Q1"/>
    <n v="1509100"/>
    <n v="5"/>
    <x v="500"/>
  </r>
  <r>
    <x v="372"/>
    <s v="Sol Company"/>
    <s v="South"/>
    <x v="6"/>
    <n v="2022"/>
    <s v="Q1"/>
    <n v="1816733"/>
    <n v="5"/>
    <x v="501"/>
  </r>
  <r>
    <x v="373"/>
    <s v="Sol Company"/>
    <s v="North"/>
    <x v="6"/>
    <n v="2022"/>
    <s v="Q1"/>
    <n v="1904892"/>
    <n v="6"/>
    <x v="502"/>
  </r>
  <r>
    <x v="373"/>
    <s v="Sol Company"/>
    <s v="North"/>
    <x v="6"/>
    <n v="2022"/>
    <s v="Q1"/>
    <n v="1844904"/>
    <n v="6"/>
    <x v="503"/>
  </r>
  <r>
    <x v="374"/>
    <s v="Sol Company"/>
    <s v="North"/>
    <x v="6"/>
    <n v="2022"/>
    <s v="Q1"/>
    <n v="769203"/>
    <n v="6"/>
    <x v="504"/>
  </r>
  <r>
    <x v="374"/>
    <s v="Sol Company"/>
    <s v="East"/>
    <x v="6"/>
    <n v="2022"/>
    <s v="Q1"/>
    <n v="1451234"/>
    <n v="6"/>
    <x v="505"/>
  </r>
  <r>
    <x v="375"/>
    <s v="Sol Company"/>
    <s v="South"/>
    <x v="7"/>
    <n v="2022"/>
    <s v="Q1"/>
    <n v="548582"/>
    <n v="6"/>
    <x v="506"/>
  </r>
  <r>
    <x v="376"/>
    <s v="Sol Company"/>
    <s v="North"/>
    <x v="7"/>
    <n v="2022"/>
    <s v="Q1"/>
    <n v="560067"/>
    <n v="6"/>
    <x v="507"/>
  </r>
  <r>
    <x v="376"/>
    <s v="Sol Company"/>
    <s v="South"/>
    <x v="7"/>
    <n v="2022"/>
    <s v="Q1"/>
    <n v="1379309"/>
    <n v="6"/>
    <x v="508"/>
  </r>
  <r>
    <x v="377"/>
    <s v="Sol Company"/>
    <s v="East"/>
    <x v="7"/>
    <n v="2022"/>
    <s v="Q1"/>
    <n v="342741"/>
    <n v="6"/>
    <x v="509"/>
  </r>
  <r>
    <x v="378"/>
    <s v="Sol Company"/>
    <s v="South"/>
    <x v="7"/>
    <n v="2022"/>
    <s v="Q1"/>
    <n v="681756"/>
    <n v="7"/>
    <x v="510"/>
  </r>
  <r>
    <x v="379"/>
    <s v="Sol Company"/>
    <s v="East"/>
    <x v="7"/>
    <n v="2022"/>
    <s v="Q1"/>
    <n v="619416"/>
    <n v="7"/>
    <x v="511"/>
  </r>
  <r>
    <x v="380"/>
    <s v="Sol Company"/>
    <s v="South"/>
    <x v="7"/>
    <n v="2022"/>
    <s v="Q1"/>
    <n v="1229004"/>
    <n v="7"/>
    <x v="512"/>
  </r>
  <r>
    <x v="380"/>
    <s v="Sol Company"/>
    <s v="South"/>
    <x v="7"/>
    <n v="2022"/>
    <s v="Q1"/>
    <n v="1025294"/>
    <n v="7"/>
    <x v="513"/>
  </r>
  <r>
    <x v="380"/>
    <s v="Sol Company"/>
    <s v="North"/>
    <x v="7"/>
    <n v="2022"/>
    <s v="Q1"/>
    <n v="485770"/>
    <n v="7"/>
    <x v="514"/>
  </r>
  <r>
    <x v="381"/>
    <s v="Sol Company"/>
    <s v="South"/>
    <x v="7"/>
    <n v="2022"/>
    <s v="Q1"/>
    <n v="540529"/>
    <n v="7"/>
    <x v="515"/>
  </r>
  <r>
    <x v="382"/>
    <s v="Sol Company"/>
    <s v="East"/>
    <x v="7"/>
    <n v="2022"/>
    <s v="Q1"/>
    <n v="1020997"/>
    <n v="8"/>
    <x v="516"/>
  </r>
  <r>
    <x v="382"/>
    <s v="Sol Company"/>
    <s v="South"/>
    <x v="7"/>
    <n v="2022"/>
    <s v="Q1"/>
    <n v="991075"/>
    <n v="8"/>
    <x v="517"/>
  </r>
  <r>
    <x v="383"/>
    <s v="Sol Company"/>
    <s v="West"/>
    <x v="7"/>
    <n v="2022"/>
    <s v="Q1"/>
    <n v="1909906"/>
    <n v="8"/>
    <x v="518"/>
  </r>
  <r>
    <x v="384"/>
    <s v="Sol Company"/>
    <s v="West"/>
    <x v="7"/>
    <n v="2022"/>
    <s v="Q1"/>
    <n v="867097"/>
    <n v="8"/>
    <x v="519"/>
  </r>
  <r>
    <x v="385"/>
    <s v="Sol Company"/>
    <s v="South"/>
    <x v="7"/>
    <n v="2022"/>
    <s v="Q1"/>
    <n v="1403980"/>
    <n v="8"/>
    <x v="520"/>
  </r>
  <r>
    <x v="386"/>
    <s v="Sol Company"/>
    <s v="East"/>
    <x v="7"/>
    <n v="2022"/>
    <s v="Q1"/>
    <n v="1528172"/>
    <n v="9"/>
    <x v="521"/>
  </r>
  <r>
    <x v="387"/>
    <s v="Sol Company"/>
    <s v="North"/>
    <x v="7"/>
    <n v="2022"/>
    <s v="Q1"/>
    <n v="619639"/>
    <n v="9"/>
    <x v="522"/>
  </r>
  <r>
    <x v="387"/>
    <s v="Sol Company"/>
    <s v="North"/>
    <x v="7"/>
    <n v="2022"/>
    <s v="Q1"/>
    <n v="621829"/>
    <n v="9"/>
    <x v="523"/>
  </r>
  <r>
    <x v="387"/>
    <s v="Sol Company"/>
    <s v="North"/>
    <x v="7"/>
    <n v="2022"/>
    <s v="Q1"/>
    <n v="774735"/>
    <n v="9"/>
    <x v="524"/>
  </r>
  <r>
    <x v="387"/>
    <s v="Sol Company"/>
    <s v="South"/>
    <x v="7"/>
    <n v="2022"/>
    <s v="Q1"/>
    <n v="849848"/>
    <n v="9"/>
    <x v="525"/>
  </r>
  <r>
    <x v="387"/>
    <s v="Sol Company"/>
    <s v="East"/>
    <x v="7"/>
    <n v="2022"/>
    <s v="Q1"/>
    <n v="1322622"/>
    <n v="9"/>
    <x v="526"/>
  </r>
  <r>
    <x v="387"/>
    <s v="Sol Company"/>
    <s v="West"/>
    <x v="7"/>
    <n v="2022"/>
    <s v="Q1"/>
    <n v="1192453"/>
    <n v="9"/>
    <x v="527"/>
  </r>
  <r>
    <x v="388"/>
    <s v="Sol Company"/>
    <s v="South"/>
    <x v="7"/>
    <n v="2022"/>
    <s v="Q1"/>
    <n v="740388"/>
    <n v="9"/>
    <x v="528"/>
  </r>
  <r>
    <x v="389"/>
    <s v="Sol Company"/>
    <s v="North"/>
    <x v="7"/>
    <n v="2022"/>
    <s v="Q1"/>
    <n v="741779"/>
    <n v="9"/>
    <x v="529"/>
  </r>
  <r>
    <x v="390"/>
    <s v="Sol Company"/>
    <s v="South"/>
    <x v="7"/>
    <n v="2022"/>
    <s v="Q1"/>
    <n v="1882278"/>
    <n v="9"/>
    <x v="530"/>
  </r>
  <r>
    <x v="391"/>
    <s v="Sol Company"/>
    <s v="East"/>
    <x v="8"/>
    <n v="2022"/>
    <s v="Q1"/>
    <n v="1599567"/>
    <n v="10"/>
    <x v="531"/>
  </r>
  <r>
    <x v="391"/>
    <s v="Sol Company"/>
    <s v="West"/>
    <x v="8"/>
    <n v="2022"/>
    <s v="Q1"/>
    <n v="163305"/>
    <n v="10"/>
    <x v="532"/>
  </r>
  <r>
    <x v="391"/>
    <s v="Sol Company"/>
    <s v="South"/>
    <x v="8"/>
    <n v="2022"/>
    <s v="Q1"/>
    <n v="1002596"/>
    <n v="10"/>
    <x v="533"/>
  </r>
  <r>
    <x v="392"/>
    <s v="Sol Company"/>
    <s v="East"/>
    <x v="8"/>
    <n v="2022"/>
    <s v="Q1"/>
    <n v="1190683"/>
    <n v="10"/>
    <x v="534"/>
  </r>
  <r>
    <x v="393"/>
    <s v="Sol Company"/>
    <s v="South"/>
    <x v="8"/>
    <n v="2022"/>
    <s v="Q1"/>
    <n v="1051637"/>
    <n v="10"/>
    <x v="535"/>
  </r>
  <r>
    <x v="394"/>
    <s v="Sol Company"/>
    <s v="West"/>
    <x v="8"/>
    <n v="2022"/>
    <s v="Q1"/>
    <n v="264522"/>
    <n v="11"/>
    <x v="536"/>
  </r>
  <r>
    <x v="395"/>
    <s v="Sol Company"/>
    <s v="South"/>
    <x v="8"/>
    <n v="2022"/>
    <s v="Q1"/>
    <n v="412015"/>
    <n v="11"/>
    <x v="537"/>
  </r>
  <r>
    <x v="395"/>
    <s v="Sol Company"/>
    <s v="North"/>
    <x v="8"/>
    <n v="2022"/>
    <s v="Q1"/>
    <n v="1614571"/>
    <n v="11"/>
    <x v="538"/>
  </r>
  <r>
    <x v="396"/>
    <s v="Sol Company"/>
    <s v="East"/>
    <x v="8"/>
    <n v="2022"/>
    <s v="Q1"/>
    <n v="254514"/>
    <n v="11"/>
    <x v="539"/>
  </r>
  <r>
    <x v="397"/>
    <s v="Sol Company"/>
    <s v="South"/>
    <x v="8"/>
    <n v="2022"/>
    <s v="Q1"/>
    <n v="1444944"/>
    <n v="11"/>
    <x v="540"/>
  </r>
  <r>
    <x v="397"/>
    <s v="Sol Company"/>
    <s v="South"/>
    <x v="8"/>
    <n v="2022"/>
    <s v="Q1"/>
    <n v="216677"/>
    <n v="11"/>
    <x v="541"/>
  </r>
  <r>
    <x v="398"/>
    <s v="Sol Company"/>
    <s v="East"/>
    <x v="8"/>
    <n v="2022"/>
    <s v="Q1"/>
    <n v="792194"/>
    <n v="11"/>
    <x v="542"/>
  </r>
  <r>
    <x v="399"/>
    <s v="Sol Company"/>
    <s v="South"/>
    <x v="8"/>
    <n v="2022"/>
    <s v="Q1"/>
    <n v="1068878"/>
    <n v="11"/>
    <x v="543"/>
  </r>
  <r>
    <x v="400"/>
    <s v="Sol Company"/>
    <s v="East"/>
    <x v="8"/>
    <n v="2022"/>
    <s v="Q1"/>
    <n v="1045898"/>
    <n v="12"/>
    <x v="544"/>
  </r>
  <r>
    <x v="401"/>
    <s v="Sol Company"/>
    <s v="North"/>
    <x v="8"/>
    <n v="2022"/>
    <s v="Q1"/>
    <n v="488346"/>
    <n v="12"/>
    <x v="545"/>
  </r>
  <r>
    <x v="402"/>
    <s v="Sol Company"/>
    <s v="South"/>
    <x v="8"/>
    <n v="2022"/>
    <s v="Q1"/>
    <n v="1931891"/>
    <n v="12"/>
    <x v="546"/>
  </r>
  <r>
    <x v="403"/>
    <s v="Sol Company"/>
    <s v="East"/>
    <x v="8"/>
    <n v="2022"/>
    <s v="Q1"/>
    <n v="365633"/>
    <n v="12"/>
    <x v="547"/>
  </r>
  <r>
    <x v="403"/>
    <s v="Sol Company"/>
    <s v="North"/>
    <x v="8"/>
    <n v="2022"/>
    <s v="Q1"/>
    <n v="1960330"/>
    <n v="12"/>
    <x v="548"/>
  </r>
  <r>
    <x v="404"/>
    <s v="Sol Company"/>
    <s v="West"/>
    <x v="8"/>
    <n v="2022"/>
    <s v="Q1"/>
    <n v="1549591"/>
    <n v="12"/>
    <x v="549"/>
  </r>
  <r>
    <x v="405"/>
    <s v="Sol Company"/>
    <s v="South"/>
    <x v="8"/>
    <n v="2022"/>
    <s v="Q1"/>
    <n v="1396686"/>
    <n v="13"/>
    <x v="550"/>
  </r>
  <r>
    <x v="406"/>
    <s v="Sol Company"/>
    <s v="East"/>
    <x v="8"/>
    <n v="2022"/>
    <s v="Q1"/>
    <n v="598158"/>
    <n v="13"/>
    <x v="551"/>
  </r>
  <r>
    <x v="407"/>
    <s v="Sol Company"/>
    <s v="East"/>
    <x v="8"/>
    <n v="2022"/>
    <s v="Q1"/>
    <n v="1128891"/>
    <n v="13"/>
    <x v="552"/>
  </r>
  <r>
    <x v="407"/>
    <s v="Sol Company"/>
    <s v="North"/>
    <x v="8"/>
    <n v="2022"/>
    <s v="Q1"/>
    <n v="1831381"/>
    <n v="13"/>
    <x v="553"/>
  </r>
  <r>
    <x v="408"/>
    <s v="Sol Company"/>
    <s v="West"/>
    <x v="8"/>
    <n v="2022"/>
    <s v="Q1"/>
    <n v="974375"/>
    <n v="13"/>
    <x v="554"/>
  </r>
  <r>
    <x v="409"/>
    <s v="Sol Company"/>
    <s v="South"/>
    <x v="8"/>
    <n v="2022"/>
    <s v="Q1"/>
    <n v="187578"/>
    <n v="13"/>
    <x v="555"/>
  </r>
  <r>
    <x v="410"/>
    <s v="Sol Company"/>
    <s v="South"/>
    <x v="8"/>
    <n v="2022"/>
    <s v="Q1"/>
    <n v="1671909"/>
    <n v="14"/>
    <x v="556"/>
  </r>
  <r>
    <x v="411"/>
    <s v="Sol Company"/>
    <s v="East"/>
    <x v="8"/>
    <n v="2022"/>
    <s v="Q1"/>
    <n v="1049303"/>
    <n v="14"/>
    <x v="557"/>
  </r>
  <r>
    <x v="412"/>
    <s v="Sol Company"/>
    <s v="West"/>
    <x v="8"/>
    <n v="2022"/>
    <s v="Q1"/>
    <n v="255056"/>
    <n v="14"/>
    <x v="558"/>
  </r>
  <r>
    <x v="413"/>
    <s v="Sol Company"/>
    <s v="South"/>
    <x v="8"/>
    <n v="2022"/>
    <s v="Q1"/>
    <n v="1013527"/>
    <n v="14"/>
    <x v="559"/>
  </r>
  <r>
    <x v="413"/>
    <s v="Sol Company"/>
    <s v="East"/>
    <x v="8"/>
    <n v="2022"/>
    <s v="Q1"/>
    <n v="1409749"/>
    <n v="14"/>
    <x v="560"/>
  </r>
  <r>
    <x v="414"/>
    <s v="Sol Company"/>
    <s v="South"/>
    <x v="9"/>
    <n v="2022"/>
    <s v="Q1"/>
    <n v="613870"/>
    <n v="15"/>
    <x v="561"/>
  </r>
  <r>
    <x v="415"/>
    <s v="Sol Company"/>
    <s v="East"/>
    <x v="9"/>
    <n v="2022"/>
    <s v="Q1"/>
    <n v="1733091"/>
    <n v="15"/>
    <x v="562"/>
  </r>
  <r>
    <x v="415"/>
    <s v="Sol Company"/>
    <s v="West"/>
    <x v="9"/>
    <n v="2022"/>
    <s v="Q1"/>
    <n v="350793"/>
    <n v="15"/>
    <x v="563"/>
  </r>
  <r>
    <x v="416"/>
    <s v="Sol Company"/>
    <s v="South"/>
    <x v="9"/>
    <n v="2022"/>
    <s v="Q1"/>
    <n v="861955"/>
    <n v="15"/>
    <x v="564"/>
  </r>
  <r>
    <x v="417"/>
    <s v="Sol Company"/>
    <s v="North"/>
    <x v="9"/>
    <n v="2022"/>
    <s v="Q1"/>
    <n v="1713238"/>
    <n v="15"/>
    <x v="565"/>
  </r>
  <r>
    <x v="418"/>
    <s v="Sol Company"/>
    <s v="North"/>
    <x v="9"/>
    <n v="2022"/>
    <s v="Q1"/>
    <n v="1219629"/>
    <n v="16"/>
    <x v="566"/>
  </r>
  <r>
    <x v="418"/>
    <s v="Sol Company"/>
    <s v="North"/>
    <x v="9"/>
    <n v="2022"/>
    <s v="Q1"/>
    <n v="1489196"/>
    <n v="16"/>
    <x v="567"/>
  </r>
  <r>
    <x v="419"/>
    <s v="Sol Company"/>
    <s v="East"/>
    <x v="9"/>
    <n v="2022"/>
    <s v="Q1"/>
    <n v="1567746"/>
    <n v="16"/>
    <x v="568"/>
  </r>
  <r>
    <x v="420"/>
    <s v="Sol Company"/>
    <s v="South"/>
    <x v="9"/>
    <n v="2022"/>
    <s v="Q1"/>
    <n v="1485483"/>
    <n v="16"/>
    <x v="569"/>
  </r>
  <r>
    <x v="421"/>
    <s v="Sol Company"/>
    <s v="North"/>
    <x v="9"/>
    <n v="2022"/>
    <s v="Q1"/>
    <n v="1210891"/>
    <n v="17"/>
    <x v="570"/>
  </r>
  <r>
    <x v="422"/>
    <s v="Sol Company"/>
    <s v="South"/>
    <x v="9"/>
    <n v="2022"/>
    <s v="Q1"/>
    <n v="1939148"/>
    <n v="17"/>
    <x v="571"/>
  </r>
  <r>
    <x v="422"/>
    <s v="Sol Company"/>
    <s v="East"/>
    <x v="9"/>
    <n v="2022"/>
    <s v="Q1"/>
    <n v="1263558"/>
    <n v="17"/>
    <x v="572"/>
  </r>
  <r>
    <x v="423"/>
    <s v="Sol Company"/>
    <s v="South"/>
    <x v="9"/>
    <n v="2022"/>
    <s v="Q1"/>
    <n v="633445"/>
    <n v="17"/>
    <x v="573"/>
  </r>
  <r>
    <x v="424"/>
    <s v="Sol Company"/>
    <s v="East"/>
    <x v="9"/>
    <n v="2022"/>
    <s v="Q1"/>
    <n v="1293856"/>
    <n v="18"/>
    <x v="574"/>
  </r>
  <r>
    <x v="425"/>
    <s v="Sol Company"/>
    <s v="South"/>
    <x v="9"/>
    <n v="2022"/>
    <s v="Q1"/>
    <n v="1794560"/>
    <n v="18"/>
    <x v="575"/>
  </r>
  <r>
    <x v="426"/>
    <s v="Sol Company"/>
    <s v="South"/>
    <x v="9"/>
    <n v="2022"/>
    <s v="Q1"/>
    <n v="530477"/>
    <n v="18"/>
    <x v="576"/>
  </r>
  <r>
    <x v="426"/>
    <s v="Sol Company"/>
    <s v="North"/>
    <x v="9"/>
    <n v="2022"/>
    <s v="Q1"/>
    <n v="1482817"/>
    <n v="18"/>
    <x v="577"/>
  </r>
  <r>
    <x v="427"/>
    <s v="Sol Company"/>
    <s v="South"/>
    <x v="10"/>
    <n v="2022"/>
    <s v="Q2"/>
    <n v="543637"/>
    <n v="19"/>
    <x v="578"/>
  </r>
  <r>
    <x v="427"/>
    <s v="Sol Company"/>
    <s v="East"/>
    <x v="10"/>
    <n v="2022"/>
    <s v="Q2"/>
    <n v="793983"/>
    <n v="19"/>
    <x v="579"/>
  </r>
  <r>
    <x v="428"/>
    <s v="Sol Company"/>
    <s v="South"/>
    <x v="10"/>
    <n v="2022"/>
    <s v="Q2"/>
    <n v="1736583"/>
    <n v="19"/>
    <x v="580"/>
  </r>
  <r>
    <x v="429"/>
    <s v="Sol Company"/>
    <s v="West"/>
    <x v="10"/>
    <n v="2022"/>
    <s v="Q2"/>
    <n v="1366036"/>
    <n v="19"/>
    <x v="581"/>
  </r>
  <r>
    <x v="430"/>
    <s v="Sol Company"/>
    <s v="West"/>
    <x v="10"/>
    <n v="2022"/>
    <s v="Q2"/>
    <n v="1695853"/>
    <n v="20"/>
    <x v="582"/>
  </r>
  <r>
    <x v="431"/>
    <s v="Sol Company"/>
    <s v="South"/>
    <x v="10"/>
    <n v="2022"/>
    <s v="Q2"/>
    <n v="499256"/>
    <n v="20"/>
    <x v="583"/>
  </r>
  <r>
    <x v="432"/>
    <s v="Sol Company"/>
    <s v="East"/>
    <x v="10"/>
    <n v="2022"/>
    <s v="Q2"/>
    <n v="1559663"/>
    <n v="20"/>
    <x v="584"/>
  </r>
  <r>
    <x v="432"/>
    <s v="Sol Company"/>
    <s v="North"/>
    <x v="10"/>
    <n v="2022"/>
    <s v="Q2"/>
    <n v="1038488"/>
    <n v="20"/>
    <x v="585"/>
  </r>
  <r>
    <x v="433"/>
    <s v="Sol Company"/>
    <s v="North"/>
    <x v="10"/>
    <n v="2022"/>
    <s v="Q2"/>
    <n v="630073"/>
    <n v="21"/>
    <x v="586"/>
  </r>
  <r>
    <x v="434"/>
    <s v="Sol Company"/>
    <s v="North"/>
    <x v="10"/>
    <n v="2022"/>
    <s v="Q2"/>
    <n v="1243853"/>
    <n v="21"/>
    <x v="587"/>
  </r>
  <r>
    <x v="434"/>
    <s v="Sol Company"/>
    <s v="South"/>
    <x v="10"/>
    <n v="2022"/>
    <s v="Q2"/>
    <n v="717738"/>
    <n v="21"/>
    <x v="588"/>
  </r>
  <r>
    <x v="434"/>
    <s v="Sol Company"/>
    <s v="East"/>
    <x v="10"/>
    <n v="2022"/>
    <s v="Q2"/>
    <n v="1886401"/>
    <n v="21"/>
    <x v="589"/>
  </r>
  <r>
    <x v="434"/>
    <s v="Sol Company"/>
    <s v="West"/>
    <x v="10"/>
    <n v="2022"/>
    <s v="Q2"/>
    <n v="381940"/>
    <n v="21"/>
    <x v="590"/>
  </r>
  <r>
    <x v="435"/>
    <s v="Sol Company"/>
    <s v="South"/>
    <x v="10"/>
    <n v="2022"/>
    <s v="Q2"/>
    <n v="1922753"/>
    <n v="21"/>
    <x v="591"/>
  </r>
  <r>
    <x v="436"/>
    <s v="Sol Company"/>
    <s v="North"/>
    <x v="10"/>
    <n v="2022"/>
    <s v="Q2"/>
    <n v="766953"/>
    <n v="21"/>
    <x v="592"/>
  </r>
  <r>
    <x v="437"/>
    <s v="Sol Company"/>
    <s v="South"/>
    <x v="10"/>
    <n v="2022"/>
    <s v="Q2"/>
    <n v="1436558"/>
    <n v="21"/>
    <x v="593"/>
  </r>
  <r>
    <x v="438"/>
    <s v="Sol Company"/>
    <s v="East"/>
    <x v="10"/>
    <n v="2022"/>
    <s v="Q2"/>
    <n v="359238"/>
    <n v="22"/>
    <x v="594"/>
  </r>
  <r>
    <x v="439"/>
    <s v="Titan Industries"/>
    <s v="West"/>
    <x v="10"/>
    <n v="2022"/>
    <s v="Q2"/>
    <n v="935260"/>
    <n v="22"/>
    <x v="595"/>
  </r>
  <r>
    <x v="439"/>
    <s v="Titan Industries"/>
    <s v="South"/>
    <x v="10"/>
    <n v="2022"/>
    <s v="Q2"/>
    <n v="1170290"/>
    <n v="22"/>
    <x v="596"/>
  </r>
  <r>
    <x v="440"/>
    <s v="Titan Industries"/>
    <s v="East"/>
    <x v="10"/>
    <n v="2022"/>
    <s v="Q2"/>
    <n v="1399111"/>
    <n v="22"/>
    <x v="597"/>
  </r>
  <r>
    <x v="441"/>
    <s v="Titan Industries"/>
    <s v="South"/>
    <x v="10"/>
    <n v="2022"/>
    <s v="Q2"/>
    <n v="1246102"/>
    <n v="22"/>
    <x v="598"/>
  </r>
  <r>
    <x v="441"/>
    <s v="Titan Industries"/>
    <s v="West"/>
    <x v="10"/>
    <n v="2022"/>
    <s v="Q2"/>
    <n v="1349313"/>
    <n v="22"/>
    <x v="599"/>
  </r>
  <r>
    <x v="442"/>
    <s v="Titan Industries"/>
    <s v="South"/>
    <x v="10"/>
    <n v="2022"/>
    <s v="Q2"/>
    <n v="1216686"/>
    <n v="22"/>
    <x v="600"/>
  </r>
  <r>
    <x v="443"/>
    <s v="Titan Industries"/>
    <s v="North"/>
    <x v="10"/>
    <n v="2022"/>
    <s v="Q2"/>
    <n v="1613825"/>
    <n v="23"/>
    <x v="601"/>
  </r>
  <r>
    <x v="443"/>
    <s v="Titan Industries"/>
    <s v="East"/>
    <x v="10"/>
    <n v="2022"/>
    <s v="Q2"/>
    <n v="553592"/>
    <n v="23"/>
    <x v="602"/>
  </r>
  <r>
    <x v="444"/>
    <s v="Titan Industries"/>
    <s v="South"/>
    <x v="10"/>
    <n v="2022"/>
    <s v="Q2"/>
    <n v="1151530"/>
    <n v="23"/>
    <x v="603"/>
  </r>
  <r>
    <x v="444"/>
    <s v="Titan Industries"/>
    <s v="South"/>
    <x v="10"/>
    <n v="2022"/>
    <s v="Q2"/>
    <n v="1505763"/>
    <n v="23"/>
    <x v="604"/>
  </r>
  <r>
    <x v="445"/>
    <s v="Titan Industries"/>
    <s v="East"/>
    <x v="11"/>
    <n v="2022"/>
    <s v="Q2"/>
    <n v="1654795"/>
    <n v="23"/>
    <x v="605"/>
  </r>
  <r>
    <x v="446"/>
    <s v="Titan Industries"/>
    <s v="South"/>
    <x v="11"/>
    <n v="2022"/>
    <s v="Q2"/>
    <n v="145397"/>
    <n v="23"/>
    <x v="606"/>
  </r>
  <r>
    <x v="447"/>
    <s v="Titan Industries"/>
    <s v="East"/>
    <x v="11"/>
    <n v="2022"/>
    <s v="Q2"/>
    <n v="162687"/>
    <n v="23"/>
    <x v="607"/>
  </r>
  <r>
    <x v="448"/>
    <s v="Titan Industries"/>
    <s v="North"/>
    <x v="11"/>
    <n v="2022"/>
    <s v="Q2"/>
    <n v="1015528"/>
    <n v="24"/>
    <x v="608"/>
  </r>
  <r>
    <x v="449"/>
    <s v="Titan Industries"/>
    <s v="South"/>
    <x v="11"/>
    <n v="2022"/>
    <s v="Q2"/>
    <n v="1695801"/>
    <n v="24"/>
    <x v="609"/>
  </r>
  <r>
    <x v="450"/>
    <s v="Titan Industries"/>
    <s v="East"/>
    <x v="11"/>
    <n v="2022"/>
    <s v="Q2"/>
    <n v="1493683"/>
    <n v="24"/>
    <x v="610"/>
  </r>
  <r>
    <x v="450"/>
    <s v="Titan Industries"/>
    <s v="North"/>
    <x v="11"/>
    <n v="2022"/>
    <s v="Q2"/>
    <n v="299988"/>
    <n v="24"/>
    <x v="611"/>
  </r>
  <r>
    <x v="450"/>
    <s v="Titan Industries"/>
    <s v="West"/>
    <x v="11"/>
    <n v="2022"/>
    <s v="Q2"/>
    <n v="633604"/>
    <n v="24"/>
    <x v="612"/>
  </r>
  <r>
    <x v="451"/>
    <s v="Titan Industries"/>
    <s v="South"/>
    <x v="11"/>
    <n v="2022"/>
    <s v="Q2"/>
    <n v="986904"/>
    <n v="25"/>
    <x v="613"/>
  </r>
  <r>
    <x v="452"/>
    <s v="Titan Industries"/>
    <s v="East"/>
    <x v="11"/>
    <n v="2022"/>
    <s v="Q2"/>
    <n v="1721416"/>
    <n v="25"/>
    <x v="614"/>
  </r>
  <r>
    <x v="453"/>
    <s v="Titan Industries"/>
    <s v="East"/>
    <x v="11"/>
    <n v="2022"/>
    <s v="Q2"/>
    <n v="768191"/>
    <n v="25"/>
    <x v="615"/>
  </r>
  <r>
    <x v="453"/>
    <s v="Titan Industries"/>
    <s v="North"/>
    <x v="11"/>
    <n v="2022"/>
    <s v="Q2"/>
    <n v="1678538"/>
    <n v="25"/>
    <x v="616"/>
  </r>
  <r>
    <x v="454"/>
    <s v="Titan Industries"/>
    <s v="West"/>
    <x v="11"/>
    <n v="2022"/>
    <s v="Q2"/>
    <n v="1482479"/>
    <n v="25"/>
    <x v="617"/>
  </r>
  <r>
    <x v="455"/>
    <s v="Titan Industries"/>
    <s v="South"/>
    <x v="11"/>
    <n v="2022"/>
    <s v="Q2"/>
    <n v="1360610"/>
    <n v="25"/>
    <x v="618"/>
  </r>
  <r>
    <x v="456"/>
    <s v="Titan Industries"/>
    <s v="South"/>
    <x v="11"/>
    <n v="2022"/>
    <s v="Q2"/>
    <n v="1327948"/>
    <n v="25"/>
    <x v="619"/>
  </r>
  <r>
    <x v="457"/>
    <s v="Titan Industries"/>
    <s v="East"/>
    <x v="11"/>
    <n v="2022"/>
    <s v="Q2"/>
    <n v="470519"/>
    <n v="26"/>
    <x v="620"/>
  </r>
  <r>
    <x v="458"/>
    <s v="Titan Industries"/>
    <s v="West"/>
    <x v="11"/>
    <n v="2022"/>
    <s v="Q2"/>
    <n v="1614083"/>
    <n v="26"/>
    <x v="621"/>
  </r>
  <r>
    <x v="459"/>
    <s v="Titan Industries"/>
    <s v="South"/>
    <x v="11"/>
    <n v="2022"/>
    <s v="Q2"/>
    <n v="1545186"/>
    <n v="26"/>
    <x v="622"/>
  </r>
  <r>
    <x v="459"/>
    <s v="Titan Industries"/>
    <s v="East"/>
    <x v="11"/>
    <n v="2022"/>
    <s v="Q2"/>
    <n v="443420"/>
    <n v="26"/>
    <x v="623"/>
  </r>
  <r>
    <x v="460"/>
    <s v="Titan Industries"/>
    <s v="South"/>
    <x v="11"/>
    <n v="2022"/>
    <s v="Q2"/>
    <n v="1517230"/>
    <n v="27"/>
    <x v="624"/>
  </r>
  <r>
    <x v="460"/>
    <s v="Titan Industries"/>
    <s v="East"/>
    <x v="11"/>
    <n v="2022"/>
    <s v="Q2"/>
    <n v="1051248"/>
    <n v="27"/>
    <x v="625"/>
  </r>
  <r>
    <x v="461"/>
    <s v="Titan Industries"/>
    <s v="West"/>
    <x v="11"/>
    <n v="2022"/>
    <s v="Q2"/>
    <n v="873882"/>
    <n v="27"/>
    <x v="626"/>
  </r>
  <r>
    <x v="462"/>
    <s v="Titan Industries"/>
    <s v="South"/>
    <x v="11"/>
    <n v="2022"/>
    <s v="Q2"/>
    <n v="754301"/>
    <n v="27"/>
    <x v="627"/>
  </r>
  <r>
    <x v="463"/>
    <s v="Titan Industries"/>
    <s v="North"/>
    <x v="0"/>
    <n v="2022"/>
    <s v="Q3"/>
    <n v="369331"/>
    <n v="27"/>
    <x v="628"/>
  </r>
  <r>
    <x v="464"/>
    <s v="Timefall Inc."/>
    <s v="North"/>
    <x v="0"/>
    <n v="2022"/>
    <s v="Q3"/>
    <n v="1998763"/>
    <n v="28"/>
    <x v="629"/>
  </r>
  <r>
    <x v="464"/>
    <s v="Timefall Inc."/>
    <s v="North"/>
    <x v="0"/>
    <n v="2022"/>
    <s v="Q3"/>
    <n v="1183220"/>
    <n v="28"/>
    <x v="630"/>
  </r>
  <r>
    <x v="465"/>
    <s v="Timefall Inc."/>
    <s v="East"/>
    <x v="0"/>
    <n v="2022"/>
    <s v="Q3"/>
    <n v="798923"/>
    <n v="28"/>
    <x v="631"/>
  </r>
  <r>
    <x v="466"/>
    <s v="Timefall Inc."/>
    <s v="South"/>
    <x v="0"/>
    <n v="2022"/>
    <s v="Q3"/>
    <n v="747931"/>
    <n v="28"/>
    <x v="632"/>
  </r>
  <r>
    <x v="466"/>
    <s v="Timefall Inc."/>
    <s v="North"/>
    <x v="0"/>
    <n v="2022"/>
    <s v="Q3"/>
    <n v="936508"/>
    <n v="28"/>
    <x v="633"/>
  </r>
  <r>
    <x v="466"/>
    <s v="Timefall Inc."/>
    <s v="South"/>
    <x v="0"/>
    <n v="2022"/>
    <s v="Q3"/>
    <n v="580939"/>
    <n v="28"/>
    <x v="634"/>
  </r>
  <r>
    <x v="466"/>
    <s v="Timefall Inc."/>
    <s v="East"/>
    <x v="0"/>
    <n v="2022"/>
    <s v="Q3"/>
    <n v="1156733"/>
    <n v="28"/>
    <x v="635"/>
  </r>
  <r>
    <x v="466"/>
    <s v="Timefall Inc."/>
    <s v="South"/>
    <x v="0"/>
    <n v="2022"/>
    <s v="Q3"/>
    <n v="648732"/>
    <n v="28"/>
    <x v="636"/>
  </r>
  <r>
    <x v="467"/>
    <s v="Timefall Inc."/>
    <s v="East"/>
    <x v="0"/>
    <n v="2022"/>
    <s v="Q3"/>
    <n v="1929643"/>
    <n v="29"/>
    <x v="637"/>
  </r>
  <r>
    <x v="468"/>
    <s v="Timefall Inc."/>
    <s v="South"/>
    <x v="0"/>
    <n v="2022"/>
    <s v="Q3"/>
    <n v="1967857"/>
    <n v="29"/>
    <x v="638"/>
  </r>
  <r>
    <x v="469"/>
    <s v="Timefall Inc."/>
    <s v="South"/>
    <x v="0"/>
    <n v="2022"/>
    <s v="Q3"/>
    <n v="259975"/>
    <n v="29"/>
    <x v="639"/>
  </r>
  <r>
    <x v="470"/>
    <s v="Timefall Inc."/>
    <s v="North"/>
    <x v="0"/>
    <n v="2022"/>
    <s v="Q3"/>
    <n v="1374309"/>
    <n v="29"/>
    <x v="640"/>
  </r>
  <r>
    <x v="470"/>
    <s v="Timefall Inc."/>
    <s v="South"/>
    <x v="0"/>
    <n v="2022"/>
    <s v="Q3"/>
    <n v="1430419"/>
    <n v="29"/>
    <x v="641"/>
  </r>
  <r>
    <x v="471"/>
    <s v="Timefall Inc."/>
    <s v="East"/>
    <x v="0"/>
    <n v="2022"/>
    <s v="Q3"/>
    <n v="1648652"/>
    <n v="30"/>
    <x v="642"/>
  </r>
  <r>
    <x v="472"/>
    <s v="Timefall Inc."/>
    <s v="South"/>
    <x v="0"/>
    <n v="2022"/>
    <s v="Q3"/>
    <n v="608773"/>
    <n v="31"/>
    <x v="643"/>
  </r>
  <r>
    <x v="472"/>
    <s v="Timefall Inc."/>
    <s v="West"/>
    <x v="0"/>
    <n v="2022"/>
    <s v="Q3"/>
    <n v="1752206"/>
    <n v="31"/>
    <x v="644"/>
  </r>
  <r>
    <x v="473"/>
    <s v="Timefall Inc."/>
    <s v="West"/>
    <x v="0"/>
    <n v="2022"/>
    <s v="Q3"/>
    <n v="678100"/>
    <n v="31"/>
    <x v="645"/>
  </r>
  <r>
    <x v="474"/>
    <s v="Timefall Inc."/>
    <s v="South"/>
    <x v="0"/>
    <n v="2022"/>
    <s v="Q3"/>
    <n v="1681097"/>
    <n v="32"/>
    <x v="646"/>
  </r>
  <r>
    <x v="475"/>
    <s v="Timefall Inc."/>
    <s v="East"/>
    <x v="1"/>
    <n v="2022"/>
    <s v="Q3"/>
    <n v="615129"/>
    <n v="32"/>
    <x v="647"/>
  </r>
  <r>
    <x v="475"/>
    <s v="Timefall Inc."/>
    <s v="North"/>
    <x v="1"/>
    <n v="2022"/>
    <s v="Q3"/>
    <n v="1982446"/>
    <n v="32"/>
    <x v="648"/>
  </r>
  <r>
    <x v="476"/>
    <s v="Timefall Inc."/>
    <s v="North"/>
    <x v="1"/>
    <n v="2022"/>
    <s v="Q3"/>
    <n v="1953112"/>
    <n v="32"/>
    <x v="649"/>
  </r>
  <r>
    <x v="476"/>
    <s v="Timefall Inc."/>
    <s v="North"/>
    <x v="1"/>
    <n v="2022"/>
    <s v="Q3"/>
    <n v="1334216"/>
    <n v="32"/>
    <x v="650"/>
  </r>
  <r>
    <x v="477"/>
    <s v="Timefall Inc."/>
    <s v="South"/>
    <x v="1"/>
    <n v="2022"/>
    <s v="Q3"/>
    <n v="923297"/>
    <n v="32"/>
    <x v="651"/>
  </r>
  <r>
    <x v="477"/>
    <s v="Timefall Inc."/>
    <s v="East"/>
    <x v="1"/>
    <n v="2022"/>
    <s v="Q3"/>
    <n v="1060035"/>
    <n v="32"/>
    <x v="652"/>
  </r>
  <r>
    <x v="477"/>
    <s v="Timefall Inc."/>
    <s v="West"/>
    <x v="1"/>
    <n v="2022"/>
    <s v="Q3"/>
    <n v="1213464"/>
    <n v="32"/>
    <x v="653"/>
  </r>
  <r>
    <x v="478"/>
    <s v="Timefall Inc."/>
    <s v="South"/>
    <x v="1"/>
    <n v="2022"/>
    <s v="Q3"/>
    <n v="1441704"/>
    <n v="32"/>
    <x v="654"/>
  </r>
  <r>
    <x v="479"/>
    <s v="Timefall Inc."/>
    <s v="North"/>
    <x v="1"/>
    <n v="2022"/>
    <s v="Q3"/>
    <n v="509308"/>
    <n v="33"/>
    <x v="655"/>
  </r>
  <r>
    <x v="479"/>
    <s v="Timefall Inc."/>
    <s v="South"/>
    <x v="1"/>
    <n v="2022"/>
    <s v="Q3"/>
    <n v="795151"/>
    <n v="33"/>
    <x v="656"/>
  </r>
  <r>
    <x v="480"/>
    <s v="Timefall Inc."/>
    <s v="East"/>
    <x v="1"/>
    <n v="2022"/>
    <s v="Q3"/>
    <n v="970001"/>
    <n v="33"/>
    <x v="657"/>
  </r>
  <r>
    <x v="481"/>
    <s v="Timefall Inc."/>
    <s v="West"/>
    <x v="1"/>
    <n v="2022"/>
    <s v="Q3"/>
    <n v="1323102"/>
    <n v="33"/>
    <x v="658"/>
  </r>
  <r>
    <x v="482"/>
    <s v="Timefall Inc."/>
    <s v="South"/>
    <x v="1"/>
    <n v="2022"/>
    <s v="Q3"/>
    <n v="1719288"/>
    <n v="34"/>
    <x v="659"/>
  </r>
  <r>
    <x v="483"/>
    <s v="Timefall Inc."/>
    <s v="East"/>
    <x v="1"/>
    <n v="2022"/>
    <s v="Q3"/>
    <n v="545305"/>
    <n v="34"/>
    <x v="660"/>
  </r>
  <r>
    <x v="483"/>
    <s v="Timefall Inc."/>
    <s v="South"/>
    <x v="1"/>
    <n v="2022"/>
    <s v="Q3"/>
    <n v="1100065"/>
    <n v="34"/>
    <x v="661"/>
  </r>
  <r>
    <x v="484"/>
    <s v="Timefall Inc."/>
    <s v="West"/>
    <x v="1"/>
    <n v="2022"/>
    <s v="Q3"/>
    <n v="1178486"/>
    <n v="34"/>
    <x v="662"/>
  </r>
  <r>
    <x v="485"/>
    <s v="Timefall Inc."/>
    <s v="South"/>
    <x v="1"/>
    <n v="2022"/>
    <s v="Q3"/>
    <n v="725587"/>
    <n v="35"/>
    <x v="663"/>
  </r>
  <r>
    <x v="485"/>
    <s v="Timefall Inc."/>
    <s v="North"/>
    <x v="1"/>
    <n v="2022"/>
    <s v="Q3"/>
    <n v="1682112"/>
    <n v="35"/>
    <x v="664"/>
  </r>
  <r>
    <x v="486"/>
    <s v="Timefall Inc."/>
    <s v="East"/>
    <x v="1"/>
    <n v="2022"/>
    <s v="Q3"/>
    <n v="1283815"/>
    <n v="35"/>
    <x v="665"/>
  </r>
  <r>
    <x v="487"/>
    <s v="Timefall Inc."/>
    <s v="South"/>
    <x v="1"/>
    <n v="2022"/>
    <s v="Q3"/>
    <n v="1728548"/>
    <n v="35"/>
    <x v="666"/>
  </r>
  <r>
    <x v="488"/>
    <s v="Timefall Inc."/>
    <s v="South"/>
    <x v="1"/>
    <n v="2022"/>
    <s v="Q3"/>
    <n v="1184509"/>
    <n v="36"/>
    <x v="667"/>
  </r>
  <r>
    <x v="489"/>
    <s v="Timefall Inc."/>
    <s v="East"/>
    <x v="1"/>
    <n v="2022"/>
    <s v="Q3"/>
    <n v="1403679"/>
    <n v="36"/>
    <x v="668"/>
  </r>
  <r>
    <x v="490"/>
    <s v="Timefall Inc."/>
    <s v="South"/>
    <x v="2"/>
    <n v="2022"/>
    <s v="Q3"/>
    <n v="1182590"/>
    <n v="36"/>
    <x v="669"/>
  </r>
  <r>
    <x v="491"/>
    <s v="Timefall Inc."/>
    <s v="East"/>
    <x v="2"/>
    <n v="2022"/>
    <s v="Q3"/>
    <n v="218240"/>
    <n v="36"/>
    <x v="670"/>
  </r>
  <r>
    <x v="492"/>
    <s v="Timefall Inc."/>
    <s v="North"/>
    <x v="2"/>
    <n v="2022"/>
    <s v="Q3"/>
    <n v="1793709"/>
    <n v="37"/>
    <x v="671"/>
  </r>
  <r>
    <x v="493"/>
    <s v="Timefall Inc."/>
    <s v="South"/>
    <x v="2"/>
    <n v="2022"/>
    <s v="Q3"/>
    <n v="881630"/>
    <n v="38"/>
    <x v="672"/>
  </r>
  <r>
    <x v="494"/>
    <s v="Timefall Inc."/>
    <s v="East"/>
    <x v="2"/>
    <n v="2022"/>
    <s v="Q3"/>
    <n v="1579357"/>
    <n v="38"/>
    <x v="673"/>
  </r>
  <r>
    <x v="494"/>
    <s v="Timefall Inc."/>
    <s v="North"/>
    <x v="2"/>
    <n v="2022"/>
    <s v="Q3"/>
    <n v="1881690"/>
    <n v="38"/>
    <x v="674"/>
  </r>
  <r>
    <x v="494"/>
    <s v="Timefall Inc."/>
    <s v="West"/>
    <x v="2"/>
    <n v="2022"/>
    <s v="Q3"/>
    <n v="425145"/>
    <n v="38"/>
    <x v="675"/>
  </r>
  <r>
    <x v="494"/>
    <s v="Timefall Inc."/>
    <s v="South"/>
    <x v="2"/>
    <n v="2022"/>
    <s v="Q3"/>
    <n v="170272"/>
    <n v="38"/>
    <x v="676"/>
  </r>
  <r>
    <x v="495"/>
    <s v="Timefall Inc."/>
    <s v="East"/>
    <x v="2"/>
    <n v="2022"/>
    <s v="Q3"/>
    <n v="1340840"/>
    <n v="38"/>
    <x v="677"/>
  </r>
  <r>
    <x v="496"/>
    <s v="Timefall Inc."/>
    <s v="East"/>
    <x v="2"/>
    <n v="2022"/>
    <s v="Q3"/>
    <n v="1731924"/>
    <n v="38"/>
    <x v="678"/>
  </r>
  <r>
    <x v="496"/>
    <s v="Timefall Inc."/>
    <s v="North"/>
    <x v="2"/>
    <n v="2022"/>
    <s v="Q3"/>
    <n v="1030957"/>
    <n v="38"/>
    <x v="679"/>
  </r>
  <r>
    <x v="497"/>
    <s v="Timefall Inc."/>
    <s v="West"/>
    <x v="2"/>
    <n v="2022"/>
    <s v="Q3"/>
    <n v="247066"/>
    <n v="38"/>
    <x v="680"/>
  </r>
  <r>
    <x v="498"/>
    <s v="Timefall Inc."/>
    <s v="South"/>
    <x v="2"/>
    <n v="2022"/>
    <s v="Q3"/>
    <n v="250567"/>
    <n v="39"/>
    <x v="681"/>
  </r>
  <r>
    <x v="499"/>
    <s v="Timefall Inc."/>
    <s v="South"/>
    <x v="2"/>
    <n v="2022"/>
    <s v="Q3"/>
    <n v="1186037"/>
    <n v="39"/>
    <x v="682"/>
  </r>
  <r>
    <x v="500"/>
    <s v="Timefall Inc."/>
    <s v="East"/>
    <x v="2"/>
    <n v="2022"/>
    <s v="Q3"/>
    <n v="1537340"/>
    <n v="39"/>
    <x v="683"/>
  </r>
  <r>
    <x v="501"/>
    <s v="Timefall Inc."/>
    <s v="West"/>
    <x v="2"/>
    <n v="2022"/>
    <s v="Q3"/>
    <n v="552073"/>
    <n v="40"/>
    <x v="684"/>
  </r>
  <r>
    <x v="502"/>
    <s v="Timefall Inc."/>
    <s v="South"/>
    <x v="2"/>
    <n v="2022"/>
    <s v="Q3"/>
    <n v="686369"/>
    <n v="40"/>
    <x v="685"/>
  </r>
  <r>
    <x v="503"/>
    <s v="Timefall Inc."/>
    <s v="East"/>
    <x v="2"/>
    <n v="2022"/>
    <s v="Q3"/>
    <n v="953560"/>
    <n v="40"/>
    <x v="686"/>
  </r>
  <r>
    <x v="504"/>
    <s v="Timefall Inc."/>
    <s v="South"/>
    <x v="3"/>
    <n v="2022"/>
    <s v="Q4"/>
    <n v="1135057"/>
    <n v="40"/>
    <x v="687"/>
  </r>
  <r>
    <x v="505"/>
    <s v="Timefall Inc."/>
    <s v="East"/>
    <x v="3"/>
    <n v="2022"/>
    <s v="Q4"/>
    <n v="774526"/>
    <n v="41"/>
    <x v="688"/>
  </r>
  <r>
    <x v="505"/>
    <s v="Timefall Inc."/>
    <s v="West"/>
    <x v="3"/>
    <n v="2022"/>
    <s v="Q4"/>
    <n v="1015942"/>
    <n v="41"/>
    <x v="689"/>
  </r>
  <r>
    <x v="505"/>
    <s v="Timefall Inc."/>
    <s v="South"/>
    <x v="3"/>
    <n v="2022"/>
    <s v="Q4"/>
    <n v="1993520"/>
    <n v="41"/>
    <x v="690"/>
  </r>
  <r>
    <x v="506"/>
    <s v="Timefall Inc."/>
    <s v="North"/>
    <x v="3"/>
    <n v="2022"/>
    <s v="Q4"/>
    <n v="259226"/>
    <n v="41"/>
    <x v="691"/>
  </r>
  <r>
    <x v="507"/>
    <s v="Timefall Inc."/>
    <s v="North"/>
    <x v="3"/>
    <n v="2022"/>
    <s v="Q4"/>
    <n v="500000"/>
    <n v="41"/>
    <x v="692"/>
  </r>
  <r>
    <x v="508"/>
    <s v="Timefall Inc."/>
    <s v="North"/>
    <x v="3"/>
    <n v="2022"/>
    <s v="Q4"/>
    <n v="480000"/>
    <n v="41"/>
    <x v="693"/>
  </r>
  <r>
    <x v="508"/>
    <s v="Timefall Inc."/>
    <s v="East"/>
    <x v="3"/>
    <n v="2022"/>
    <s v="Q4"/>
    <n v="1323102"/>
    <n v="41"/>
    <x v="694"/>
  </r>
  <r>
    <x v="509"/>
    <s v="Timefall Inc."/>
    <s v="South"/>
    <x v="3"/>
    <n v="2022"/>
    <s v="Q4"/>
    <n v="1719288"/>
    <n v="41"/>
    <x v="695"/>
  </r>
  <r>
    <x v="509"/>
    <s v="Timefall Inc."/>
    <s v="North"/>
    <x v="3"/>
    <n v="2022"/>
    <s v="Q4"/>
    <n v="545305"/>
    <n v="41"/>
    <x v="696"/>
  </r>
  <r>
    <x v="510"/>
    <s v="Timefall Inc."/>
    <s v="South"/>
    <x v="3"/>
    <n v="2022"/>
    <s v="Q4"/>
    <n v="1100065"/>
    <n v="41"/>
    <x v="697"/>
  </r>
  <r>
    <x v="511"/>
    <s v="Timefall Inc."/>
    <s v="East"/>
    <x v="3"/>
    <n v="2022"/>
    <s v="Q4"/>
    <n v="1178486"/>
    <n v="42"/>
    <x v="698"/>
  </r>
  <r>
    <x v="512"/>
    <s v="Timefall Inc."/>
    <s v="South"/>
    <x v="3"/>
    <n v="2022"/>
    <s v="Q4"/>
    <n v="725587"/>
    <n v="42"/>
    <x v="699"/>
  </r>
  <r>
    <x v="512"/>
    <s v="Timefall Inc."/>
    <s v="East"/>
    <x v="3"/>
    <n v="2022"/>
    <s v="Q4"/>
    <n v="1682112"/>
    <n v="42"/>
    <x v="700"/>
  </r>
  <r>
    <x v="513"/>
    <s v="Timefall Inc."/>
    <s v="South"/>
    <x v="3"/>
    <n v="2022"/>
    <s v="Q4"/>
    <n v="1283815"/>
    <n v="42"/>
    <x v="701"/>
  </r>
  <r>
    <x v="513"/>
    <s v="Timefall Inc."/>
    <s v="South"/>
    <x v="3"/>
    <n v="2022"/>
    <s v="Q4"/>
    <n v="1728548"/>
    <n v="42"/>
    <x v="702"/>
  </r>
  <r>
    <x v="514"/>
    <s v="Bridges Company"/>
    <s v="North"/>
    <x v="3"/>
    <n v="2022"/>
    <s v="Q4"/>
    <n v="1184509"/>
    <n v="42"/>
    <x v="703"/>
  </r>
  <r>
    <x v="514"/>
    <s v="Bridges Company"/>
    <s v="South"/>
    <x v="3"/>
    <n v="2022"/>
    <s v="Q4"/>
    <n v="1403679"/>
    <n v="42"/>
    <x v="704"/>
  </r>
  <r>
    <x v="515"/>
    <s v="Bridges Company"/>
    <s v="East"/>
    <x v="3"/>
    <n v="2022"/>
    <s v="Q4"/>
    <n v="1182590"/>
    <n v="43"/>
    <x v="705"/>
  </r>
  <r>
    <x v="516"/>
    <s v="Bridges Company"/>
    <s v="South"/>
    <x v="3"/>
    <n v="2022"/>
    <s v="Q4"/>
    <n v="789000"/>
    <n v="43"/>
    <x v="706"/>
  </r>
  <r>
    <x v="517"/>
    <s v="Titan Industries"/>
    <s v="West"/>
    <x v="3"/>
    <n v="2022"/>
    <s v="Q4"/>
    <n v="302000"/>
    <n v="44"/>
    <x v="707"/>
  </r>
  <r>
    <x v="518"/>
    <s v="Titan Industries"/>
    <s v="West"/>
    <x v="3"/>
    <n v="2022"/>
    <s v="Q4"/>
    <n v="102000"/>
    <n v="44"/>
    <x v="708"/>
  </r>
  <r>
    <x v="519"/>
    <s v="Titan Industries"/>
    <s v="South"/>
    <x v="3"/>
    <n v="2022"/>
    <s v="Q4"/>
    <n v="50000"/>
    <n v="44"/>
    <x v="709"/>
  </r>
  <r>
    <x v="520"/>
    <s v="Titan Industries"/>
    <s v="East"/>
    <x v="3"/>
    <n v="2022"/>
    <s v="Q4"/>
    <n v="720000"/>
    <n v="44"/>
    <x v="710"/>
  </r>
  <r>
    <x v="520"/>
    <s v="Titan Industries"/>
    <s v="North"/>
    <x v="3"/>
    <n v="2022"/>
    <s v="Q4"/>
    <n v="70000"/>
    <n v="44"/>
    <x v="711"/>
  </r>
  <r>
    <x v="521"/>
    <s v="ABC Corporation"/>
    <s v="North"/>
    <x v="3"/>
    <n v="2022"/>
    <s v="Q4"/>
    <n v="50500"/>
    <n v="44"/>
    <x v="712"/>
  </r>
  <r>
    <x v="522"/>
    <s v="Chiral Corporation"/>
    <s v="North"/>
    <x v="3"/>
    <n v="2022"/>
    <s v="Q4"/>
    <n v="63900"/>
    <n v="45"/>
    <x v="71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4">
  <r>
    <x v="0"/>
    <x v="0"/>
    <x v="0"/>
    <x v="0"/>
    <x v="0"/>
    <x v="0"/>
    <n v="1741089"/>
    <x v="0"/>
    <n v="1741089"/>
    <n v="87054.45"/>
  </r>
  <r>
    <x v="1"/>
    <x v="1"/>
    <x v="1"/>
    <x v="0"/>
    <x v="0"/>
    <x v="0"/>
    <n v="514989"/>
    <x v="0"/>
    <n v="2256078"/>
    <n v="25749.45"/>
  </r>
  <r>
    <x v="2"/>
    <x v="2"/>
    <x v="1"/>
    <x v="0"/>
    <x v="0"/>
    <x v="0"/>
    <n v="230071"/>
    <x v="1"/>
    <n v="2486149"/>
    <n v="11503.55"/>
  </r>
  <r>
    <x v="3"/>
    <x v="3"/>
    <x v="2"/>
    <x v="1"/>
    <x v="0"/>
    <x v="0"/>
    <n v="1148912"/>
    <x v="2"/>
    <n v="3635061"/>
    <n v="57445.599999999999"/>
  </r>
  <r>
    <x v="4"/>
    <x v="4"/>
    <x v="3"/>
    <x v="1"/>
    <x v="0"/>
    <x v="0"/>
    <n v="405991"/>
    <x v="2"/>
    <n v="4041052"/>
    <n v="20299.55"/>
  </r>
  <r>
    <x v="5"/>
    <x v="5"/>
    <x v="0"/>
    <x v="1"/>
    <x v="0"/>
    <x v="0"/>
    <n v="191708"/>
    <x v="3"/>
    <n v="4232760"/>
    <n v="9585.4"/>
  </r>
  <r>
    <x v="6"/>
    <x v="6"/>
    <x v="0"/>
    <x v="1"/>
    <x v="0"/>
    <x v="0"/>
    <n v="1757908"/>
    <x v="3"/>
    <n v="5990668"/>
    <n v="87895.4"/>
  </r>
  <r>
    <x v="7"/>
    <x v="5"/>
    <x v="1"/>
    <x v="2"/>
    <x v="0"/>
    <x v="0"/>
    <n v="1209282"/>
    <x v="4"/>
    <n v="7199950"/>
    <n v="60464.1"/>
  </r>
  <r>
    <x v="8"/>
    <x v="4"/>
    <x v="3"/>
    <x v="2"/>
    <x v="0"/>
    <x v="0"/>
    <n v="1581662"/>
    <x v="4"/>
    <n v="8781612"/>
    <n v="79083.100000000006"/>
  </r>
  <r>
    <x v="9"/>
    <x v="4"/>
    <x v="0"/>
    <x v="3"/>
    <x v="0"/>
    <x v="1"/>
    <n v="376043"/>
    <x v="5"/>
    <n v="9157655"/>
    <n v="18802.150000000001"/>
  </r>
  <r>
    <x v="10"/>
    <x v="2"/>
    <x v="1"/>
    <x v="3"/>
    <x v="0"/>
    <x v="1"/>
    <n v="1978299"/>
    <x v="6"/>
    <n v="11135954"/>
    <n v="98914.95"/>
  </r>
  <r>
    <x v="11"/>
    <x v="2"/>
    <x v="0"/>
    <x v="4"/>
    <x v="0"/>
    <x v="1"/>
    <n v="914785"/>
    <x v="7"/>
    <n v="12050739"/>
    <n v="45739.25"/>
  </r>
  <r>
    <x v="12"/>
    <x v="2"/>
    <x v="1"/>
    <x v="4"/>
    <x v="0"/>
    <x v="1"/>
    <n v="1711222"/>
    <x v="8"/>
    <n v="13761961"/>
    <n v="85561.1"/>
  </r>
  <r>
    <x v="13"/>
    <x v="2"/>
    <x v="3"/>
    <x v="4"/>
    <x v="0"/>
    <x v="1"/>
    <n v="1257231"/>
    <x v="9"/>
    <n v="15019192"/>
    <n v="62861.55"/>
  </r>
  <r>
    <x v="14"/>
    <x v="2"/>
    <x v="0"/>
    <x v="4"/>
    <x v="0"/>
    <x v="1"/>
    <n v="407874"/>
    <x v="9"/>
    <n v="15427066"/>
    <n v="20393.7"/>
  </r>
  <r>
    <x v="15"/>
    <x v="2"/>
    <x v="2"/>
    <x v="4"/>
    <x v="0"/>
    <x v="1"/>
    <n v="589765"/>
    <x v="9"/>
    <n v="16016831"/>
    <n v="29488.25"/>
  </r>
  <r>
    <x v="16"/>
    <x v="4"/>
    <x v="2"/>
    <x v="5"/>
    <x v="0"/>
    <x v="1"/>
    <n v="485286"/>
    <x v="10"/>
    <n v="16502117"/>
    <n v="24264.3"/>
  </r>
  <r>
    <x v="17"/>
    <x v="4"/>
    <x v="2"/>
    <x v="5"/>
    <x v="0"/>
    <x v="1"/>
    <n v="467422"/>
    <x v="10"/>
    <n v="16969539"/>
    <n v="23371.1"/>
  </r>
  <r>
    <x v="18"/>
    <x v="4"/>
    <x v="1"/>
    <x v="5"/>
    <x v="0"/>
    <x v="1"/>
    <n v="1838220"/>
    <x v="11"/>
    <n v="18807759"/>
    <n v="91911"/>
  </r>
  <r>
    <x v="19"/>
    <x v="5"/>
    <x v="0"/>
    <x v="6"/>
    <x v="1"/>
    <x v="2"/>
    <n v="1958181"/>
    <x v="12"/>
    <n v="20765940"/>
    <n v="97909.05"/>
  </r>
  <r>
    <x v="20"/>
    <x v="4"/>
    <x v="2"/>
    <x v="6"/>
    <x v="1"/>
    <x v="2"/>
    <n v="1370705"/>
    <x v="13"/>
    <n v="22136645"/>
    <n v="68535.25"/>
  </r>
  <r>
    <x v="21"/>
    <x v="4"/>
    <x v="0"/>
    <x v="6"/>
    <x v="1"/>
    <x v="2"/>
    <n v="1683109"/>
    <x v="14"/>
    <n v="23819754"/>
    <n v="84155.45"/>
  </r>
  <r>
    <x v="22"/>
    <x v="4"/>
    <x v="1"/>
    <x v="6"/>
    <x v="1"/>
    <x v="2"/>
    <n v="564927"/>
    <x v="15"/>
    <n v="24384681"/>
    <n v="28246.35"/>
  </r>
  <r>
    <x v="23"/>
    <x v="4"/>
    <x v="0"/>
    <x v="6"/>
    <x v="1"/>
    <x v="2"/>
    <n v="239424"/>
    <x v="15"/>
    <n v="24624105"/>
    <n v="11971.2"/>
  </r>
  <r>
    <x v="23"/>
    <x v="4"/>
    <x v="1"/>
    <x v="6"/>
    <x v="1"/>
    <x v="2"/>
    <n v="774500"/>
    <x v="15"/>
    <n v="25398605"/>
    <n v="38725"/>
  </r>
  <r>
    <x v="23"/>
    <x v="4"/>
    <x v="0"/>
    <x v="6"/>
    <x v="1"/>
    <x v="2"/>
    <n v="1096869"/>
    <x v="15"/>
    <n v="26495474"/>
    <n v="54843.45"/>
  </r>
  <r>
    <x v="24"/>
    <x v="4"/>
    <x v="0"/>
    <x v="6"/>
    <x v="1"/>
    <x v="2"/>
    <n v="1862557"/>
    <x v="15"/>
    <n v="28358031"/>
    <n v="93127.85"/>
  </r>
  <r>
    <x v="25"/>
    <x v="4"/>
    <x v="2"/>
    <x v="6"/>
    <x v="1"/>
    <x v="2"/>
    <n v="1437017"/>
    <x v="16"/>
    <n v="29795048"/>
    <n v="71850.850000000006"/>
  </r>
  <r>
    <x v="25"/>
    <x v="4"/>
    <x v="0"/>
    <x v="6"/>
    <x v="1"/>
    <x v="2"/>
    <n v="1848717"/>
    <x v="16"/>
    <n v="31643765"/>
    <n v="92435.85"/>
  </r>
  <r>
    <x v="26"/>
    <x v="5"/>
    <x v="1"/>
    <x v="6"/>
    <x v="1"/>
    <x v="2"/>
    <n v="1933018"/>
    <x v="16"/>
    <n v="33576783"/>
    <n v="96650.9"/>
  </r>
  <r>
    <x v="26"/>
    <x v="5"/>
    <x v="0"/>
    <x v="6"/>
    <x v="1"/>
    <x v="2"/>
    <n v="1987908"/>
    <x v="16"/>
    <n v="35564691"/>
    <n v="99395.4"/>
  </r>
  <r>
    <x v="27"/>
    <x v="5"/>
    <x v="3"/>
    <x v="6"/>
    <x v="1"/>
    <x v="2"/>
    <n v="1264058"/>
    <x v="12"/>
    <n v="36828749"/>
    <n v="63202.9"/>
  </r>
  <r>
    <x v="27"/>
    <x v="5"/>
    <x v="3"/>
    <x v="6"/>
    <x v="1"/>
    <x v="2"/>
    <n v="1750150"/>
    <x v="12"/>
    <n v="38578899"/>
    <n v="87507.5"/>
  </r>
  <r>
    <x v="28"/>
    <x v="5"/>
    <x v="0"/>
    <x v="6"/>
    <x v="1"/>
    <x v="2"/>
    <n v="1495289"/>
    <x v="12"/>
    <n v="40074188"/>
    <n v="74764.45"/>
  </r>
  <r>
    <x v="28"/>
    <x v="5"/>
    <x v="1"/>
    <x v="6"/>
    <x v="1"/>
    <x v="2"/>
    <n v="391699"/>
    <x v="12"/>
    <n v="40465887"/>
    <n v="19584.95"/>
  </r>
  <r>
    <x v="29"/>
    <x v="5"/>
    <x v="2"/>
    <x v="6"/>
    <x v="1"/>
    <x v="2"/>
    <n v="877778"/>
    <x v="12"/>
    <n v="41343665"/>
    <n v="43888.9"/>
  </r>
  <r>
    <x v="29"/>
    <x v="5"/>
    <x v="2"/>
    <x v="6"/>
    <x v="1"/>
    <x v="2"/>
    <n v="1366272"/>
    <x v="12"/>
    <n v="42709937"/>
    <n v="68313.600000000006"/>
  </r>
  <r>
    <x v="29"/>
    <x v="5"/>
    <x v="2"/>
    <x v="6"/>
    <x v="1"/>
    <x v="2"/>
    <n v="1766994"/>
    <x v="12"/>
    <n v="44476931"/>
    <n v="88349.7"/>
  </r>
  <r>
    <x v="29"/>
    <x v="3"/>
    <x v="0"/>
    <x v="6"/>
    <x v="1"/>
    <x v="2"/>
    <n v="1718743"/>
    <x v="12"/>
    <n v="46195674"/>
    <n v="85937.15"/>
  </r>
  <r>
    <x v="30"/>
    <x v="3"/>
    <x v="1"/>
    <x v="6"/>
    <x v="1"/>
    <x v="2"/>
    <n v="538621"/>
    <x v="12"/>
    <n v="46734295"/>
    <n v="26931.05"/>
  </r>
  <r>
    <x v="31"/>
    <x v="3"/>
    <x v="3"/>
    <x v="6"/>
    <x v="1"/>
    <x v="2"/>
    <n v="184900"/>
    <x v="13"/>
    <n v="46919195"/>
    <n v="9245"/>
  </r>
  <r>
    <x v="32"/>
    <x v="3"/>
    <x v="0"/>
    <x v="6"/>
    <x v="1"/>
    <x v="2"/>
    <n v="1598219"/>
    <x v="13"/>
    <n v="48517414"/>
    <n v="79910.95"/>
  </r>
  <r>
    <x v="33"/>
    <x v="5"/>
    <x v="2"/>
    <x v="6"/>
    <x v="1"/>
    <x v="2"/>
    <n v="969025"/>
    <x v="14"/>
    <n v="49486439"/>
    <n v="48451.25"/>
  </r>
  <r>
    <x v="33"/>
    <x v="3"/>
    <x v="0"/>
    <x v="6"/>
    <x v="1"/>
    <x v="2"/>
    <n v="1988680"/>
    <x v="14"/>
    <n v="51475119"/>
    <n v="99434"/>
  </r>
  <r>
    <x v="34"/>
    <x v="3"/>
    <x v="1"/>
    <x v="6"/>
    <x v="1"/>
    <x v="2"/>
    <n v="1520170"/>
    <x v="14"/>
    <n v="52995289"/>
    <n v="76008.5"/>
  </r>
  <r>
    <x v="35"/>
    <x v="3"/>
    <x v="3"/>
    <x v="7"/>
    <x v="1"/>
    <x v="2"/>
    <n v="756093"/>
    <x v="14"/>
    <n v="53751382"/>
    <n v="37804.65"/>
  </r>
  <r>
    <x v="36"/>
    <x v="3"/>
    <x v="0"/>
    <x v="7"/>
    <x v="1"/>
    <x v="2"/>
    <n v="1635914"/>
    <x v="17"/>
    <n v="55387296"/>
    <n v="81795.7"/>
  </r>
  <r>
    <x v="37"/>
    <x v="3"/>
    <x v="1"/>
    <x v="7"/>
    <x v="1"/>
    <x v="2"/>
    <n v="1704629"/>
    <x v="17"/>
    <n v="57091925"/>
    <n v="85231.45"/>
  </r>
  <r>
    <x v="38"/>
    <x v="3"/>
    <x v="0"/>
    <x v="7"/>
    <x v="1"/>
    <x v="2"/>
    <n v="925137"/>
    <x v="18"/>
    <n v="58017062"/>
    <n v="46256.85"/>
  </r>
  <r>
    <x v="38"/>
    <x v="3"/>
    <x v="3"/>
    <x v="7"/>
    <x v="1"/>
    <x v="2"/>
    <n v="1246174"/>
    <x v="18"/>
    <n v="59263236"/>
    <n v="62308.7"/>
  </r>
  <r>
    <x v="39"/>
    <x v="3"/>
    <x v="0"/>
    <x v="7"/>
    <x v="1"/>
    <x v="2"/>
    <n v="576222"/>
    <x v="18"/>
    <n v="59839458"/>
    <n v="28811.1"/>
  </r>
  <r>
    <x v="40"/>
    <x v="3"/>
    <x v="2"/>
    <x v="7"/>
    <x v="1"/>
    <x v="2"/>
    <n v="953291"/>
    <x v="18"/>
    <n v="60792749"/>
    <n v="47664.55"/>
  </r>
  <r>
    <x v="41"/>
    <x v="3"/>
    <x v="1"/>
    <x v="7"/>
    <x v="1"/>
    <x v="2"/>
    <n v="1593038"/>
    <x v="19"/>
    <n v="62385787"/>
    <n v="79651.899999999994"/>
  </r>
  <r>
    <x v="42"/>
    <x v="3"/>
    <x v="0"/>
    <x v="7"/>
    <x v="1"/>
    <x v="2"/>
    <n v="1784478"/>
    <x v="19"/>
    <n v="64170265"/>
    <n v="89223.9"/>
  </r>
  <r>
    <x v="43"/>
    <x v="3"/>
    <x v="0"/>
    <x v="7"/>
    <x v="1"/>
    <x v="2"/>
    <n v="1493958"/>
    <x v="19"/>
    <n v="65664223"/>
    <n v="74697.899999999994"/>
  </r>
  <r>
    <x v="44"/>
    <x v="3"/>
    <x v="1"/>
    <x v="7"/>
    <x v="1"/>
    <x v="2"/>
    <n v="1509042"/>
    <x v="19"/>
    <n v="67173265"/>
    <n v="75452.100000000006"/>
  </r>
  <r>
    <x v="45"/>
    <x v="3"/>
    <x v="0"/>
    <x v="7"/>
    <x v="1"/>
    <x v="2"/>
    <n v="1445703"/>
    <x v="20"/>
    <n v="68618968"/>
    <n v="72285.149999999994"/>
  </r>
  <r>
    <x v="45"/>
    <x v="3"/>
    <x v="1"/>
    <x v="7"/>
    <x v="1"/>
    <x v="2"/>
    <n v="1219313"/>
    <x v="20"/>
    <n v="69838281"/>
    <n v="60965.65"/>
  </r>
  <r>
    <x v="46"/>
    <x v="3"/>
    <x v="2"/>
    <x v="7"/>
    <x v="1"/>
    <x v="2"/>
    <n v="1378458"/>
    <x v="20"/>
    <n v="71216739"/>
    <n v="68922.899999999994"/>
  </r>
  <r>
    <x v="46"/>
    <x v="3"/>
    <x v="0"/>
    <x v="7"/>
    <x v="1"/>
    <x v="2"/>
    <n v="812267"/>
    <x v="20"/>
    <n v="72029006"/>
    <n v="40613.35"/>
  </r>
  <r>
    <x v="47"/>
    <x v="5"/>
    <x v="1"/>
    <x v="7"/>
    <x v="1"/>
    <x v="2"/>
    <n v="1473799"/>
    <x v="20"/>
    <n v="73502805"/>
    <n v="73689.95"/>
  </r>
  <r>
    <x v="47"/>
    <x v="0"/>
    <x v="2"/>
    <x v="7"/>
    <x v="1"/>
    <x v="2"/>
    <n v="1085955"/>
    <x v="20"/>
    <n v="74588760"/>
    <n v="54297.75"/>
  </r>
  <r>
    <x v="48"/>
    <x v="0"/>
    <x v="3"/>
    <x v="8"/>
    <x v="1"/>
    <x v="2"/>
    <n v="1822041"/>
    <x v="21"/>
    <n v="76410801"/>
    <n v="91102.05"/>
  </r>
  <r>
    <x v="49"/>
    <x v="0"/>
    <x v="1"/>
    <x v="8"/>
    <x v="1"/>
    <x v="2"/>
    <n v="942170"/>
    <x v="21"/>
    <n v="77352971"/>
    <n v="47108.5"/>
  </r>
  <r>
    <x v="50"/>
    <x v="0"/>
    <x v="0"/>
    <x v="8"/>
    <x v="1"/>
    <x v="2"/>
    <n v="1771632"/>
    <x v="21"/>
    <n v="79124603"/>
    <n v="88581.6"/>
  </r>
  <r>
    <x v="50"/>
    <x v="0"/>
    <x v="0"/>
    <x v="8"/>
    <x v="1"/>
    <x v="2"/>
    <n v="790962"/>
    <x v="21"/>
    <n v="79915565"/>
    <n v="39548.1"/>
  </r>
  <r>
    <x v="50"/>
    <x v="0"/>
    <x v="0"/>
    <x v="8"/>
    <x v="1"/>
    <x v="2"/>
    <n v="1148983"/>
    <x v="21"/>
    <n v="81064548"/>
    <n v="57449.15"/>
  </r>
  <r>
    <x v="51"/>
    <x v="0"/>
    <x v="3"/>
    <x v="8"/>
    <x v="1"/>
    <x v="2"/>
    <n v="1233631"/>
    <x v="21"/>
    <n v="82298179"/>
    <n v="61681.55"/>
  </r>
  <r>
    <x v="52"/>
    <x v="0"/>
    <x v="0"/>
    <x v="8"/>
    <x v="1"/>
    <x v="2"/>
    <n v="1107658"/>
    <x v="22"/>
    <n v="83405837"/>
    <n v="55382.9"/>
  </r>
  <r>
    <x v="53"/>
    <x v="0"/>
    <x v="0"/>
    <x v="8"/>
    <x v="1"/>
    <x v="2"/>
    <n v="1498380"/>
    <x v="22"/>
    <n v="84904217"/>
    <n v="74919"/>
  </r>
  <r>
    <x v="54"/>
    <x v="0"/>
    <x v="0"/>
    <x v="8"/>
    <x v="1"/>
    <x v="2"/>
    <n v="226445"/>
    <x v="23"/>
    <n v="85130662"/>
    <n v="11322.25"/>
  </r>
  <r>
    <x v="55"/>
    <x v="0"/>
    <x v="0"/>
    <x v="8"/>
    <x v="1"/>
    <x v="2"/>
    <n v="407754"/>
    <x v="23"/>
    <n v="85538416"/>
    <n v="20387.7"/>
  </r>
  <r>
    <x v="56"/>
    <x v="0"/>
    <x v="0"/>
    <x v="8"/>
    <x v="1"/>
    <x v="2"/>
    <n v="322835"/>
    <x v="23"/>
    <n v="85861251"/>
    <n v="16141.75"/>
  </r>
  <r>
    <x v="56"/>
    <x v="0"/>
    <x v="1"/>
    <x v="8"/>
    <x v="1"/>
    <x v="2"/>
    <n v="667093"/>
    <x v="23"/>
    <n v="86528344"/>
    <n v="33354.65"/>
  </r>
  <r>
    <x v="57"/>
    <x v="5"/>
    <x v="0"/>
    <x v="8"/>
    <x v="1"/>
    <x v="2"/>
    <n v="1257419"/>
    <x v="23"/>
    <n v="87785763"/>
    <n v="62870.95"/>
  </r>
  <r>
    <x v="57"/>
    <x v="6"/>
    <x v="3"/>
    <x v="8"/>
    <x v="1"/>
    <x v="2"/>
    <n v="1289709"/>
    <x v="23"/>
    <n v="89075472"/>
    <n v="64485.45"/>
  </r>
  <r>
    <x v="58"/>
    <x v="6"/>
    <x v="2"/>
    <x v="8"/>
    <x v="1"/>
    <x v="2"/>
    <n v="344951"/>
    <x v="23"/>
    <n v="89420423"/>
    <n v="17247.55"/>
  </r>
  <r>
    <x v="59"/>
    <x v="6"/>
    <x v="2"/>
    <x v="8"/>
    <x v="1"/>
    <x v="2"/>
    <n v="1326360"/>
    <x v="24"/>
    <n v="90746783"/>
    <n v="66318"/>
  </r>
  <r>
    <x v="60"/>
    <x v="6"/>
    <x v="2"/>
    <x v="8"/>
    <x v="1"/>
    <x v="2"/>
    <n v="1863118"/>
    <x v="24"/>
    <n v="92609901"/>
    <n v="93155.9"/>
  </r>
  <r>
    <x v="61"/>
    <x v="6"/>
    <x v="2"/>
    <x v="9"/>
    <x v="1"/>
    <x v="2"/>
    <n v="1153948"/>
    <x v="25"/>
    <n v="93763849"/>
    <n v="57697.4"/>
  </r>
  <r>
    <x v="61"/>
    <x v="6"/>
    <x v="2"/>
    <x v="9"/>
    <x v="1"/>
    <x v="2"/>
    <n v="752850"/>
    <x v="25"/>
    <n v="94516699"/>
    <n v="37642.5"/>
  </r>
  <r>
    <x v="62"/>
    <x v="6"/>
    <x v="2"/>
    <x v="9"/>
    <x v="1"/>
    <x v="2"/>
    <n v="1649721"/>
    <x v="26"/>
    <n v="96166420"/>
    <n v="82486.05"/>
  </r>
  <r>
    <x v="62"/>
    <x v="6"/>
    <x v="2"/>
    <x v="9"/>
    <x v="1"/>
    <x v="2"/>
    <n v="1014259"/>
    <x v="26"/>
    <n v="97180679"/>
    <n v="50712.95"/>
  </r>
  <r>
    <x v="62"/>
    <x v="6"/>
    <x v="2"/>
    <x v="9"/>
    <x v="1"/>
    <x v="2"/>
    <n v="849261"/>
    <x v="26"/>
    <n v="98029940"/>
    <n v="42463.05"/>
  </r>
  <r>
    <x v="63"/>
    <x v="6"/>
    <x v="2"/>
    <x v="9"/>
    <x v="1"/>
    <x v="2"/>
    <n v="1716438"/>
    <x v="26"/>
    <n v="99746378"/>
    <n v="85821.9"/>
  </r>
  <r>
    <x v="64"/>
    <x v="6"/>
    <x v="2"/>
    <x v="9"/>
    <x v="1"/>
    <x v="2"/>
    <n v="1862963"/>
    <x v="26"/>
    <n v="101609341"/>
    <n v="93148.15"/>
  </r>
  <r>
    <x v="65"/>
    <x v="6"/>
    <x v="2"/>
    <x v="9"/>
    <x v="1"/>
    <x v="2"/>
    <n v="1454907"/>
    <x v="26"/>
    <n v="103064248"/>
    <n v="72745.350000000006"/>
  </r>
  <r>
    <x v="65"/>
    <x v="6"/>
    <x v="2"/>
    <x v="9"/>
    <x v="1"/>
    <x v="2"/>
    <n v="207300"/>
    <x v="26"/>
    <n v="103271548"/>
    <n v="10365"/>
  </r>
  <r>
    <x v="66"/>
    <x v="6"/>
    <x v="2"/>
    <x v="9"/>
    <x v="1"/>
    <x v="2"/>
    <n v="536469"/>
    <x v="26"/>
    <n v="103808017"/>
    <n v="26823.45"/>
  </r>
  <r>
    <x v="66"/>
    <x v="6"/>
    <x v="0"/>
    <x v="9"/>
    <x v="1"/>
    <x v="2"/>
    <n v="1230645"/>
    <x v="26"/>
    <n v="105038662"/>
    <n v="61532.25"/>
  </r>
  <r>
    <x v="67"/>
    <x v="6"/>
    <x v="2"/>
    <x v="9"/>
    <x v="1"/>
    <x v="2"/>
    <n v="153011"/>
    <x v="27"/>
    <n v="105191673"/>
    <n v="7650.55"/>
  </r>
  <r>
    <x v="67"/>
    <x v="6"/>
    <x v="2"/>
    <x v="9"/>
    <x v="1"/>
    <x v="2"/>
    <n v="1697736"/>
    <x v="27"/>
    <n v="106889409"/>
    <n v="84886.8"/>
  </r>
  <r>
    <x v="68"/>
    <x v="6"/>
    <x v="2"/>
    <x v="9"/>
    <x v="1"/>
    <x v="2"/>
    <n v="281074"/>
    <x v="27"/>
    <n v="107170483"/>
    <n v="14053.7"/>
  </r>
  <r>
    <x v="69"/>
    <x v="6"/>
    <x v="2"/>
    <x v="9"/>
    <x v="1"/>
    <x v="2"/>
    <n v="1125999"/>
    <x v="27"/>
    <n v="108296482"/>
    <n v="56299.95"/>
  </r>
  <r>
    <x v="69"/>
    <x v="6"/>
    <x v="0"/>
    <x v="9"/>
    <x v="1"/>
    <x v="2"/>
    <n v="1541895"/>
    <x v="27"/>
    <n v="109838377"/>
    <n v="77094.75"/>
  </r>
  <r>
    <x v="70"/>
    <x v="5"/>
    <x v="0"/>
    <x v="9"/>
    <x v="1"/>
    <x v="2"/>
    <n v="1607715"/>
    <x v="28"/>
    <n v="111446092"/>
    <n v="80385.75"/>
  </r>
  <r>
    <x v="71"/>
    <x v="5"/>
    <x v="0"/>
    <x v="9"/>
    <x v="1"/>
    <x v="2"/>
    <n v="824127"/>
    <x v="28"/>
    <n v="112270219"/>
    <n v="41206.35"/>
  </r>
  <r>
    <x v="72"/>
    <x v="5"/>
    <x v="0"/>
    <x v="9"/>
    <x v="1"/>
    <x v="2"/>
    <n v="500931"/>
    <x v="29"/>
    <n v="112771150"/>
    <n v="25046.55"/>
  </r>
  <r>
    <x v="72"/>
    <x v="5"/>
    <x v="0"/>
    <x v="9"/>
    <x v="1"/>
    <x v="2"/>
    <n v="343248"/>
    <x v="29"/>
    <n v="113114398"/>
    <n v="17162.400000000001"/>
  </r>
  <r>
    <x v="72"/>
    <x v="5"/>
    <x v="0"/>
    <x v="9"/>
    <x v="1"/>
    <x v="2"/>
    <n v="238885"/>
    <x v="29"/>
    <n v="113353283"/>
    <n v="11944.25"/>
  </r>
  <r>
    <x v="73"/>
    <x v="5"/>
    <x v="0"/>
    <x v="9"/>
    <x v="1"/>
    <x v="2"/>
    <n v="223896"/>
    <x v="29"/>
    <n v="113577179"/>
    <n v="11194.8"/>
  </r>
  <r>
    <x v="73"/>
    <x v="5"/>
    <x v="0"/>
    <x v="9"/>
    <x v="1"/>
    <x v="2"/>
    <n v="1425288"/>
    <x v="29"/>
    <n v="115002467"/>
    <n v="71264.399999999994"/>
  </r>
  <r>
    <x v="74"/>
    <x v="1"/>
    <x v="0"/>
    <x v="9"/>
    <x v="1"/>
    <x v="2"/>
    <n v="949953"/>
    <x v="29"/>
    <n v="115952420"/>
    <n v="47497.65"/>
  </r>
  <r>
    <x v="75"/>
    <x v="1"/>
    <x v="0"/>
    <x v="9"/>
    <x v="1"/>
    <x v="2"/>
    <n v="1122767"/>
    <x v="29"/>
    <n v="117075187"/>
    <n v="56138.35"/>
  </r>
  <r>
    <x v="76"/>
    <x v="1"/>
    <x v="0"/>
    <x v="10"/>
    <x v="1"/>
    <x v="3"/>
    <n v="1506717"/>
    <x v="29"/>
    <n v="118581904"/>
    <n v="75335.850000000006"/>
  </r>
  <r>
    <x v="77"/>
    <x v="1"/>
    <x v="0"/>
    <x v="10"/>
    <x v="1"/>
    <x v="3"/>
    <n v="842817"/>
    <x v="29"/>
    <n v="119424721"/>
    <n v="42140.85"/>
  </r>
  <r>
    <x v="78"/>
    <x v="1"/>
    <x v="0"/>
    <x v="10"/>
    <x v="1"/>
    <x v="3"/>
    <n v="1389693"/>
    <x v="30"/>
    <n v="120814414"/>
    <n v="69484.649999999994"/>
  </r>
  <r>
    <x v="79"/>
    <x v="1"/>
    <x v="0"/>
    <x v="10"/>
    <x v="1"/>
    <x v="3"/>
    <n v="563256"/>
    <x v="30"/>
    <n v="121377670"/>
    <n v="28162.799999999999"/>
  </r>
  <r>
    <x v="79"/>
    <x v="1"/>
    <x v="3"/>
    <x v="10"/>
    <x v="1"/>
    <x v="3"/>
    <n v="1893271"/>
    <x v="30"/>
    <n v="123270941"/>
    <n v="94663.55"/>
  </r>
  <r>
    <x v="79"/>
    <x v="1"/>
    <x v="0"/>
    <x v="10"/>
    <x v="1"/>
    <x v="3"/>
    <n v="688034"/>
    <x v="30"/>
    <n v="123958975"/>
    <n v="34401.699999999997"/>
  </r>
  <r>
    <x v="80"/>
    <x v="1"/>
    <x v="0"/>
    <x v="10"/>
    <x v="1"/>
    <x v="3"/>
    <n v="1612228"/>
    <x v="30"/>
    <n v="125571203"/>
    <n v="80611.399999999994"/>
  </r>
  <r>
    <x v="81"/>
    <x v="1"/>
    <x v="0"/>
    <x v="10"/>
    <x v="1"/>
    <x v="3"/>
    <n v="350572"/>
    <x v="30"/>
    <n v="125921775"/>
    <n v="17528.599999999999"/>
  </r>
  <r>
    <x v="81"/>
    <x v="1"/>
    <x v="0"/>
    <x v="10"/>
    <x v="1"/>
    <x v="3"/>
    <n v="1083441"/>
    <x v="30"/>
    <n v="127005216"/>
    <n v="54172.05"/>
  </r>
  <r>
    <x v="81"/>
    <x v="1"/>
    <x v="0"/>
    <x v="10"/>
    <x v="1"/>
    <x v="3"/>
    <n v="1945477"/>
    <x v="30"/>
    <n v="128950693"/>
    <n v="97273.85"/>
  </r>
  <r>
    <x v="82"/>
    <x v="1"/>
    <x v="0"/>
    <x v="10"/>
    <x v="1"/>
    <x v="3"/>
    <n v="340954"/>
    <x v="31"/>
    <n v="129291647"/>
    <n v="17047.7"/>
  </r>
  <r>
    <x v="83"/>
    <x v="1"/>
    <x v="0"/>
    <x v="10"/>
    <x v="1"/>
    <x v="3"/>
    <n v="166600"/>
    <x v="31"/>
    <n v="129458247"/>
    <n v="8330"/>
  </r>
  <r>
    <x v="84"/>
    <x v="1"/>
    <x v="0"/>
    <x v="10"/>
    <x v="1"/>
    <x v="3"/>
    <n v="1675768"/>
    <x v="31"/>
    <n v="131134015"/>
    <n v="83788.399999999994"/>
  </r>
  <r>
    <x v="85"/>
    <x v="1"/>
    <x v="0"/>
    <x v="10"/>
    <x v="1"/>
    <x v="3"/>
    <n v="140361"/>
    <x v="31"/>
    <n v="131274376"/>
    <n v="7018.05"/>
  </r>
  <r>
    <x v="86"/>
    <x v="1"/>
    <x v="0"/>
    <x v="10"/>
    <x v="1"/>
    <x v="3"/>
    <n v="1671316"/>
    <x v="32"/>
    <n v="132945692"/>
    <n v="83565.8"/>
  </r>
  <r>
    <x v="87"/>
    <x v="1"/>
    <x v="0"/>
    <x v="10"/>
    <x v="1"/>
    <x v="3"/>
    <n v="1968717"/>
    <x v="32"/>
    <n v="134914409"/>
    <n v="98435.85"/>
  </r>
  <r>
    <x v="88"/>
    <x v="1"/>
    <x v="3"/>
    <x v="10"/>
    <x v="1"/>
    <x v="3"/>
    <n v="393879"/>
    <x v="32"/>
    <n v="135308288"/>
    <n v="19693.95"/>
  </r>
  <r>
    <x v="89"/>
    <x v="1"/>
    <x v="0"/>
    <x v="10"/>
    <x v="1"/>
    <x v="3"/>
    <n v="1489957"/>
    <x v="32"/>
    <n v="136798245"/>
    <n v="74497.850000000006"/>
  </r>
  <r>
    <x v="90"/>
    <x v="1"/>
    <x v="0"/>
    <x v="10"/>
    <x v="1"/>
    <x v="3"/>
    <n v="156636"/>
    <x v="33"/>
    <n v="136954881"/>
    <n v="7831.8"/>
  </r>
  <r>
    <x v="90"/>
    <x v="1"/>
    <x v="3"/>
    <x v="10"/>
    <x v="1"/>
    <x v="3"/>
    <n v="343043"/>
    <x v="33"/>
    <n v="137297924"/>
    <n v="17152.150000000001"/>
  </r>
  <r>
    <x v="91"/>
    <x v="1"/>
    <x v="3"/>
    <x v="10"/>
    <x v="1"/>
    <x v="3"/>
    <n v="153941"/>
    <x v="33"/>
    <n v="137451865"/>
    <n v="7697.05"/>
  </r>
  <r>
    <x v="92"/>
    <x v="1"/>
    <x v="3"/>
    <x v="10"/>
    <x v="1"/>
    <x v="3"/>
    <n v="1725603"/>
    <x v="33"/>
    <n v="139177468"/>
    <n v="86280.15"/>
  </r>
  <r>
    <x v="93"/>
    <x v="5"/>
    <x v="2"/>
    <x v="10"/>
    <x v="1"/>
    <x v="3"/>
    <n v="661441"/>
    <x v="33"/>
    <n v="139838909"/>
    <n v="33072.050000000003"/>
  </r>
  <r>
    <x v="94"/>
    <x v="1"/>
    <x v="3"/>
    <x v="10"/>
    <x v="1"/>
    <x v="3"/>
    <n v="1225116"/>
    <x v="33"/>
    <n v="141064025"/>
    <n v="61255.8"/>
  </r>
  <r>
    <x v="95"/>
    <x v="1"/>
    <x v="3"/>
    <x v="11"/>
    <x v="1"/>
    <x v="3"/>
    <n v="1542829"/>
    <x v="34"/>
    <n v="142606854"/>
    <n v="77141.45"/>
  </r>
  <r>
    <x v="96"/>
    <x v="1"/>
    <x v="3"/>
    <x v="11"/>
    <x v="1"/>
    <x v="3"/>
    <n v="1297497"/>
    <x v="34"/>
    <n v="143904351"/>
    <n v="64874.85"/>
  </r>
  <r>
    <x v="96"/>
    <x v="5"/>
    <x v="3"/>
    <x v="11"/>
    <x v="1"/>
    <x v="3"/>
    <n v="1950030"/>
    <x v="34"/>
    <n v="145854381"/>
    <n v="97501.5"/>
  </r>
  <r>
    <x v="97"/>
    <x v="1"/>
    <x v="2"/>
    <x v="11"/>
    <x v="1"/>
    <x v="3"/>
    <n v="1438207"/>
    <x v="35"/>
    <n v="147292588"/>
    <n v="71910.350000000006"/>
  </r>
  <r>
    <x v="98"/>
    <x v="1"/>
    <x v="3"/>
    <x v="11"/>
    <x v="1"/>
    <x v="3"/>
    <n v="1122487"/>
    <x v="35"/>
    <n v="148415075"/>
    <n v="56124.35"/>
  </r>
  <r>
    <x v="99"/>
    <x v="1"/>
    <x v="3"/>
    <x v="11"/>
    <x v="1"/>
    <x v="3"/>
    <n v="297267"/>
    <x v="35"/>
    <n v="148712342"/>
    <n v="14863.35"/>
  </r>
  <r>
    <x v="99"/>
    <x v="5"/>
    <x v="3"/>
    <x v="11"/>
    <x v="1"/>
    <x v="3"/>
    <n v="364278"/>
    <x v="35"/>
    <n v="149076620"/>
    <n v="18213.900000000001"/>
  </r>
  <r>
    <x v="100"/>
    <x v="1"/>
    <x v="3"/>
    <x v="11"/>
    <x v="1"/>
    <x v="3"/>
    <n v="731138"/>
    <x v="35"/>
    <n v="149807758"/>
    <n v="36556.9"/>
  </r>
  <r>
    <x v="101"/>
    <x v="1"/>
    <x v="3"/>
    <x v="11"/>
    <x v="1"/>
    <x v="3"/>
    <n v="1558700"/>
    <x v="36"/>
    <n v="151366458"/>
    <n v="77935"/>
  </r>
  <r>
    <x v="102"/>
    <x v="1"/>
    <x v="0"/>
    <x v="11"/>
    <x v="1"/>
    <x v="3"/>
    <n v="130451"/>
    <x v="36"/>
    <n v="151496909"/>
    <n v="6522.55"/>
  </r>
  <r>
    <x v="102"/>
    <x v="5"/>
    <x v="3"/>
    <x v="11"/>
    <x v="1"/>
    <x v="3"/>
    <n v="1798005"/>
    <x v="36"/>
    <n v="153294914"/>
    <n v="89900.25"/>
  </r>
  <r>
    <x v="102"/>
    <x v="1"/>
    <x v="3"/>
    <x v="11"/>
    <x v="1"/>
    <x v="3"/>
    <n v="956910"/>
    <x v="36"/>
    <n v="154251824"/>
    <n v="47845.5"/>
  </r>
  <r>
    <x v="103"/>
    <x v="1"/>
    <x v="2"/>
    <x v="11"/>
    <x v="1"/>
    <x v="3"/>
    <n v="1973431"/>
    <x v="36"/>
    <n v="156225255"/>
    <n v="98671.55"/>
  </r>
  <r>
    <x v="104"/>
    <x v="5"/>
    <x v="2"/>
    <x v="11"/>
    <x v="1"/>
    <x v="3"/>
    <n v="922236"/>
    <x v="37"/>
    <n v="157147491"/>
    <n v="46111.8"/>
  </r>
  <r>
    <x v="105"/>
    <x v="1"/>
    <x v="2"/>
    <x v="11"/>
    <x v="1"/>
    <x v="3"/>
    <n v="945055"/>
    <x v="38"/>
    <n v="158092546"/>
    <n v="47252.75"/>
  </r>
  <r>
    <x v="106"/>
    <x v="1"/>
    <x v="2"/>
    <x v="0"/>
    <x v="1"/>
    <x v="0"/>
    <n v="1500441"/>
    <x v="38"/>
    <n v="159592987"/>
    <n v="75022.05"/>
  </r>
  <r>
    <x v="106"/>
    <x v="5"/>
    <x v="2"/>
    <x v="0"/>
    <x v="1"/>
    <x v="0"/>
    <n v="1246308"/>
    <x v="38"/>
    <n v="160839295"/>
    <n v="62315.4"/>
  </r>
  <r>
    <x v="107"/>
    <x v="1"/>
    <x v="2"/>
    <x v="0"/>
    <x v="1"/>
    <x v="0"/>
    <n v="1009099"/>
    <x v="39"/>
    <n v="161848394"/>
    <n v="50454.95"/>
  </r>
  <r>
    <x v="108"/>
    <x v="5"/>
    <x v="2"/>
    <x v="0"/>
    <x v="1"/>
    <x v="0"/>
    <n v="466491"/>
    <x v="39"/>
    <n v="162314885"/>
    <n v="23324.55"/>
  </r>
  <r>
    <x v="109"/>
    <x v="5"/>
    <x v="0"/>
    <x v="0"/>
    <x v="1"/>
    <x v="0"/>
    <n v="1193385"/>
    <x v="39"/>
    <n v="163508270"/>
    <n v="59669.25"/>
  </r>
  <r>
    <x v="110"/>
    <x v="5"/>
    <x v="2"/>
    <x v="0"/>
    <x v="1"/>
    <x v="0"/>
    <n v="625849"/>
    <x v="39"/>
    <n v="164134119"/>
    <n v="31292.45"/>
  </r>
  <r>
    <x v="111"/>
    <x v="1"/>
    <x v="2"/>
    <x v="0"/>
    <x v="1"/>
    <x v="0"/>
    <n v="796233"/>
    <x v="1"/>
    <n v="164930352"/>
    <n v="39811.65"/>
  </r>
  <r>
    <x v="112"/>
    <x v="5"/>
    <x v="2"/>
    <x v="0"/>
    <x v="1"/>
    <x v="0"/>
    <n v="1820445"/>
    <x v="1"/>
    <n v="166750797"/>
    <n v="91022.25"/>
  </r>
  <r>
    <x v="113"/>
    <x v="5"/>
    <x v="2"/>
    <x v="0"/>
    <x v="1"/>
    <x v="0"/>
    <n v="1813892"/>
    <x v="1"/>
    <n v="168564689"/>
    <n v="90694.6"/>
  </r>
  <r>
    <x v="114"/>
    <x v="1"/>
    <x v="0"/>
    <x v="0"/>
    <x v="1"/>
    <x v="0"/>
    <n v="164169"/>
    <x v="1"/>
    <n v="168728858"/>
    <n v="8208.4500000000007"/>
  </r>
  <r>
    <x v="115"/>
    <x v="1"/>
    <x v="2"/>
    <x v="0"/>
    <x v="1"/>
    <x v="0"/>
    <n v="512670"/>
    <x v="40"/>
    <n v="169241528"/>
    <n v="25633.5"/>
  </r>
  <r>
    <x v="116"/>
    <x v="1"/>
    <x v="0"/>
    <x v="1"/>
    <x v="1"/>
    <x v="0"/>
    <n v="651065"/>
    <x v="40"/>
    <n v="169892593"/>
    <n v="32553.25"/>
  </r>
  <r>
    <x v="117"/>
    <x v="1"/>
    <x v="0"/>
    <x v="1"/>
    <x v="1"/>
    <x v="0"/>
    <n v="718481"/>
    <x v="41"/>
    <n v="170611074"/>
    <n v="35924.050000000003"/>
  </r>
  <r>
    <x v="118"/>
    <x v="5"/>
    <x v="0"/>
    <x v="1"/>
    <x v="1"/>
    <x v="0"/>
    <n v="1447439"/>
    <x v="41"/>
    <n v="172058513"/>
    <n v="72371.95"/>
  </r>
  <r>
    <x v="119"/>
    <x v="5"/>
    <x v="0"/>
    <x v="1"/>
    <x v="1"/>
    <x v="0"/>
    <n v="1780271"/>
    <x v="41"/>
    <n v="173838784"/>
    <n v="89013.55"/>
  </r>
  <r>
    <x v="120"/>
    <x v="5"/>
    <x v="2"/>
    <x v="1"/>
    <x v="1"/>
    <x v="0"/>
    <n v="1045298"/>
    <x v="2"/>
    <n v="174884082"/>
    <n v="52264.9"/>
  </r>
  <r>
    <x v="120"/>
    <x v="5"/>
    <x v="0"/>
    <x v="1"/>
    <x v="1"/>
    <x v="0"/>
    <n v="892802"/>
    <x v="2"/>
    <n v="175776884"/>
    <n v="44640.1"/>
  </r>
  <r>
    <x v="121"/>
    <x v="1"/>
    <x v="0"/>
    <x v="1"/>
    <x v="1"/>
    <x v="0"/>
    <n v="423820"/>
    <x v="2"/>
    <n v="176200704"/>
    <n v="21191"/>
  </r>
  <r>
    <x v="122"/>
    <x v="1"/>
    <x v="0"/>
    <x v="1"/>
    <x v="1"/>
    <x v="0"/>
    <n v="1046614"/>
    <x v="2"/>
    <n v="177247318"/>
    <n v="52330.7"/>
  </r>
  <r>
    <x v="123"/>
    <x v="1"/>
    <x v="0"/>
    <x v="1"/>
    <x v="1"/>
    <x v="0"/>
    <n v="1043729"/>
    <x v="2"/>
    <n v="178291047"/>
    <n v="52186.45"/>
  </r>
  <r>
    <x v="123"/>
    <x v="1"/>
    <x v="0"/>
    <x v="1"/>
    <x v="1"/>
    <x v="0"/>
    <n v="1922617"/>
    <x v="2"/>
    <n v="180213664"/>
    <n v="96130.85"/>
  </r>
  <r>
    <x v="124"/>
    <x v="5"/>
    <x v="0"/>
    <x v="1"/>
    <x v="1"/>
    <x v="0"/>
    <n v="1423294"/>
    <x v="3"/>
    <n v="181636958"/>
    <n v="71164.7"/>
  </r>
  <r>
    <x v="125"/>
    <x v="5"/>
    <x v="1"/>
    <x v="1"/>
    <x v="1"/>
    <x v="0"/>
    <n v="1852090"/>
    <x v="3"/>
    <n v="183489048"/>
    <n v="92604.5"/>
  </r>
  <r>
    <x v="126"/>
    <x v="5"/>
    <x v="1"/>
    <x v="1"/>
    <x v="1"/>
    <x v="0"/>
    <n v="1725787"/>
    <x v="3"/>
    <n v="185214835"/>
    <n v="86289.35"/>
  </r>
  <r>
    <x v="127"/>
    <x v="5"/>
    <x v="1"/>
    <x v="1"/>
    <x v="1"/>
    <x v="0"/>
    <n v="1441497"/>
    <x v="3"/>
    <n v="186656332"/>
    <n v="72074.850000000006"/>
  </r>
  <r>
    <x v="128"/>
    <x v="5"/>
    <x v="1"/>
    <x v="1"/>
    <x v="1"/>
    <x v="0"/>
    <n v="833493"/>
    <x v="42"/>
    <n v="187489825"/>
    <n v="41674.65"/>
  </r>
  <r>
    <x v="129"/>
    <x v="1"/>
    <x v="1"/>
    <x v="1"/>
    <x v="1"/>
    <x v="0"/>
    <n v="521666"/>
    <x v="42"/>
    <n v="188011491"/>
    <n v="26083.3"/>
  </r>
  <r>
    <x v="130"/>
    <x v="5"/>
    <x v="1"/>
    <x v="1"/>
    <x v="1"/>
    <x v="0"/>
    <n v="1577468"/>
    <x v="43"/>
    <n v="189588959"/>
    <n v="78873.399999999994"/>
  </r>
  <r>
    <x v="131"/>
    <x v="5"/>
    <x v="1"/>
    <x v="2"/>
    <x v="1"/>
    <x v="0"/>
    <n v="1067087"/>
    <x v="43"/>
    <n v="190656046"/>
    <n v="53354.35"/>
  </r>
  <r>
    <x v="132"/>
    <x v="5"/>
    <x v="1"/>
    <x v="2"/>
    <x v="1"/>
    <x v="0"/>
    <n v="1317235"/>
    <x v="43"/>
    <n v="191973281"/>
    <n v="65861.75"/>
  </r>
  <r>
    <x v="133"/>
    <x v="5"/>
    <x v="0"/>
    <x v="2"/>
    <x v="1"/>
    <x v="0"/>
    <n v="1643988"/>
    <x v="43"/>
    <n v="193617269"/>
    <n v="82199.399999999994"/>
  </r>
  <r>
    <x v="134"/>
    <x v="5"/>
    <x v="1"/>
    <x v="2"/>
    <x v="1"/>
    <x v="0"/>
    <n v="1924235"/>
    <x v="44"/>
    <n v="195541504"/>
    <n v="96211.75"/>
  </r>
  <r>
    <x v="135"/>
    <x v="5"/>
    <x v="1"/>
    <x v="2"/>
    <x v="1"/>
    <x v="0"/>
    <n v="573419"/>
    <x v="44"/>
    <n v="196114923"/>
    <n v="28670.95"/>
  </r>
  <r>
    <x v="135"/>
    <x v="1"/>
    <x v="2"/>
    <x v="2"/>
    <x v="1"/>
    <x v="0"/>
    <n v="1091814"/>
    <x v="44"/>
    <n v="197206737"/>
    <n v="54590.7"/>
  </r>
  <r>
    <x v="136"/>
    <x v="5"/>
    <x v="2"/>
    <x v="2"/>
    <x v="1"/>
    <x v="0"/>
    <n v="1897685"/>
    <x v="44"/>
    <n v="199104422"/>
    <n v="94884.25"/>
  </r>
  <r>
    <x v="136"/>
    <x v="5"/>
    <x v="2"/>
    <x v="2"/>
    <x v="1"/>
    <x v="0"/>
    <n v="1216179"/>
    <x v="44"/>
    <n v="200320601"/>
    <n v="60808.95"/>
  </r>
  <r>
    <x v="136"/>
    <x v="5"/>
    <x v="2"/>
    <x v="2"/>
    <x v="1"/>
    <x v="0"/>
    <n v="460067"/>
    <x v="44"/>
    <n v="200780668"/>
    <n v="23003.35"/>
  </r>
  <r>
    <x v="136"/>
    <x v="5"/>
    <x v="2"/>
    <x v="2"/>
    <x v="1"/>
    <x v="0"/>
    <n v="1343979"/>
    <x v="44"/>
    <n v="202124647"/>
    <n v="67198.95"/>
  </r>
  <r>
    <x v="136"/>
    <x v="1"/>
    <x v="2"/>
    <x v="2"/>
    <x v="1"/>
    <x v="0"/>
    <n v="138386"/>
    <x v="44"/>
    <n v="202263033"/>
    <n v="6919.3"/>
  </r>
  <r>
    <x v="137"/>
    <x v="5"/>
    <x v="2"/>
    <x v="2"/>
    <x v="1"/>
    <x v="0"/>
    <n v="1288399"/>
    <x v="44"/>
    <n v="203551432"/>
    <n v="64419.95"/>
  </r>
  <r>
    <x v="138"/>
    <x v="5"/>
    <x v="2"/>
    <x v="2"/>
    <x v="1"/>
    <x v="0"/>
    <n v="1715151"/>
    <x v="4"/>
    <n v="205266583"/>
    <n v="85757.55"/>
  </r>
  <r>
    <x v="139"/>
    <x v="1"/>
    <x v="0"/>
    <x v="2"/>
    <x v="1"/>
    <x v="0"/>
    <n v="719167"/>
    <x v="4"/>
    <n v="205985750"/>
    <n v="35958.35"/>
  </r>
  <r>
    <x v="139"/>
    <x v="1"/>
    <x v="1"/>
    <x v="2"/>
    <x v="1"/>
    <x v="0"/>
    <n v="1033758"/>
    <x v="4"/>
    <n v="207019508"/>
    <n v="51687.9"/>
  </r>
  <r>
    <x v="140"/>
    <x v="1"/>
    <x v="3"/>
    <x v="2"/>
    <x v="1"/>
    <x v="0"/>
    <n v="135507"/>
    <x v="4"/>
    <n v="207155015"/>
    <n v="6775.35"/>
  </r>
  <r>
    <x v="141"/>
    <x v="1"/>
    <x v="3"/>
    <x v="2"/>
    <x v="1"/>
    <x v="0"/>
    <n v="767926"/>
    <x v="45"/>
    <n v="207922941"/>
    <n v="38396.300000000003"/>
  </r>
  <r>
    <x v="142"/>
    <x v="1"/>
    <x v="3"/>
    <x v="2"/>
    <x v="1"/>
    <x v="0"/>
    <n v="844112"/>
    <x v="45"/>
    <n v="208767053"/>
    <n v="42205.599999999999"/>
  </r>
  <r>
    <x v="142"/>
    <x v="1"/>
    <x v="3"/>
    <x v="2"/>
    <x v="1"/>
    <x v="0"/>
    <n v="957901"/>
    <x v="45"/>
    <n v="209724954"/>
    <n v="47895.05"/>
  </r>
  <r>
    <x v="142"/>
    <x v="1"/>
    <x v="2"/>
    <x v="2"/>
    <x v="1"/>
    <x v="0"/>
    <n v="1480514"/>
    <x v="45"/>
    <n v="211205468"/>
    <n v="74025.7"/>
  </r>
  <r>
    <x v="143"/>
    <x v="1"/>
    <x v="2"/>
    <x v="2"/>
    <x v="1"/>
    <x v="0"/>
    <n v="258649"/>
    <x v="45"/>
    <n v="211464117"/>
    <n v="12932.45"/>
  </r>
  <r>
    <x v="144"/>
    <x v="1"/>
    <x v="2"/>
    <x v="2"/>
    <x v="1"/>
    <x v="0"/>
    <n v="207556"/>
    <x v="45"/>
    <n v="211671673"/>
    <n v="10377.799999999999"/>
  </r>
  <r>
    <x v="145"/>
    <x v="1"/>
    <x v="2"/>
    <x v="2"/>
    <x v="1"/>
    <x v="0"/>
    <n v="1872294"/>
    <x v="46"/>
    <n v="213543967"/>
    <n v="93614.7"/>
  </r>
  <r>
    <x v="145"/>
    <x v="5"/>
    <x v="2"/>
    <x v="2"/>
    <x v="1"/>
    <x v="0"/>
    <n v="627691"/>
    <x v="46"/>
    <n v="214171658"/>
    <n v="31384.55"/>
  </r>
  <r>
    <x v="146"/>
    <x v="5"/>
    <x v="0"/>
    <x v="2"/>
    <x v="1"/>
    <x v="0"/>
    <n v="763764"/>
    <x v="46"/>
    <n v="214935422"/>
    <n v="38188.199999999997"/>
  </r>
  <r>
    <x v="146"/>
    <x v="5"/>
    <x v="0"/>
    <x v="2"/>
    <x v="1"/>
    <x v="0"/>
    <n v="1450975"/>
    <x v="46"/>
    <n v="216386397"/>
    <n v="72548.75"/>
  </r>
  <r>
    <x v="147"/>
    <x v="5"/>
    <x v="0"/>
    <x v="2"/>
    <x v="1"/>
    <x v="0"/>
    <n v="666926"/>
    <x v="46"/>
    <n v="217053323"/>
    <n v="33346.300000000003"/>
  </r>
  <r>
    <x v="148"/>
    <x v="5"/>
    <x v="0"/>
    <x v="2"/>
    <x v="1"/>
    <x v="0"/>
    <n v="607578"/>
    <x v="46"/>
    <n v="217660901"/>
    <n v="30378.9"/>
  </r>
  <r>
    <x v="149"/>
    <x v="5"/>
    <x v="0"/>
    <x v="3"/>
    <x v="1"/>
    <x v="1"/>
    <n v="263657"/>
    <x v="47"/>
    <n v="217924558"/>
    <n v="13182.85"/>
  </r>
  <r>
    <x v="149"/>
    <x v="1"/>
    <x v="0"/>
    <x v="3"/>
    <x v="1"/>
    <x v="1"/>
    <n v="459636"/>
    <x v="47"/>
    <n v="218384194"/>
    <n v="22981.8"/>
  </r>
  <r>
    <x v="150"/>
    <x v="5"/>
    <x v="0"/>
    <x v="3"/>
    <x v="1"/>
    <x v="1"/>
    <n v="1857433"/>
    <x v="47"/>
    <n v="220241627"/>
    <n v="92871.65"/>
  </r>
  <r>
    <x v="150"/>
    <x v="5"/>
    <x v="0"/>
    <x v="3"/>
    <x v="1"/>
    <x v="1"/>
    <n v="613065"/>
    <x v="47"/>
    <n v="220854692"/>
    <n v="30653.25"/>
  </r>
  <r>
    <x v="150"/>
    <x v="5"/>
    <x v="0"/>
    <x v="3"/>
    <x v="1"/>
    <x v="1"/>
    <n v="320320"/>
    <x v="47"/>
    <n v="221175012"/>
    <n v="16016"/>
  </r>
  <r>
    <x v="151"/>
    <x v="5"/>
    <x v="0"/>
    <x v="3"/>
    <x v="1"/>
    <x v="1"/>
    <n v="1984820"/>
    <x v="47"/>
    <n v="223159832"/>
    <n v="99241"/>
  </r>
  <r>
    <x v="151"/>
    <x v="5"/>
    <x v="0"/>
    <x v="3"/>
    <x v="1"/>
    <x v="1"/>
    <n v="1915029"/>
    <x v="47"/>
    <n v="225074861"/>
    <n v="95751.45"/>
  </r>
  <r>
    <x v="151"/>
    <x v="1"/>
    <x v="0"/>
    <x v="3"/>
    <x v="1"/>
    <x v="1"/>
    <n v="1185740"/>
    <x v="47"/>
    <n v="226260601"/>
    <n v="59287"/>
  </r>
  <r>
    <x v="152"/>
    <x v="5"/>
    <x v="0"/>
    <x v="3"/>
    <x v="1"/>
    <x v="1"/>
    <n v="190228"/>
    <x v="47"/>
    <n v="226450829"/>
    <n v="9511.4"/>
  </r>
  <r>
    <x v="153"/>
    <x v="5"/>
    <x v="0"/>
    <x v="3"/>
    <x v="1"/>
    <x v="1"/>
    <n v="854982"/>
    <x v="5"/>
    <n v="227305811"/>
    <n v="42749.1"/>
  </r>
  <r>
    <x v="153"/>
    <x v="5"/>
    <x v="0"/>
    <x v="3"/>
    <x v="1"/>
    <x v="1"/>
    <n v="1796239"/>
    <x v="5"/>
    <n v="229102050"/>
    <n v="89811.95"/>
  </r>
  <r>
    <x v="154"/>
    <x v="1"/>
    <x v="0"/>
    <x v="3"/>
    <x v="1"/>
    <x v="1"/>
    <n v="1543421"/>
    <x v="5"/>
    <n v="230645471"/>
    <n v="77171.05"/>
  </r>
  <r>
    <x v="155"/>
    <x v="5"/>
    <x v="0"/>
    <x v="3"/>
    <x v="1"/>
    <x v="1"/>
    <n v="885070"/>
    <x v="5"/>
    <n v="231530541"/>
    <n v="44253.5"/>
  </r>
  <r>
    <x v="156"/>
    <x v="5"/>
    <x v="2"/>
    <x v="3"/>
    <x v="1"/>
    <x v="1"/>
    <n v="1430813"/>
    <x v="6"/>
    <n v="232961354"/>
    <n v="71540.649999999994"/>
  </r>
  <r>
    <x v="157"/>
    <x v="5"/>
    <x v="2"/>
    <x v="3"/>
    <x v="1"/>
    <x v="1"/>
    <n v="1493035"/>
    <x v="6"/>
    <n v="234454389"/>
    <n v="74651.75"/>
  </r>
  <r>
    <x v="158"/>
    <x v="1"/>
    <x v="2"/>
    <x v="3"/>
    <x v="1"/>
    <x v="1"/>
    <n v="627891"/>
    <x v="6"/>
    <n v="235082280"/>
    <n v="31394.55"/>
  </r>
  <r>
    <x v="158"/>
    <x v="5"/>
    <x v="2"/>
    <x v="3"/>
    <x v="1"/>
    <x v="1"/>
    <n v="1299104"/>
    <x v="6"/>
    <n v="236381384"/>
    <n v="64955.199999999997"/>
  </r>
  <r>
    <x v="158"/>
    <x v="5"/>
    <x v="2"/>
    <x v="3"/>
    <x v="1"/>
    <x v="1"/>
    <n v="187737"/>
    <x v="6"/>
    <n v="236569121"/>
    <n v="9386.85"/>
  </r>
  <r>
    <x v="158"/>
    <x v="5"/>
    <x v="1"/>
    <x v="3"/>
    <x v="1"/>
    <x v="1"/>
    <n v="1495932"/>
    <x v="6"/>
    <n v="238065053"/>
    <n v="74796.600000000006"/>
  </r>
  <r>
    <x v="159"/>
    <x v="5"/>
    <x v="1"/>
    <x v="3"/>
    <x v="1"/>
    <x v="1"/>
    <n v="1262023"/>
    <x v="48"/>
    <n v="239327076"/>
    <n v="63101.15"/>
  </r>
  <r>
    <x v="160"/>
    <x v="5"/>
    <x v="1"/>
    <x v="3"/>
    <x v="1"/>
    <x v="1"/>
    <n v="502801"/>
    <x v="48"/>
    <n v="239829877"/>
    <n v="25140.05"/>
  </r>
  <r>
    <x v="160"/>
    <x v="1"/>
    <x v="1"/>
    <x v="3"/>
    <x v="1"/>
    <x v="1"/>
    <n v="394071"/>
    <x v="48"/>
    <n v="240223948"/>
    <n v="19703.55"/>
  </r>
  <r>
    <x v="161"/>
    <x v="5"/>
    <x v="1"/>
    <x v="3"/>
    <x v="1"/>
    <x v="1"/>
    <n v="804016"/>
    <x v="48"/>
    <n v="241027964"/>
    <n v="40200.800000000003"/>
  </r>
  <r>
    <x v="161"/>
    <x v="5"/>
    <x v="1"/>
    <x v="3"/>
    <x v="1"/>
    <x v="1"/>
    <n v="215991"/>
    <x v="48"/>
    <n v="241243955"/>
    <n v="10799.55"/>
  </r>
  <r>
    <x v="162"/>
    <x v="5"/>
    <x v="1"/>
    <x v="3"/>
    <x v="1"/>
    <x v="1"/>
    <n v="1570949"/>
    <x v="48"/>
    <n v="242814904"/>
    <n v="78547.45"/>
  </r>
  <r>
    <x v="163"/>
    <x v="5"/>
    <x v="1"/>
    <x v="3"/>
    <x v="1"/>
    <x v="1"/>
    <n v="1220013"/>
    <x v="48"/>
    <n v="244034917"/>
    <n v="61000.65"/>
  </r>
  <r>
    <x v="164"/>
    <x v="5"/>
    <x v="1"/>
    <x v="4"/>
    <x v="1"/>
    <x v="1"/>
    <n v="1469859"/>
    <x v="7"/>
    <n v="245504776"/>
    <n v="73492.95"/>
  </r>
  <r>
    <x v="165"/>
    <x v="1"/>
    <x v="0"/>
    <x v="4"/>
    <x v="1"/>
    <x v="1"/>
    <n v="1353627"/>
    <x v="7"/>
    <n v="246858403"/>
    <n v="67681.350000000006"/>
  </r>
  <r>
    <x v="166"/>
    <x v="5"/>
    <x v="0"/>
    <x v="4"/>
    <x v="1"/>
    <x v="1"/>
    <n v="556058"/>
    <x v="7"/>
    <n v="247414461"/>
    <n v="27802.9"/>
  </r>
  <r>
    <x v="167"/>
    <x v="5"/>
    <x v="0"/>
    <x v="4"/>
    <x v="1"/>
    <x v="1"/>
    <n v="853969"/>
    <x v="49"/>
    <n v="248268430"/>
    <n v="42698.45"/>
  </r>
  <r>
    <x v="168"/>
    <x v="5"/>
    <x v="0"/>
    <x v="4"/>
    <x v="1"/>
    <x v="1"/>
    <n v="963277"/>
    <x v="49"/>
    <n v="249231707"/>
    <n v="48163.85"/>
  </r>
  <r>
    <x v="169"/>
    <x v="5"/>
    <x v="0"/>
    <x v="4"/>
    <x v="1"/>
    <x v="1"/>
    <n v="131530"/>
    <x v="49"/>
    <n v="249363237"/>
    <n v="6576.5"/>
  </r>
  <r>
    <x v="169"/>
    <x v="1"/>
    <x v="0"/>
    <x v="4"/>
    <x v="1"/>
    <x v="1"/>
    <n v="1617203"/>
    <x v="49"/>
    <n v="250980440"/>
    <n v="80860.149999999994"/>
  </r>
  <r>
    <x v="170"/>
    <x v="5"/>
    <x v="0"/>
    <x v="4"/>
    <x v="1"/>
    <x v="1"/>
    <n v="1011247"/>
    <x v="8"/>
    <n v="251991687"/>
    <n v="50562.35"/>
  </r>
  <r>
    <x v="171"/>
    <x v="5"/>
    <x v="0"/>
    <x v="4"/>
    <x v="1"/>
    <x v="1"/>
    <n v="1204392"/>
    <x v="8"/>
    <n v="253196079"/>
    <n v="60219.6"/>
  </r>
  <r>
    <x v="172"/>
    <x v="5"/>
    <x v="0"/>
    <x v="4"/>
    <x v="1"/>
    <x v="1"/>
    <n v="1274084"/>
    <x v="8"/>
    <n v="254470163"/>
    <n v="63704.2"/>
  </r>
  <r>
    <x v="173"/>
    <x v="5"/>
    <x v="0"/>
    <x v="4"/>
    <x v="1"/>
    <x v="1"/>
    <n v="1892281"/>
    <x v="9"/>
    <n v="256362444"/>
    <n v="94614.05"/>
  </r>
  <r>
    <x v="173"/>
    <x v="1"/>
    <x v="0"/>
    <x v="4"/>
    <x v="1"/>
    <x v="1"/>
    <n v="835570"/>
    <x v="9"/>
    <n v="257198014"/>
    <n v="41778.5"/>
  </r>
  <r>
    <x v="174"/>
    <x v="5"/>
    <x v="1"/>
    <x v="4"/>
    <x v="1"/>
    <x v="1"/>
    <n v="666449"/>
    <x v="50"/>
    <n v="257864463"/>
    <n v="33322.449999999997"/>
  </r>
  <r>
    <x v="174"/>
    <x v="5"/>
    <x v="1"/>
    <x v="4"/>
    <x v="1"/>
    <x v="1"/>
    <n v="892634"/>
    <x v="50"/>
    <n v="258757097"/>
    <n v="44631.7"/>
  </r>
  <r>
    <x v="175"/>
    <x v="5"/>
    <x v="1"/>
    <x v="5"/>
    <x v="1"/>
    <x v="1"/>
    <n v="695542"/>
    <x v="50"/>
    <n v="259452639"/>
    <n v="34777.1"/>
  </r>
  <r>
    <x v="176"/>
    <x v="5"/>
    <x v="1"/>
    <x v="5"/>
    <x v="1"/>
    <x v="1"/>
    <n v="1702209"/>
    <x v="51"/>
    <n v="261154848"/>
    <n v="85110.45"/>
  </r>
  <r>
    <x v="176"/>
    <x v="1"/>
    <x v="1"/>
    <x v="5"/>
    <x v="1"/>
    <x v="1"/>
    <n v="1791580"/>
    <x v="51"/>
    <n v="262946428"/>
    <n v="89579"/>
  </r>
  <r>
    <x v="177"/>
    <x v="5"/>
    <x v="1"/>
    <x v="5"/>
    <x v="1"/>
    <x v="1"/>
    <n v="347363"/>
    <x v="51"/>
    <n v="263293791"/>
    <n v="17368.150000000001"/>
  </r>
  <r>
    <x v="178"/>
    <x v="5"/>
    <x v="1"/>
    <x v="5"/>
    <x v="1"/>
    <x v="1"/>
    <n v="827703"/>
    <x v="51"/>
    <n v="264121494"/>
    <n v="41385.15"/>
  </r>
  <r>
    <x v="179"/>
    <x v="5"/>
    <x v="1"/>
    <x v="5"/>
    <x v="1"/>
    <x v="1"/>
    <n v="523321"/>
    <x v="51"/>
    <n v="264644815"/>
    <n v="26166.05"/>
  </r>
  <r>
    <x v="180"/>
    <x v="5"/>
    <x v="0"/>
    <x v="5"/>
    <x v="1"/>
    <x v="1"/>
    <n v="382282"/>
    <x v="52"/>
    <n v="265027097"/>
    <n v="19114.099999999999"/>
  </r>
  <r>
    <x v="181"/>
    <x v="1"/>
    <x v="0"/>
    <x v="5"/>
    <x v="1"/>
    <x v="1"/>
    <n v="1194439"/>
    <x v="52"/>
    <n v="266221536"/>
    <n v="59721.95"/>
  </r>
  <r>
    <x v="181"/>
    <x v="5"/>
    <x v="1"/>
    <x v="5"/>
    <x v="1"/>
    <x v="1"/>
    <n v="1491139"/>
    <x v="52"/>
    <n v="267712675"/>
    <n v="74556.95"/>
  </r>
  <r>
    <x v="182"/>
    <x v="5"/>
    <x v="1"/>
    <x v="5"/>
    <x v="1"/>
    <x v="1"/>
    <n v="474648"/>
    <x v="52"/>
    <n v="268187323"/>
    <n v="23732.400000000001"/>
  </r>
  <r>
    <x v="183"/>
    <x v="5"/>
    <x v="1"/>
    <x v="5"/>
    <x v="1"/>
    <x v="1"/>
    <n v="1892480"/>
    <x v="52"/>
    <n v="270079803"/>
    <n v="94624"/>
  </r>
  <r>
    <x v="183"/>
    <x v="1"/>
    <x v="1"/>
    <x v="5"/>
    <x v="1"/>
    <x v="1"/>
    <n v="1145606"/>
    <x v="52"/>
    <n v="271225409"/>
    <n v="57280.3"/>
  </r>
  <r>
    <x v="184"/>
    <x v="5"/>
    <x v="2"/>
    <x v="5"/>
    <x v="1"/>
    <x v="1"/>
    <n v="1464846"/>
    <x v="52"/>
    <n v="272690255"/>
    <n v="73242.3"/>
  </r>
  <r>
    <x v="185"/>
    <x v="5"/>
    <x v="1"/>
    <x v="5"/>
    <x v="1"/>
    <x v="1"/>
    <n v="1948107"/>
    <x v="10"/>
    <n v="274638362"/>
    <n v="97405.35"/>
  </r>
  <r>
    <x v="186"/>
    <x v="1"/>
    <x v="0"/>
    <x v="5"/>
    <x v="1"/>
    <x v="1"/>
    <n v="1428796"/>
    <x v="10"/>
    <n v="276067158"/>
    <n v="71439.8"/>
  </r>
  <r>
    <x v="187"/>
    <x v="1"/>
    <x v="0"/>
    <x v="5"/>
    <x v="1"/>
    <x v="1"/>
    <n v="940449"/>
    <x v="10"/>
    <n v="277007607"/>
    <n v="47022.45"/>
  </r>
  <r>
    <x v="188"/>
    <x v="1"/>
    <x v="0"/>
    <x v="5"/>
    <x v="1"/>
    <x v="1"/>
    <n v="477764"/>
    <x v="11"/>
    <n v="277485371"/>
    <n v="23888.2"/>
  </r>
  <r>
    <x v="188"/>
    <x v="1"/>
    <x v="0"/>
    <x v="5"/>
    <x v="1"/>
    <x v="1"/>
    <n v="1318642"/>
    <x v="11"/>
    <n v="278804013"/>
    <n v="65932.100000000006"/>
  </r>
  <r>
    <x v="189"/>
    <x v="0"/>
    <x v="0"/>
    <x v="6"/>
    <x v="2"/>
    <x v="2"/>
    <n v="1704016"/>
    <x v="16"/>
    <n v="280508029"/>
    <n v="85200.8"/>
  </r>
  <r>
    <x v="190"/>
    <x v="0"/>
    <x v="0"/>
    <x v="6"/>
    <x v="2"/>
    <x v="2"/>
    <n v="544052"/>
    <x v="16"/>
    <n v="281052081"/>
    <n v="27202.6"/>
  </r>
  <r>
    <x v="190"/>
    <x v="0"/>
    <x v="0"/>
    <x v="6"/>
    <x v="2"/>
    <x v="2"/>
    <n v="1353314"/>
    <x v="16"/>
    <n v="282405395"/>
    <n v="67665.7"/>
  </r>
  <r>
    <x v="191"/>
    <x v="0"/>
    <x v="0"/>
    <x v="6"/>
    <x v="2"/>
    <x v="2"/>
    <n v="700516"/>
    <x v="16"/>
    <n v="283105911"/>
    <n v="35025.800000000003"/>
  </r>
  <r>
    <x v="192"/>
    <x v="0"/>
    <x v="0"/>
    <x v="6"/>
    <x v="2"/>
    <x v="2"/>
    <n v="375582"/>
    <x v="16"/>
    <n v="283481493"/>
    <n v="18779.099999999999"/>
  </r>
  <r>
    <x v="193"/>
    <x v="0"/>
    <x v="2"/>
    <x v="6"/>
    <x v="2"/>
    <x v="2"/>
    <n v="1288724"/>
    <x v="16"/>
    <n v="284770217"/>
    <n v="64436.2"/>
  </r>
  <r>
    <x v="194"/>
    <x v="0"/>
    <x v="0"/>
    <x v="6"/>
    <x v="2"/>
    <x v="2"/>
    <n v="1109243"/>
    <x v="12"/>
    <n v="285879460"/>
    <n v="55462.15"/>
  </r>
  <r>
    <x v="195"/>
    <x v="0"/>
    <x v="2"/>
    <x v="6"/>
    <x v="2"/>
    <x v="2"/>
    <n v="244146"/>
    <x v="12"/>
    <n v="286123606"/>
    <n v="12207.3"/>
  </r>
  <r>
    <x v="195"/>
    <x v="0"/>
    <x v="2"/>
    <x v="6"/>
    <x v="2"/>
    <x v="2"/>
    <n v="1346386"/>
    <x v="12"/>
    <n v="287469992"/>
    <n v="67319.3"/>
  </r>
  <r>
    <x v="196"/>
    <x v="0"/>
    <x v="2"/>
    <x v="6"/>
    <x v="2"/>
    <x v="2"/>
    <n v="679070"/>
    <x v="12"/>
    <n v="288149062"/>
    <n v="33953.5"/>
  </r>
  <r>
    <x v="196"/>
    <x v="0"/>
    <x v="2"/>
    <x v="6"/>
    <x v="2"/>
    <x v="2"/>
    <n v="917273"/>
    <x v="12"/>
    <n v="289066335"/>
    <n v="45863.65"/>
  </r>
  <r>
    <x v="196"/>
    <x v="0"/>
    <x v="2"/>
    <x v="6"/>
    <x v="2"/>
    <x v="2"/>
    <n v="971479"/>
    <x v="12"/>
    <n v="290037814"/>
    <n v="48573.95"/>
  </r>
  <r>
    <x v="197"/>
    <x v="0"/>
    <x v="2"/>
    <x v="6"/>
    <x v="2"/>
    <x v="2"/>
    <n v="221856"/>
    <x v="13"/>
    <n v="290259670"/>
    <n v="11092.8"/>
  </r>
  <r>
    <x v="198"/>
    <x v="0"/>
    <x v="2"/>
    <x v="6"/>
    <x v="2"/>
    <x v="2"/>
    <n v="1297881"/>
    <x v="13"/>
    <n v="291557551"/>
    <n v="64894.05"/>
  </r>
  <r>
    <x v="199"/>
    <x v="0"/>
    <x v="2"/>
    <x v="6"/>
    <x v="2"/>
    <x v="2"/>
    <n v="1306013"/>
    <x v="13"/>
    <n v="292863564"/>
    <n v="65300.65"/>
  </r>
  <r>
    <x v="200"/>
    <x v="0"/>
    <x v="2"/>
    <x v="6"/>
    <x v="2"/>
    <x v="2"/>
    <n v="1721224"/>
    <x v="13"/>
    <n v="294584788"/>
    <n v="86061.2"/>
  </r>
  <r>
    <x v="201"/>
    <x v="0"/>
    <x v="2"/>
    <x v="6"/>
    <x v="2"/>
    <x v="2"/>
    <n v="1179789"/>
    <x v="14"/>
    <n v="295764577"/>
    <n v="58989.45"/>
  </r>
  <r>
    <x v="202"/>
    <x v="0"/>
    <x v="2"/>
    <x v="6"/>
    <x v="2"/>
    <x v="2"/>
    <n v="301911"/>
    <x v="14"/>
    <n v="296066488"/>
    <n v="15095.55"/>
  </r>
  <r>
    <x v="203"/>
    <x v="0"/>
    <x v="2"/>
    <x v="6"/>
    <x v="2"/>
    <x v="2"/>
    <n v="1309375"/>
    <x v="14"/>
    <n v="297375863"/>
    <n v="65468.75"/>
  </r>
  <r>
    <x v="203"/>
    <x v="0"/>
    <x v="2"/>
    <x v="6"/>
    <x v="2"/>
    <x v="2"/>
    <n v="1156815"/>
    <x v="14"/>
    <n v="298532678"/>
    <n v="57840.75"/>
  </r>
  <r>
    <x v="204"/>
    <x v="0"/>
    <x v="2"/>
    <x v="6"/>
    <x v="2"/>
    <x v="2"/>
    <n v="1273013"/>
    <x v="14"/>
    <n v="299805691"/>
    <n v="63650.65"/>
  </r>
  <r>
    <x v="204"/>
    <x v="0"/>
    <x v="2"/>
    <x v="6"/>
    <x v="2"/>
    <x v="2"/>
    <n v="152871"/>
    <x v="14"/>
    <n v="299958562"/>
    <n v="7643.55"/>
  </r>
  <r>
    <x v="205"/>
    <x v="0"/>
    <x v="2"/>
    <x v="6"/>
    <x v="2"/>
    <x v="2"/>
    <n v="1741256"/>
    <x v="14"/>
    <n v="301699818"/>
    <n v="87062.8"/>
  </r>
  <r>
    <x v="206"/>
    <x v="0"/>
    <x v="2"/>
    <x v="6"/>
    <x v="2"/>
    <x v="2"/>
    <n v="965094"/>
    <x v="17"/>
    <n v="302664912"/>
    <n v="48254.7"/>
  </r>
  <r>
    <x v="207"/>
    <x v="0"/>
    <x v="2"/>
    <x v="7"/>
    <x v="2"/>
    <x v="2"/>
    <n v="1368470"/>
    <x v="17"/>
    <n v="304033382"/>
    <n v="68423.5"/>
  </r>
  <r>
    <x v="208"/>
    <x v="0"/>
    <x v="2"/>
    <x v="7"/>
    <x v="2"/>
    <x v="2"/>
    <n v="613889"/>
    <x v="17"/>
    <n v="304647271"/>
    <n v="30694.45"/>
  </r>
  <r>
    <x v="208"/>
    <x v="0"/>
    <x v="2"/>
    <x v="7"/>
    <x v="2"/>
    <x v="2"/>
    <n v="221918"/>
    <x v="17"/>
    <n v="304869189"/>
    <n v="11095.9"/>
  </r>
  <r>
    <x v="209"/>
    <x v="5"/>
    <x v="0"/>
    <x v="7"/>
    <x v="2"/>
    <x v="2"/>
    <n v="1279544"/>
    <x v="18"/>
    <n v="306148733"/>
    <n v="63977.2"/>
  </r>
  <r>
    <x v="209"/>
    <x v="5"/>
    <x v="0"/>
    <x v="7"/>
    <x v="2"/>
    <x v="2"/>
    <n v="922087"/>
    <x v="18"/>
    <n v="307070820"/>
    <n v="46104.35"/>
  </r>
  <r>
    <x v="209"/>
    <x v="5"/>
    <x v="0"/>
    <x v="7"/>
    <x v="2"/>
    <x v="2"/>
    <n v="1747049"/>
    <x v="18"/>
    <n v="308817869"/>
    <n v="87352.45"/>
  </r>
  <r>
    <x v="210"/>
    <x v="5"/>
    <x v="0"/>
    <x v="7"/>
    <x v="2"/>
    <x v="2"/>
    <n v="1626404"/>
    <x v="19"/>
    <n v="310444273"/>
    <n v="81320.2"/>
  </r>
  <r>
    <x v="211"/>
    <x v="5"/>
    <x v="0"/>
    <x v="7"/>
    <x v="2"/>
    <x v="2"/>
    <n v="1788068"/>
    <x v="19"/>
    <n v="312232341"/>
    <n v="89403.4"/>
  </r>
  <r>
    <x v="211"/>
    <x v="5"/>
    <x v="0"/>
    <x v="7"/>
    <x v="2"/>
    <x v="2"/>
    <n v="716115"/>
    <x v="19"/>
    <n v="312948456"/>
    <n v="35805.75"/>
  </r>
  <r>
    <x v="212"/>
    <x v="5"/>
    <x v="2"/>
    <x v="7"/>
    <x v="2"/>
    <x v="2"/>
    <n v="965181"/>
    <x v="19"/>
    <n v="313913637"/>
    <n v="48259.05"/>
  </r>
  <r>
    <x v="213"/>
    <x v="5"/>
    <x v="1"/>
    <x v="7"/>
    <x v="2"/>
    <x v="2"/>
    <n v="1919674"/>
    <x v="20"/>
    <n v="315833311"/>
    <n v="95983.7"/>
  </r>
  <r>
    <x v="214"/>
    <x v="5"/>
    <x v="0"/>
    <x v="7"/>
    <x v="2"/>
    <x v="2"/>
    <n v="710460"/>
    <x v="20"/>
    <n v="316543771"/>
    <n v="35523"/>
  </r>
  <r>
    <x v="215"/>
    <x v="5"/>
    <x v="0"/>
    <x v="7"/>
    <x v="2"/>
    <x v="2"/>
    <n v="1159050"/>
    <x v="20"/>
    <n v="317702821"/>
    <n v="57952.5"/>
  </r>
  <r>
    <x v="215"/>
    <x v="5"/>
    <x v="1"/>
    <x v="7"/>
    <x v="2"/>
    <x v="2"/>
    <n v="1553537"/>
    <x v="20"/>
    <n v="319256358"/>
    <n v="77676.850000000006"/>
  </r>
  <r>
    <x v="216"/>
    <x v="5"/>
    <x v="1"/>
    <x v="8"/>
    <x v="2"/>
    <x v="2"/>
    <n v="867425"/>
    <x v="21"/>
    <n v="320123783"/>
    <n v="43371.25"/>
  </r>
  <r>
    <x v="216"/>
    <x v="5"/>
    <x v="1"/>
    <x v="8"/>
    <x v="2"/>
    <x v="2"/>
    <n v="867440"/>
    <x v="21"/>
    <n v="320991223"/>
    <n v="43372"/>
  </r>
  <r>
    <x v="217"/>
    <x v="5"/>
    <x v="1"/>
    <x v="8"/>
    <x v="2"/>
    <x v="2"/>
    <n v="449075"/>
    <x v="21"/>
    <n v="321440298"/>
    <n v="22453.75"/>
  </r>
  <r>
    <x v="218"/>
    <x v="5"/>
    <x v="1"/>
    <x v="8"/>
    <x v="2"/>
    <x v="2"/>
    <n v="1832972"/>
    <x v="21"/>
    <n v="323273270"/>
    <n v="91648.6"/>
  </r>
  <r>
    <x v="219"/>
    <x v="5"/>
    <x v="1"/>
    <x v="8"/>
    <x v="2"/>
    <x v="2"/>
    <n v="1813286"/>
    <x v="21"/>
    <n v="325086556"/>
    <n v="90664.3"/>
  </r>
  <r>
    <x v="220"/>
    <x v="5"/>
    <x v="1"/>
    <x v="8"/>
    <x v="2"/>
    <x v="2"/>
    <n v="1490096"/>
    <x v="22"/>
    <n v="326576652"/>
    <n v="74504.800000000003"/>
  </r>
  <r>
    <x v="221"/>
    <x v="5"/>
    <x v="1"/>
    <x v="8"/>
    <x v="2"/>
    <x v="2"/>
    <n v="317729"/>
    <x v="22"/>
    <n v="326894381"/>
    <n v="15886.45"/>
  </r>
  <r>
    <x v="222"/>
    <x v="5"/>
    <x v="1"/>
    <x v="8"/>
    <x v="2"/>
    <x v="2"/>
    <n v="550392"/>
    <x v="22"/>
    <n v="327444773"/>
    <n v="27519.599999999999"/>
  </r>
  <r>
    <x v="222"/>
    <x v="5"/>
    <x v="1"/>
    <x v="8"/>
    <x v="2"/>
    <x v="2"/>
    <n v="391155"/>
    <x v="22"/>
    <n v="327835928"/>
    <n v="19557.75"/>
  </r>
  <r>
    <x v="223"/>
    <x v="5"/>
    <x v="1"/>
    <x v="8"/>
    <x v="2"/>
    <x v="2"/>
    <n v="1019828"/>
    <x v="23"/>
    <n v="328855756"/>
    <n v="50991.4"/>
  </r>
  <r>
    <x v="224"/>
    <x v="5"/>
    <x v="0"/>
    <x v="8"/>
    <x v="2"/>
    <x v="2"/>
    <n v="653125"/>
    <x v="23"/>
    <n v="329508881"/>
    <n v="32656.25"/>
  </r>
  <r>
    <x v="225"/>
    <x v="5"/>
    <x v="0"/>
    <x v="8"/>
    <x v="2"/>
    <x v="2"/>
    <n v="653310"/>
    <x v="23"/>
    <n v="330162191"/>
    <n v="32665.5"/>
  </r>
  <r>
    <x v="226"/>
    <x v="5"/>
    <x v="0"/>
    <x v="8"/>
    <x v="2"/>
    <x v="2"/>
    <n v="704506"/>
    <x v="24"/>
    <n v="330866697"/>
    <n v="35225.300000000003"/>
  </r>
  <r>
    <x v="227"/>
    <x v="5"/>
    <x v="0"/>
    <x v="8"/>
    <x v="2"/>
    <x v="2"/>
    <n v="310953"/>
    <x v="24"/>
    <n v="331177650"/>
    <n v="15547.65"/>
  </r>
  <r>
    <x v="228"/>
    <x v="5"/>
    <x v="0"/>
    <x v="8"/>
    <x v="2"/>
    <x v="2"/>
    <n v="237671"/>
    <x v="24"/>
    <n v="331415321"/>
    <n v="11883.55"/>
  </r>
  <r>
    <x v="229"/>
    <x v="3"/>
    <x v="0"/>
    <x v="8"/>
    <x v="2"/>
    <x v="2"/>
    <n v="923332"/>
    <x v="25"/>
    <n v="332338653"/>
    <n v="46166.6"/>
  </r>
  <r>
    <x v="229"/>
    <x v="3"/>
    <x v="2"/>
    <x v="8"/>
    <x v="2"/>
    <x v="2"/>
    <n v="552682"/>
    <x v="25"/>
    <n v="332891335"/>
    <n v="27634.1"/>
  </r>
  <r>
    <x v="230"/>
    <x v="3"/>
    <x v="0"/>
    <x v="8"/>
    <x v="2"/>
    <x v="2"/>
    <n v="845410"/>
    <x v="25"/>
    <n v="333736745"/>
    <n v="42270.5"/>
  </r>
  <r>
    <x v="231"/>
    <x v="3"/>
    <x v="0"/>
    <x v="9"/>
    <x v="2"/>
    <x v="2"/>
    <n v="473634"/>
    <x v="25"/>
    <n v="334210379"/>
    <n v="23681.7"/>
  </r>
  <r>
    <x v="232"/>
    <x v="3"/>
    <x v="0"/>
    <x v="9"/>
    <x v="2"/>
    <x v="2"/>
    <n v="742897"/>
    <x v="25"/>
    <n v="334953276"/>
    <n v="37144.85"/>
  </r>
  <r>
    <x v="232"/>
    <x v="3"/>
    <x v="0"/>
    <x v="9"/>
    <x v="2"/>
    <x v="2"/>
    <n v="1931479"/>
    <x v="25"/>
    <n v="336884755"/>
    <n v="96573.95"/>
  </r>
  <r>
    <x v="233"/>
    <x v="3"/>
    <x v="0"/>
    <x v="9"/>
    <x v="2"/>
    <x v="2"/>
    <n v="342611"/>
    <x v="25"/>
    <n v="337227366"/>
    <n v="17130.55"/>
  </r>
  <r>
    <x v="234"/>
    <x v="3"/>
    <x v="0"/>
    <x v="9"/>
    <x v="2"/>
    <x v="2"/>
    <n v="1208575"/>
    <x v="26"/>
    <n v="338435941"/>
    <n v="60428.75"/>
  </r>
  <r>
    <x v="235"/>
    <x v="3"/>
    <x v="0"/>
    <x v="9"/>
    <x v="2"/>
    <x v="2"/>
    <n v="1057025"/>
    <x v="26"/>
    <n v="339492966"/>
    <n v="52851.25"/>
  </r>
  <r>
    <x v="236"/>
    <x v="3"/>
    <x v="0"/>
    <x v="9"/>
    <x v="2"/>
    <x v="2"/>
    <n v="1721828"/>
    <x v="26"/>
    <n v="341214794"/>
    <n v="86091.4"/>
  </r>
  <r>
    <x v="237"/>
    <x v="3"/>
    <x v="0"/>
    <x v="9"/>
    <x v="2"/>
    <x v="2"/>
    <n v="635510"/>
    <x v="26"/>
    <n v="341850304"/>
    <n v="31775.5"/>
  </r>
  <r>
    <x v="238"/>
    <x v="3"/>
    <x v="1"/>
    <x v="9"/>
    <x v="2"/>
    <x v="2"/>
    <n v="741781"/>
    <x v="26"/>
    <n v="342592085"/>
    <n v="37089.050000000003"/>
  </r>
  <r>
    <x v="239"/>
    <x v="3"/>
    <x v="1"/>
    <x v="9"/>
    <x v="2"/>
    <x v="2"/>
    <n v="775601"/>
    <x v="26"/>
    <n v="343367686"/>
    <n v="38780.050000000003"/>
  </r>
  <r>
    <x v="239"/>
    <x v="3"/>
    <x v="1"/>
    <x v="9"/>
    <x v="2"/>
    <x v="2"/>
    <n v="750053"/>
    <x v="26"/>
    <n v="344117739"/>
    <n v="37502.65"/>
  </r>
  <r>
    <x v="239"/>
    <x v="3"/>
    <x v="1"/>
    <x v="9"/>
    <x v="2"/>
    <x v="2"/>
    <n v="772157"/>
    <x v="26"/>
    <n v="344889896"/>
    <n v="38607.85"/>
  </r>
  <r>
    <x v="239"/>
    <x v="3"/>
    <x v="1"/>
    <x v="9"/>
    <x v="2"/>
    <x v="2"/>
    <n v="1616031"/>
    <x v="26"/>
    <n v="346505927"/>
    <n v="80801.55"/>
  </r>
  <r>
    <x v="240"/>
    <x v="3"/>
    <x v="1"/>
    <x v="9"/>
    <x v="2"/>
    <x v="2"/>
    <n v="501597"/>
    <x v="27"/>
    <n v="347007524"/>
    <n v="25079.85"/>
  </r>
  <r>
    <x v="241"/>
    <x v="3"/>
    <x v="1"/>
    <x v="9"/>
    <x v="2"/>
    <x v="2"/>
    <n v="342694"/>
    <x v="27"/>
    <n v="347350218"/>
    <n v="17134.7"/>
  </r>
  <r>
    <x v="241"/>
    <x v="3"/>
    <x v="2"/>
    <x v="9"/>
    <x v="2"/>
    <x v="2"/>
    <n v="1471375"/>
    <x v="27"/>
    <n v="348821593"/>
    <n v="73568.75"/>
  </r>
  <r>
    <x v="242"/>
    <x v="3"/>
    <x v="1"/>
    <x v="9"/>
    <x v="2"/>
    <x v="2"/>
    <n v="1447654"/>
    <x v="27"/>
    <n v="350269247"/>
    <n v="72382.7"/>
  </r>
  <r>
    <x v="242"/>
    <x v="3"/>
    <x v="2"/>
    <x v="9"/>
    <x v="2"/>
    <x v="2"/>
    <n v="1138550"/>
    <x v="27"/>
    <n v="351407797"/>
    <n v="56927.5"/>
  </r>
  <r>
    <x v="243"/>
    <x v="3"/>
    <x v="2"/>
    <x v="9"/>
    <x v="2"/>
    <x v="2"/>
    <n v="126557"/>
    <x v="27"/>
    <n v="351534354"/>
    <n v="6327.85"/>
  </r>
  <r>
    <x v="244"/>
    <x v="3"/>
    <x v="2"/>
    <x v="9"/>
    <x v="2"/>
    <x v="2"/>
    <n v="1338180"/>
    <x v="27"/>
    <n v="352872534"/>
    <n v="66909"/>
  </r>
  <r>
    <x v="245"/>
    <x v="3"/>
    <x v="2"/>
    <x v="9"/>
    <x v="2"/>
    <x v="2"/>
    <n v="1482245"/>
    <x v="28"/>
    <n v="354354779"/>
    <n v="74112.25"/>
  </r>
  <r>
    <x v="246"/>
    <x v="3"/>
    <x v="2"/>
    <x v="9"/>
    <x v="2"/>
    <x v="2"/>
    <n v="1483781"/>
    <x v="28"/>
    <n v="355838560"/>
    <n v="74189.05"/>
  </r>
  <r>
    <x v="247"/>
    <x v="3"/>
    <x v="2"/>
    <x v="9"/>
    <x v="2"/>
    <x v="2"/>
    <n v="1291426"/>
    <x v="28"/>
    <n v="357129986"/>
    <n v="64571.3"/>
  </r>
  <r>
    <x v="248"/>
    <x v="3"/>
    <x v="2"/>
    <x v="9"/>
    <x v="2"/>
    <x v="2"/>
    <n v="494077"/>
    <x v="28"/>
    <n v="357624063"/>
    <n v="24703.85"/>
  </r>
  <r>
    <x v="249"/>
    <x v="4"/>
    <x v="2"/>
    <x v="9"/>
    <x v="2"/>
    <x v="2"/>
    <n v="244270"/>
    <x v="29"/>
    <n v="357868333"/>
    <n v="12213.5"/>
  </r>
  <r>
    <x v="250"/>
    <x v="4"/>
    <x v="2"/>
    <x v="9"/>
    <x v="2"/>
    <x v="2"/>
    <n v="202651"/>
    <x v="29"/>
    <n v="358070984"/>
    <n v="10132.549999999999"/>
  </r>
  <r>
    <x v="251"/>
    <x v="4"/>
    <x v="3"/>
    <x v="9"/>
    <x v="2"/>
    <x v="2"/>
    <n v="1194863"/>
    <x v="29"/>
    <n v="359265847"/>
    <n v="59743.15"/>
  </r>
  <r>
    <x v="251"/>
    <x v="4"/>
    <x v="2"/>
    <x v="9"/>
    <x v="2"/>
    <x v="2"/>
    <n v="985177"/>
    <x v="29"/>
    <n v="360251024"/>
    <n v="49258.85"/>
  </r>
  <r>
    <x v="252"/>
    <x v="4"/>
    <x v="2"/>
    <x v="9"/>
    <x v="2"/>
    <x v="2"/>
    <n v="1612172"/>
    <x v="29"/>
    <n v="361863196"/>
    <n v="80608.600000000006"/>
  </r>
  <r>
    <x v="252"/>
    <x v="4"/>
    <x v="2"/>
    <x v="9"/>
    <x v="2"/>
    <x v="2"/>
    <n v="362308"/>
    <x v="29"/>
    <n v="362225504"/>
    <n v="18115.400000000001"/>
  </r>
  <r>
    <x v="253"/>
    <x v="4"/>
    <x v="2"/>
    <x v="9"/>
    <x v="2"/>
    <x v="2"/>
    <n v="1637925"/>
    <x v="29"/>
    <n v="363863429"/>
    <n v="81896.25"/>
  </r>
  <r>
    <x v="254"/>
    <x v="4"/>
    <x v="2"/>
    <x v="10"/>
    <x v="2"/>
    <x v="3"/>
    <n v="1112967"/>
    <x v="30"/>
    <n v="364976396"/>
    <n v="55648.35"/>
  </r>
  <r>
    <x v="255"/>
    <x v="4"/>
    <x v="2"/>
    <x v="10"/>
    <x v="2"/>
    <x v="3"/>
    <n v="236582"/>
    <x v="30"/>
    <n v="365212978"/>
    <n v="11829.1"/>
  </r>
  <r>
    <x v="256"/>
    <x v="4"/>
    <x v="2"/>
    <x v="10"/>
    <x v="2"/>
    <x v="3"/>
    <n v="690844"/>
    <x v="30"/>
    <n v="365903822"/>
    <n v="34542.199999999997"/>
  </r>
  <r>
    <x v="257"/>
    <x v="4"/>
    <x v="1"/>
    <x v="10"/>
    <x v="2"/>
    <x v="3"/>
    <n v="1755000"/>
    <x v="30"/>
    <n v="367658822"/>
    <n v="87750"/>
  </r>
  <r>
    <x v="257"/>
    <x v="4"/>
    <x v="2"/>
    <x v="10"/>
    <x v="2"/>
    <x v="3"/>
    <n v="402346"/>
    <x v="30"/>
    <n v="368061168"/>
    <n v="20117.3"/>
  </r>
  <r>
    <x v="258"/>
    <x v="4"/>
    <x v="2"/>
    <x v="10"/>
    <x v="2"/>
    <x v="3"/>
    <n v="1960974"/>
    <x v="31"/>
    <n v="370022142"/>
    <n v="98048.7"/>
  </r>
  <r>
    <x v="259"/>
    <x v="4"/>
    <x v="2"/>
    <x v="10"/>
    <x v="2"/>
    <x v="3"/>
    <n v="1693451"/>
    <x v="31"/>
    <n v="371715593"/>
    <n v="84672.55"/>
  </r>
  <r>
    <x v="260"/>
    <x v="4"/>
    <x v="2"/>
    <x v="10"/>
    <x v="2"/>
    <x v="3"/>
    <n v="348204"/>
    <x v="31"/>
    <n v="372063797"/>
    <n v="17410.2"/>
  </r>
  <r>
    <x v="261"/>
    <x v="4"/>
    <x v="2"/>
    <x v="10"/>
    <x v="2"/>
    <x v="3"/>
    <n v="1603278"/>
    <x v="31"/>
    <n v="373667075"/>
    <n v="80163.899999999994"/>
  </r>
  <r>
    <x v="262"/>
    <x v="4"/>
    <x v="2"/>
    <x v="10"/>
    <x v="2"/>
    <x v="3"/>
    <n v="1342342"/>
    <x v="32"/>
    <n v="375009417"/>
    <n v="67117.100000000006"/>
  </r>
  <r>
    <x v="263"/>
    <x v="4"/>
    <x v="0"/>
    <x v="10"/>
    <x v="2"/>
    <x v="3"/>
    <n v="935490"/>
    <x v="32"/>
    <n v="375944907"/>
    <n v="46774.5"/>
  </r>
  <r>
    <x v="263"/>
    <x v="4"/>
    <x v="2"/>
    <x v="10"/>
    <x v="2"/>
    <x v="3"/>
    <n v="1598325"/>
    <x v="32"/>
    <n v="377543232"/>
    <n v="79916.25"/>
  </r>
  <r>
    <x v="264"/>
    <x v="4"/>
    <x v="2"/>
    <x v="10"/>
    <x v="2"/>
    <x v="3"/>
    <n v="1430846"/>
    <x v="33"/>
    <n v="378974078"/>
    <n v="71542.3"/>
  </r>
  <r>
    <x v="265"/>
    <x v="4"/>
    <x v="2"/>
    <x v="10"/>
    <x v="2"/>
    <x v="3"/>
    <n v="214411"/>
    <x v="33"/>
    <n v="379188489"/>
    <n v="10720.55"/>
  </r>
  <r>
    <x v="266"/>
    <x v="4"/>
    <x v="2"/>
    <x v="10"/>
    <x v="2"/>
    <x v="3"/>
    <n v="791424"/>
    <x v="33"/>
    <n v="379979913"/>
    <n v="39571.199999999997"/>
  </r>
  <r>
    <x v="267"/>
    <x v="4"/>
    <x v="0"/>
    <x v="10"/>
    <x v="2"/>
    <x v="3"/>
    <n v="394061"/>
    <x v="34"/>
    <n v="380373974"/>
    <n v="19703.05"/>
  </r>
  <r>
    <x v="268"/>
    <x v="4"/>
    <x v="2"/>
    <x v="11"/>
    <x v="2"/>
    <x v="3"/>
    <n v="272760"/>
    <x v="34"/>
    <n v="380646734"/>
    <n v="13638"/>
  </r>
  <r>
    <x v="269"/>
    <x v="4"/>
    <x v="2"/>
    <x v="11"/>
    <x v="2"/>
    <x v="3"/>
    <n v="1639657"/>
    <x v="34"/>
    <n v="382286391"/>
    <n v="81982.850000000006"/>
  </r>
  <r>
    <x v="269"/>
    <x v="6"/>
    <x v="0"/>
    <x v="11"/>
    <x v="2"/>
    <x v="3"/>
    <n v="577852"/>
    <x v="34"/>
    <n v="382864243"/>
    <n v="28892.6"/>
  </r>
  <r>
    <x v="270"/>
    <x v="6"/>
    <x v="0"/>
    <x v="11"/>
    <x v="2"/>
    <x v="3"/>
    <n v="597433"/>
    <x v="34"/>
    <n v="383461676"/>
    <n v="29871.65"/>
  </r>
  <r>
    <x v="270"/>
    <x v="6"/>
    <x v="0"/>
    <x v="11"/>
    <x v="2"/>
    <x v="3"/>
    <n v="264551"/>
    <x v="34"/>
    <n v="383726227"/>
    <n v="13227.55"/>
  </r>
  <r>
    <x v="270"/>
    <x v="6"/>
    <x v="0"/>
    <x v="11"/>
    <x v="2"/>
    <x v="3"/>
    <n v="1324711"/>
    <x v="34"/>
    <n v="385050938"/>
    <n v="66235.55"/>
  </r>
  <r>
    <x v="271"/>
    <x v="6"/>
    <x v="0"/>
    <x v="11"/>
    <x v="2"/>
    <x v="3"/>
    <n v="554702"/>
    <x v="35"/>
    <n v="385605640"/>
    <n v="27735.1"/>
  </r>
  <r>
    <x v="272"/>
    <x v="6"/>
    <x v="3"/>
    <x v="11"/>
    <x v="2"/>
    <x v="3"/>
    <n v="208368"/>
    <x v="35"/>
    <n v="385814008"/>
    <n v="10418.4"/>
  </r>
  <r>
    <x v="273"/>
    <x v="6"/>
    <x v="0"/>
    <x v="11"/>
    <x v="2"/>
    <x v="3"/>
    <n v="1816220"/>
    <x v="36"/>
    <n v="387630228"/>
    <n v="90811"/>
  </r>
  <r>
    <x v="273"/>
    <x v="6"/>
    <x v="0"/>
    <x v="11"/>
    <x v="2"/>
    <x v="3"/>
    <n v="1746236"/>
    <x v="36"/>
    <n v="389376464"/>
    <n v="87311.8"/>
  </r>
  <r>
    <x v="274"/>
    <x v="6"/>
    <x v="0"/>
    <x v="11"/>
    <x v="2"/>
    <x v="3"/>
    <n v="1683489"/>
    <x v="36"/>
    <n v="391059953"/>
    <n v="84174.45"/>
  </r>
  <r>
    <x v="275"/>
    <x v="6"/>
    <x v="0"/>
    <x v="11"/>
    <x v="2"/>
    <x v="3"/>
    <n v="591696"/>
    <x v="36"/>
    <n v="391651649"/>
    <n v="29584.799999999999"/>
  </r>
  <r>
    <x v="275"/>
    <x v="6"/>
    <x v="0"/>
    <x v="11"/>
    <x v="2"/>
    <x v="3"/>
    <n v="1908492"/>
    <x v="36"/>
    <n v="393560141"/>
    <n v="95424.6"/>
  </r>
  <r>
    <x v="276"/>
    <x v="6"/>
    <x v="0"/>
    <x v="11"/>
    <x v="2"/>
    <x v="3"/>
    <n v="1649849"/>
    <x v="37"/>
    <n v="395209990"/>
    <n v="82492.45"/>
  </r>
  <r>
    <x v="276"/>
    <x v="6"/>
    <x v="0"/>
    <x v="11"/>
    <x v="2"/>
    <x v="3"/>
    <n v="1081699"/>
    <x v="37"/>
    <n v="396291689"/>
    <n v="54084.95"/>
  </r>
  <r>
    <x v="276"/>
    <x v="6"/>
    <x v="3"/>
    <x v="11"/>
    <x v="2"/>
    <x v="3"/>
    <n v="680075"/>
    <x v="37"/>
    <n v="396971764"/>
    <n v="34003.75"/>
  </r>
  <r>
    <x v="277"/>
    <x v="6"/>
    <x v="0"/>
    <x v="11"/>
    <x v="2"/>
    <x v="3"/>
    <n v="1957975"/>
    <x v="37"/>
    <n v="398929739"/>
    <n v="97898.75"/>
  </r>
  <r>
    <x v="277"/>
    <x v="6"/>
    <x v="3"/>
    <x v="11"/>
    <x v="2"/>
    <x v="3"/>
    <n v="969416"/>
    <x v="37"/>
    <n v="399899155"/>
    <n v="48470.8"/>
  </r>
  <r>
    <x v="278"/>
    <x v="6"/>
    <x v="3"/>
    <x v="11"/>
    <x v="2"/>
    <x v="3"/>
    <n v="1203365"/>
    <x v="37"/>
    <n v="401102520"/>
    <n v="60168.25"/>
  </r>
  <r>
    <x v="278"/>
    <x v="6"/>
    <x v="3"/>
    <x v="11"/>
    <x v="2"/>
    <x v="3"/>
    <n v="1172620"/>
    <x v="37"/>
    <n v="402275140"/>
    <n v="58631"/>
  </r>
  <r>
    <x v="279"/>
    <x v="6"/>
    <x v="3"/>
    <x v="11"/>
    <x v="2"/>
    <x v="3"/>
    <n v="1835094"/>
    <x v="37"/>
    <n v="404110234"/>
    <n v="91754.7"/>
  </r>
  <r>
    <x v="280"/>
    <x v="6"/>
    <x v="2"/>
    <x v="11"/>
    <x v="2"/>
    <x v="3"/>
    <n v="836312"/>
    <x v="38"/>
    <n v="404946546"/>
    <n v="41815.599999999999"/>
  </r>
  <r>
    <x v="281"/>
    <x v="6"/>
    <x v="3"/>
    <x v="0"/>
    <x v="2"/>
    <x v="0"/>
    <n v="263474"/>
    <x v="38"/>
    <n v="405210020"/>
    <n v="13173.7"/>
  </r>
  <r>
    <x v="281"/>
    <x v="6"/>
    <x v="3"/>
    <x v="0"/>
    <x v="2"/>
    <x v="0"/>
    <n v="1413232"/>
    <x v="38"/>
    <n v="406623252"/>
    <n v="70661.600000000006"/>
  </r>
  <r>
    <x v="282"/>
    <x v="6"/>
    <x v="3"/>
    <x v="0"/>
    <x v="2"/>
    <x v="0"/>
    <n v="919477"/>
    <x v="38"/>
    <n v="407542729"/>
    <n v="45973.85"/>
  </r>
  <r>
    <x v="283"/>
    <x v="6"/>
    <x v="3"/>
    <x v="0"/>
    <x v="2"/>
    <x v="0"/>
    <n v="226279"/>
    <x v="39"/>
    <n v="407769008"/>
    <n v="11313.95"/>
  </r>
  <r>
    <x v="284"/>
    <x v="6"/>
    <x v="3"/>
    <x v="0"/>
    <x v="2"/>
    <x v="0"/>
    <n v="1295300"/>
    <x v="0"/>
    <n v="409064308"/>
    <n v="64765"/>
  </r>
  <r>
    <x v="284"/>
    <x v="6"/>
    <x v="3"/>
    <x v="0"/>
    <x v="2"/>
    <x v="0"/>
    <n v="524387"/>
    <x v="0"/>
    <n v="409588695"/>
    <n v="26219.35"/>
  </r>
  <r>
    <x v="285"/>
    <x v="6"/>
    <x v="3"/>
    <x v="0"/>
    <x v="2"/>
    <x v="0"/>
    <n v="1508451"/>
    <x v="0"/>
    <n v="411097146"/>
    <n v="75422.55"/>
  </r>
  <r>
    <x v="286"/>
    <x v="6"/>
    <x v="2"/>
    <x v="0"/>
    <x v="2"/>
    <x v="0"/>
    <n v="1584122"/>
    <x v="1"/>
    <n v="412681268"/>
    <n v="79206.100000000006"/>
  </r>
  <r>
    <x v="287"/>
    <x v="6"/>
    <x v="3"/>
    <x v="0"/>
    <x v="2"/>
    <x v="0"/>
    <n v="184898"/>
    <x v="1"/>
    <n v="412866166"/>
    <n v="9244.9"/>
  </r>
  <r>
    <x v="288"/>
    <x v="6"/>
    <x v="3"/>
    <x v="0"/>
    <x v="2"/>
    <x v="0"/>
    <n v="1979686"/>
    <x v="1"/>
    <n v="414845852"/>
    <n v="98984.3"/>
  </r>
  <r>
    <x v="288"/>
    <x v="6"/>
    <x v="3"/>
    <x v="0"/>
    <x v="2"/>
    <x v="0"/>
    <n v="453584"/>
    <x v="1"/>
    <n v="415299436"/>
    <n v="22679.200000000001"/>
  </r>
  <r>
    <x v="289"/>
    <x v="6"/>
    <x v="3"/>
    <x v="0"/>
    <x v="2"/>
    <x v="0"/>
    <n v="1635219"/>
    <x v="1"/>
    <n v="416934655"/>
    <n v="81760.95"/>
  </r>
  <r>
    <x v="290"/>
    <x v="6"/>
    <x v="3"/>
    <x v="0"/>
    <x v="2"/>
    <x v="0"/>
    <n v="547110"/>
    <x v="40"/>
    <n v="417481765"/>
    <n v="27355.5"/>
  </r>
  <r>
    <x v="291"/>
    <x v="6"/>
    <x v="3"/>
    <x v="0"/>
    <x v="2"/>
    <x v="0"/>
    <n v="934991"/>
    <x v="40"/>
    <n v="418416756"/>
    <n v="46749.55"/>
  </r>
  <r>
    <x v="292"/>
    <x v="6"/>
    <x v="3"/>
    <x v="1"/>
    <x v="2"/>
    <x v="0"/>
    <n v="1527508"/>
    <x v="41"/>
    <n v="419944264"/>
    <n v="76375.399999999994"/>
  </r>
  <r>
    <x v="292"/>
    <x v="6"/>
    <x v="3"/>
    <x v="1"/>
    <x v="2"/>
    <x v="0"/>
    <n v="639256"/>
    <x v="41"/>
    <n v="420583520"/>
    <n v="31962.799999999999"/>
  </r>
  <r>
    <x v="293"/>
    <x v="6"/>
    <x v="2"/>
    <x v="1"/>
    <x v="2"/>
    <x v="0"/>
    <n v="142216"/>
    <x v="41"/>
    <n v="420725736"/>
    <n v="7110.8"/>
  </r>
  <r>
    <x v="294"/>
    <x v="6"/>
    <x v="3"/>
    <x v="1"/>
    <x v="2"/>
    <x v="0"/>
    <n v="738240"/>
    <x v="41"/>
    <n v="421463976"/>
    <n v="36912"/>
  </r>
  <r>
    <x v="295"/>
    <x v="6"/>
    <x v="2"/>
    <x v="1"/>
    <x v="2"/>
    <x v="0"/>
    <n v="706781"/>
    <x v="2"/>
    <n v="422170757"/>
    <n v="35339.050000000003"/>
  </r>
  <r>
    <x v="296"/>
    <x v="6"/>
    <x v="0"/>
    <x v="1"/>
    <x v="2"/>
    <x v="0"/>
    <n v="458322"/>
    <x v="2"/>
    <n v="422629079"/>
    <n v="22916.1"/>
  </r>
  <r>
    <x v="297"/>
    <x v="6"/>
    <x v="0"/>
    <x v="1"/>
    <x v="2"/>
    <x v="0"/>
    <n v="1391712"/>
    <x v="2"/>
    <n v="424020791"/>
    <n v="69585.600000000006"/>
  </r>
  <r>
    <x v="297"/>
    <x v="6"/>
    <x v="0"/>
    <x v="1"/>
    <x v="2"/>
    <x v="0"/>
    <n v="692970"/>
    <x v="2"/>
    <n v="424713761"/>
    <n v="34648.5"/>
  </r>
  <r>
    <x v="297"/>
    <x v="6"/>
    <x v="0"/>
    <x v="1"/>
    <x v="2"/>
    <x v="0"/>
    <n v="308741"/>
    <x v="2"/>
    <n v="425022502"/>
    <n v="15437.05"/>
  </r>
  <r>
    <x v="298"/>
    <x v="6"/>
    <x v="3"/>
    <x v="1"/>
    <x v="2"/>
    <x v="0"/>
    <n v="1365868"/>
    <x v="2"/>
    <n v="426388370"/>
    <n v="68293.399999999994"/>
  </r>
  <r>
    <x v="298"/>
    <x v="6"/>
    <x v="0"/>
    <x v="1"/>
    <x v="2"/>
    <x v="0"/>
    <n v="1286518"/>
    <x v="2"/>
    <n v="427674888"/>
    <n v="64325.9"/>
  </r>
  <r>
    <x v="299"/>
    <x v="6"/>
    <x v="0"/>
    <x v="1"/>
    <x v="2"/>
    <x v="0"/>
    <n v="1716666"/>
    <x v="2"/>
    <n v="429391554"/>
    <n v="85833.3"/>
  </r>
  <r>
    <x v="300"/>
    <x v="6"/>
    <x v="0"/>
    <x v="1"/>
    <x v="2"/>
    <x v="0"/>
    <n v="814289"/>
    <x v="2"/>
    <n v="430205843"/>
    <n v="40714.449999999997"/>
  </r>
  <r>
    <x v="300"/>
    <x v="6"/>
    <x v="1"/>
    <x v="1"/>
    <x v="2"/>
    <x v="0"/>
    <n v="1030173"/>
    <x v="2"/>
    <n v="431236016"/>
    <n v="51508.65"/>
  </r>
  <r>
    <x v="301"/>
    <x v="6"/>
    <x v="1"/>
    <x v="1"/>
    <x v="2"/>
    <x v="0"/>
    <n v="1380984"/>
    <x v="3"/>
    <n v="432617000"/>
    <n v="69049.2"/>
  </r>
  <r>
    <x v="302"/>
    <x v="6"/>
    <x v="0"/>
    <x v="1"/>
    <x v="2"/>
    <x v="0"/>
    <n v="154041"/>
    <x v="3"/>
    <n v="432771041"/>
    <n v="7702.05"/>
  </r>
  <r>
    <x v="303"/>
    <x v="6"/>
    <x v="3"/>
    <x v="1"/>
    <x v="2"/>
    <x v="0"/>
    <n v="1663102"/>
    <x v="3"/>
    <n v="434434143"/>
    <n v="83155.100000000006"/>
  </r>
  <r>
    <x v="304"/>
    <x v="6"/>
    <x v="0"/>
    <x v="1"/>
    <x v="2"/>
    <x v="0"/>
    <n v="375259"/>
    <x v="3"/>
    <n v="434809402"/>
    <n v="18762.95"/>
  </r>
  <r>
    <x v="305"/>
    <x v="6"/>
    <x v="3"/>
    <x v="1"/>
    <x v="2"/>
    <x v="0"/>
    <n v="278132"/>
    <x v="3"/>
    <n v="435087534"/>
    <n v="13906.6"/>
  </r>
  <r>
    <x v="306"/>
    <x v="6"/>
    <x v="0"/>
    <x v="1"/>
    <x v="2"/>
    <x v="0"/>
    <n v="269577"/>
    <x v="42"/>
    <n v="435357111"/>
    <n v="13478.85"/>
  </r>
  <r>
    <x v="307"/>
    <x v="6"/>
    <x v="3"/>
    <x v="1"/>
    <x v="2"/>
    <x v="0"/>
    <n v="1321245"/>
    <x v="42"/>
    <n v="436678356"/>
    <n v="66062.25"/>
  </r>
  <r>
    <x v="307"/>
    <x v="6"/>
    <x v="0"/>
    <x v="1"/>
    <x v="2"/>
    <x v="0"/>
    <n v="1615558"/>
    <x v="42"/>
    <n v="438293914"/>
    <n v="80777.899999999994"/>
  </r>
  <r>
    <x v="307"/>
    <x v="6"/>
    <x v="3"/>
    <x v="1"/>
    <x v="2"/>
    <x v="0"/>
    <n v="310439"/>
    <x v="42"/>
    <n v="438604353"/>
    <n v="15521.95"/>
  </r>
  <r>
    <x v="308"/>
    <x v="6"/>
    <x v="1"/>
    <x v="1"/>
    <x v="2"/>
    <x v="0"/>
    <n v="1497241"/>
    <x v="42"/>
    <n v="440101594"/>
    <n v="74862.05"/>
  </r>
  <r>
    <x v="309"/>
    <x v="6"/>
    <x v="1"/>
    <x v="1"/>
    <x v="2"/>
    <x v="0"/>
    <n v="556276"/>
    <x v="43"/>
    <n v="440657870"/>
    <n v="27813.8"/>
  </r>
  <r>
    <x v="310"/>
    <x v="6"/>
    <x v="1"/>
    <x v="2"/>
    <x v="2"/>
    <x v="0"/>
    <n v="1532238"/>
    <x v="43"/>
    <n v="442190108"/>
    <n v="76611.899999999994"/>
  </r>
  <r>
    <x v="311"/>
    <x v="6"/>
    <x v="1"/>
    <x v="2"/>
    <x v="2"/>
    <x v="0"/>
    <n v="420324"/>
    <x v="43"/>
    <n v="442610432"/>
    <n v="21016.2"/>
  </r>
  <r>
    <x v="312"/>
    <x v="6"/>
    <x v="1"/>
    <x v="2"/>
    <x v="2"/>
    <x v="0"/>
    <n v="532194"/>
    <x v="44"/>
    <n v="443142626"/>
    <n v="26609.7"/>
  </r>
  <r>
    <x v="312"/>
    <x v="6"/>
    <x v="1"/>
    <x v="2"/>
    <x v="2"/>
    <x v="0"/>
    <n v="1757686"/>
    <x v="44"/>
    <n v="444900312"/>
    <n v="87884.3"/>
  </r>
  <r>
    <x v="313"/>
    <x v="6"/>
    <x v="1"/>
    <x v="2"/>
    <x v="2"/>
    <x v="0"/>
    <n v="1557016"/>
    <x v="44"/>
    <n v="446457328"/>
    <n v="77850.8"/>
  </r>
  <r>
    <x v="313"/>
    <x v="6"/>
    <x v="2"/>
    <x v="2"/>
    <x v="2"/>
    <x v="0"/>
    <n v="531649"/>
    <x v="44"/>
    <n v="446988977"/>
    <n v="26582.45"/>
  </r>
  <r>
    <x v="314"/>
    <x v="6"/>
    <x v="2"/>
    <x v="2"/>
    <x v="2"/>
    <x v="0"/>
    <n v="175455"/>
    <x v="4"/>
    <n v="447164432"/>
    <n v="8772.75"/>
  </r>
  <r>
    <x v="314"/>
    <x v="6"/>
    <x v="2"/>
    <x v="2"/>
    <x v="2"/>
    <x v="0"/>
    <n v="1100820"/>
    <x v="4"/>
    <n v="448265252"/>
    <n v="55041"/>
  </r>
  <r>
    <x v="315"/>
    <x v="6"/>
    <x v="2"/>
    <x v="2"/>
    <x v="2"/>
    <x v="0"/>
    <n v="1655034"/>
    <x v="4"/>
    <n v="449920286"/>
    <n v="82751.7"/>
  </r>
  <r>
    <x v="316"/>
    <x v="6"/>
    <x v="2"/>
    <x v="2"/>
    <x v="2"/>
    <x v="0"/>
    <n v="1187393"/>
    <x v="4"/>
    <n v="451107679"/>
    <n v="59369.65"/>
  </r>
  <r>
    <x v="317"/>
    <x v="6"/>
    <x v="2"/>
    <x v="2"/>
    <x v="2"/>
    <x v="0"/>
    <n v="762023"/>
    <x v="45"/>
    <n v="451869702"/>
    <n v="38101.15"/>
  </r>
  <r>
    <x v="318"/>
    <x v="6"/>
    <x v="2"/>
    <x v="2"/>
    <x v="2"/>
    <x v="0"/>
    <n v="1132099"/>
    <x v="45"/>
    <n v="453001801"/>
    <n v="56604.95"/>
  </r>
  <r>
    <x v="319"/>
    <x v="6"/>
    <x v="2"/>
    <x v="2"/>
    <x v="2"/>
    <x v="0"/>
    <n v="492619"/>
    <x v="45"/>
    <n v="453494420"/>
    <n v="24630.95"/>
  </r>
  <r>
    <x v="320"/>
    <x v="6"/>
    <x v="2"/>
    <x v="2"/>
    <x v="2"/>
    <x v="0"/>
    <n v="415572"/>
    <x v="45"/>
    <n v="453909992"/>
    <n v="20778.599999999999"/>
  </r>
  <r>
    <x v="321"/>
    <x v="6"/>
    <x v="1"/>
    <x v="3"/>
    <x v="2"/>
    <x v="1"/>
    <n v="1624960"/>
    <x v="47"/>
    <n v="455534952"/>
    <n v="81248"/>
  </r>
  <r>
    <x v="322"/>
    <x v="6"/>
    <x v="1"/>
    <x v="3"/>
    <x v="2"/>
    <x v="1"/>
    <n v="1706175"/>
    <x v="47"/>
    <n v="457241127"/>
    <n v="85308.75"/>
  </r>
  <r>
    <x v="323"/>
    <x v="6"/>
    <x v="1"/>
    <x v="3"/>
    <x v="2"/>
    <x v="1"/>
    <n v="1863812"/>
    <x v="47"/>
    <n v="459104939"/>
    <n v="93190.6"/>
  </r>
  <r>
    <x v="324"/>
    <x v="6"/>
    <x v="1"/>
    <x v="3"/>
    <x v="2"/>
    <x v="1"/>
    <n v="1305768"/>
    <x v="5"/>
    <n v="460410707"/>
    <n v="65288.4"/>
  </r>
  <r>
    <x v="325"/>
    <x v="6"/>
    <x v="1"/>
    <x v="3"/>
    <x v="2"/>
    <x v="1"/>
    <n v="693940"/>
    <x v="5"/>
    <n v="461104647"/>
    <n v="34697"/>
  </r>
  <r>
    <x v="325"/>
    <x v="6"/>
    <x v="1"/>
    <x v="3"/>
    <x v="2"/>
    <x v="1"/>
    <n v="1456477"/>
    <x v="5"/>
    <n v="462561124"/>
    <n v="72823.850000000006"/>
  </r>
  <r>
    <x v="325"/>
    <x v="6"/>
    <x v="1"/>
    <x v="3"/>
    <x v="2"/>
    <x v="1"/>
    <n v="677163"/>
    <x v="5"/>
    <n v="463238287"/>
    <n v="33858.15"/>
  </r>
  <r>
    <x v="326"/>
    <x v="6"/>
    <x v="2"/>
    <x v="3"/>
    <x v="2"/>
    <x v="1"/>
    <n v="192766"/>
    <x v="5"/>
    <n v="463431053"/>
    <n v="9638.2999999999993"/>
  </r>
  <r>
    <x v="326"/>
    <x v="6"/>
    <x v="1"/>
    <x v="3"/>
    <x v="2"/>
    <x v="1"/>
    <n v="1501306"/>
    <x v="5"/>
    <n v="464932359"/>
    <n v="75065.3"/>
  </r>
  <r>
    <x v="327"/>
    <x v="6"/>
    <x v="1"/>
    <x v="3"/>
    <x v="2"/>
    <x v="1"/>
    <n v="728012"/>
    <x v="6"/>
    <n v="465660371"/>
    <n v="36400.6"/>
  </r>
  <r>
    <x v="328"/>
    <x v="6"/>
    <x v="1"/>
    <x v="3"/>
    <x v="2"/>
    <x v="1"/>
    <n v="154888"/>
    <x v="6"/>
    <n v="465815259"/>
    <n v="7744.4"/>
  </r>
  <r>
    <x v="329"/>
    <x v="6"/>
    <x v="2"/>
    <x v="3"/>
    <x v="2"/>
    <x v="1"/>
    <n v="319150"/>
    <x v="6"/>
    <n v="466134409"/>
    <n v="15957.5"/>
  </r>
  <r>
    <x v="330"/>
    <x v="6"/>
    <x v="2"/>
    <x v="3"/>
    <x v="2"/>
    <x v="1"/>
    <n v="1785872"/>
    <x v="48"/>
    <n v="467920281"/>
    <n v="89293.6"/>
  </r>
  <r>
    <x v="331"/>
    <x v="6"/>
    <x v="2"/>
    <x v="3"/>
    <x v="2"/>
    <x v="1"/>
    <n v="491015"/>
    <x v="48"/>
    <n v="468411296"/>
    <n v="24550.75"/>
  </r>
  <r>
    <x v="331"/>
    <x v="6"/>
    <x v="2"/>
    <x v="3"/>
    <x v="2"/>
    <x v="1"/>
    <n v="679174"/>
    <x v="48"/>
    <n v="469090470"/>
    <n v="33958.699999999997"/>
  </r>
  <r>
    <x v="332"/>
    <x v="6"/>
    <x v="2"/>
    <x v="3"/>
    <x v="2"/>
    <x v="1"/>
    <n v="831388"/>
    <x v="48"/>
    <n v="469921858"/>
    <n v="41569.4"/>
  </r>
  <r>
    <x v="333"/>
    <x v="6"/>
    <x v="2"/>
    <x v="4"/>
    <x v="2"/>
    <x v="1"/>
    <n v="1301370"/>
    <x v="7"/>
    <n v="471223228"/>
    <n v="65068.5"/>
  </r>
  <r>
    <x v="334"/>
    <x v="6"/>
    <x v="2"/>
    <x v="4"/>
    <x v="2"/>
    <x v="1"/>
    <n v="956612"/>
    <x v="7"/>
    <n v="472179840"/>
    <n v="47830.6"/>
  </r>
  <r>
    <x v="335"/>
    <x v="6"/>
    <x v="2"/>
    <x v="4"/>
    <x v="2"/>
    <x v="1"/>
    <n v="1566826"/>
    <x v="7"/>
    <n v="473746666"/>
    <n v="78341.3"/>
  </r>
  <r>
    <x v="336"/>
    <x v="6"/>
    <x v="2"/>
    <x v="4"/>
    <x v="2"/>
    <x v="1"/>
    <n v="1871003"/>
    <x v="7"/>
    <n v="475617669"/>
    <n v="93550.15"/>
  </r>
  <r>
    <x v="337"/>
    <x v="6"/>
    <x v="1"/>
    <x v="4"/>
    <x v="2"/>
    <x v="1"/>
    <n v="1538943"/>
    <x v="49"/>
    <n v="477156612"/>
    <n v="76947.149999999994"/>
  </r>
  <r>
    <x v="338"/>
    <x v="6"/>
    <x v="2"/>
    <x v="4"/>
    <x v="2"/>
    <x v="1"/>
    <n v="149317"/>
    <x v="49"/>
    <n v="477305929"/>
    <n v="7465.85"/>
  </r>
  <r>
    <x v="339"/>
    <x v="6"/>
    <x v="2"/>
    <x v="4"/>
    <x v="2"/>
    <x v="1"/>
    <n v="1835071"/>
    <x v="49"/>
    <n v="479141000"/>
    <n v="91753.55"/>
  </r>
  <r>
    <x v="340"/>
    <x v="6"/>
    <x v="2"/>
    <x v="4"/>
    <x v="2"/>
    <x v="1"/>
    <n v="428155"/>
    <x v="49"/>
    <n v="479569155"/>
    <n v="21407.75"/>
  </r>
  <r>
    <x v="341"/>
    <x v="6"/>
    <x v="3"/>
    <x v="4"/>
    <x v="2"/>
    <x v="1"/>
    <n v="1479869"/>
    <x v="49"/>
    <n v="481049024"/>
    <n v="73993.45"/>
  </r>
  <r>
    <x v="342"/>
    <x v="6"/>
    <x v="3"/>
    <x v="4"/>
    <x v="2"/>
    <x v="1"/>
    <n v="455008"/>
    <x v="8"/>
    <n v="481504032"/>
    <n v="22750.400000000001"/>
  </r>
  <r>
    <x v="343"/>
    <x v="6"/>
    <x v="1"/>
    <x v="4"/>
    <x v="2"/>
    <x v="1"/>
    <n v="857548"/>
    <x v="8"/>
    <n v="482361580"/>
    <n v="42877.4"/>
  </r>
  <r>
    <x v="344"/>
    <x v="6"/>
    <x v="1"/>
    <x v="4"/>
    <x v="2"/>
    <x v="1"/>
    <n v="1698152"/>
    <x v="8"/>
    <n v="484059732"/>
    <n v="84907.6"/>
  </r>
  <r>
    <x v="345"/>
    <x v="6"/>
    <x v="1"/>
    <x v="4"/>
    <x v="2"/>
    <x v="1"/>
    <n v="1538034"/>
    <x v="8"/>
    <n v="485597766"/>
    <n v="76901.7"/>
  </r>
  <r>
    <x v="346"/>
    <x v="6"/>
    <x v="1"/>
    <x v="4"/>
    <x v="2"/>
    <x v="1"/>
    <n v="431646"/>
    <x v="9"/>
    <n v="486029412"/>
    <n v="21582.3"/>
  </r>
  <r>
    <x v="347"/>
    <x v="6"/>
    <x v="3"/>
    <x v="4"/>
    <x v="2"/>
    <x v="1"/>
    <n v="1613353"/>
    <x v="9"/>
    <n v="487642765"/>
    <n v="80667.649999999994"/>
  </r>
  <r>
    <x v="347"/>
    <x v="6"/>
    <x v="1"/>
    <x v="4"/>
    <x v="2"/>
    <x v="1"/>
    <n v="1891735"/>
    <x v="9"/>
    <n v="489534500"/>
    <n v="94586.75"/>
  </r>
  <r>
    <x v="348"/>
    <x v="6"/>
    <x v="2"/>
    <x v="4"/>
    <x v="2"/>
    <x v="1"/>
    <n v="1287970"/>
    <x v="9"/>
    <n v="490822470"/>
    <n v="64398.5"/>
  </r>
  <r>
    <x v="349"/>
    <x v="6"/>
    <x v="3"/>
    <x v="4"/>
    <x v="2"/>
    <x v="1"/>
    <n v="172298"/>
    <x v="9"/>
    <n v="490994768"/>
    <n v="8614.9"/>
  </r>
  <r>
    <x v="350"/>
    <x v="6"/>
    <x v="3"/>
    <x v="4"/>
    <x v="2"/>
    <x v="1"/>
    <n v="140917"/>
    <x v="9"/>
    <n v="491135685"/>
    <n v="7045.85"/>
  </r>
  <r>
    <x v="351"/>
    <x v="6"/>
    <x v="3"/>
    <x v="4"/>
    <x v="2"/>
    <x v="1"/>
    <n v="651020"/>
    <x v="50"/>
    <n v="491786705"/>
    <n v="32551"/>
  </r>
  <r>
    <x v="351"/>
    <x v="6"/>
    <x v="3"/>
    <x v="4"/>
    <x v="2"/>
    <x v="1"/>
    <n v="1707982"/>
    <x v="50"/>
    <n v="493494687"/>
    <n v="85399.1"/>
  </r>
  <r>
    <x v="352"/>
    <x v="6"/>
    <x v="3"/>
    <x v="5"/>
    <x v="2"/>
    <x v="1"/>
    <n v="1093090"/>
    <x v="51"/>
    <n v="494587777"/>
    <n v="54654.5"/>
  </r>
  <r>
    <x v="353"/>
    <x v="6"/>
    <x v="3"/>
    <x v="5"/>
    <x v="2"/>
    <x v="1"/>
    <n v="768195"/>
    <x v="51"/>
    <n v="495355972"/>
    <n v="38409.75"/>
  </r>
  <r>
    <x v="354"/>
    <x v="6"/>
    <x v="3"/>
    <x v="5"/>
    <x v="2"/>
    <x v="1"/>
    <n v="753790"/>
    <x v="51"/>
    <n v="496109762"/>
    <n v="37689.5"/>
  </r>
  <r>
    <x v="355"/>
    <x v="6"/>
    <x v="3"/>
    <x v="5"/>
    <x v="2"/>
    <x v="1"/>
    <n v="597968"/>
    <x v="52"/>
    <n v="496707730"/>
    <n v="29898.400000000001"/>
  </r>
  <r>
    <x v="355"/>
    <x v="6"/>
    <x v="2"/>
    <x v="5"/>
    <x v="2"/>
    <x v="1"/>
    <n v="1975800"/>
    <x v="52"/>
    <n v="498683530"/>
    <n v="98790"/>
  </r>
  <r>
    <x v="356"/>
    <x v="6"/>
    <x v="3"/>
    <x v="5"/>
    <x v="2"/>
    <x v="1"/>
    <n v="401833"/>
    <x v="52"/>
    <n v="499085363"/>
    <n v="20091.650000000001"/>
  </r>
  <r>
    <x v="357"/>
    <x v="6"/>
    <x v="0"/>
    <x v="5"/>
    <x v="2"/>
    <x v="1"/>
    <n v="484032"/>
    <x v="10"/>
    <n v="499569395"/>
    <n v="24201.599999999999"/>
  </r>
  <r>
    <x v="357"/>
    <x v="6"/>
    <x v="1"/>
    <x v="5"/>
    <x v="2"/>
    <x v="1"/>
    <n v="997894"/>
    <x v="10"/>
    <n v="500567289"/>
    <n v="49894.7"/>
  </r>
  <r>
    <x v="358"/>
    <x v="6"/>
    <x v="3"/>
    <x v="5"/>
    <x v="2"/>
    <x v="1"/>
    <n v="1797272"/>
    <x v="10"/>
    <n v="502364561"/>
    <n v="89863.6"/>
  </r>
  <r>
    <x v="359"/>
    <x v="6"/>
    <x v="1"/>
    <x v="5"/>
    <x v="2"/>
    <x v="1"/>
    <n v="653332"/>
    <x v="10"/>
    <n v="503017893"/>
    <n v="32666.6"/>
  </r>
  <r>
    <x v="359"/>
    <x v="6"/>
    <x v="1"/>
    <x v="5"/>
    <x v="2"/>
    <x v="1"/>
    <n v="172372"/>
    <x v="10"/>
    <n v="503190265"/>
    <n v="8618.6"/>
  </r>
  <r>
    <x v="360"/>
    <x v="6"/>
    <x v="3"/>
    <x v="5"/>
    <x v="2"/>
    <x v="1"/>
    <n v="1152230"/>
    <x v="11"/>
    <n v="504342495"/>
    <n v="57611.5"/>
  </r>
  <r>
    <x v="361"/>
    <x v="6"/>
    <x v="3"/>
    <x v="5"/>
    <x v="2"/>
    <x v="1"/>
    <n v="202460"/>
    <x v="11"/>
    <n v="504544955"/>
    <n v="10123"/>
  </r>
  <r>
    <x v="362"/>
    <x v="6"/>
    <x v="3"/>
    <x v="5"/>
    <x v="2"/>
    <x v="1"/>
    <n v="1248770"/>
    <x v="11"/>
    <n v="505793725"/>
    <n v="62438.5"/>
  </r>
  <r>
    <x v="363"/>
    <x v="6"/>
    <x v="2"/>
    <x v="6"/>
    <x v="3"/>
    <x v="2"/>
    <n v="890440"/>
    <x v="16"/>
    <n v="506684165"/>
    <n v="44522"/>
  </r>
  <r>
    <x v="363"/>
    <x v="6"/>
    <x v="0"/>
    <x v="6"/>
    <x v="3"/>
    <x v="2"/>
    <n v="699946"/>
    <x v="16"/>
    <n v="507384111"/>
    <n v="34997.300000000003"/>
  </r>
  <r>
    <x v="364"/>
    <x v="6"/>
    <x v="1"/>
    <x v="6"/>
    <x v="3"/>
    <x v="2"/>
    <n v="231825"/>
    <x v="12"/>
    <n v="507615936"/>
    <n v="11591.25"/>
  </r>
  <r>
    <x v="364"/>
    <x v="6"/>
    <x v="1"/>
    <x v="6"/>
    <x v="3"/>
    <x v="2"/>
    <n v="1345108"/>
    <x v="12"/>
    <n v="508961044"/>
    <n v="67255.399999999994"/>
  </r>
  <r>
    <x v="364"/>
    <x v="6"/>
    <x v="2"/>
    <x v="6"/>
    <x v="3"/>
    <x v="2"/>
    <n v="208248"/>
    <x v="12"/>
    <n v="509169292"/>
    <n v="10412.4"/>
  </r>
  <r>
    <x v="365"/>
    <x v="6"/>
    <x v="3"/>
    <x v="6"/>
    <x v="3"/>
    <x v="2"/>
    <n v="1368251"/>
    <x v="12"/>
    <n v="510537543"/>
    <n v="68412.55"/>
  </r>
  <r>
    <x v="366"/>
    <x v="6"/>
    <x v="0"/>
    <x v="6"/>
    <x v="3"/>
    <x v="2"/>
    <n v="1766857"/>
    <x v="12"/>
    <n v="512304400"/>
    <n v="88342.85"/>
  </r>
  <r>
    <x v="367"/>
    <x v="6"/>
    <x v="0"/>
    <x v="6"/>
    <x v="3"/>
    <x v="2"/>
    <n v="362392"/>
    <x v="13"/>
    <n v="512666792"/>
    <n v="18119.599999999999"/>
  </r>
  <r>
    <x v="368"/>
    <x v="6"/>
    <x v="1"/>
    <x v="6"/>
    <x v="3"/>
    <x v="2"/>
    <n v="1376384"/>
    <x v="13"/>
    <n v="514043176"/>
    <n v="68819.199999999997"/>
  </r>
  <r>
    <x v="368"/>
    <x v="6"/>
    <x v="3"/>
    <x v="6"/>
    <x v="3"/>
    <x v="2"/>
    <n v="303946"/>
    <x v="13"/>
    <n v="514347122"/>
    <n v="15197.3"/>
  </r>
  <r>
    <x v="369"/>
    <x v="6"/>
    <x v="0"/>
    <x v="6"/>
    <x v="3"/>
    <x v="2"/>
    <n v="1446936"/>
    <x v="13"/>
    <n v="515794058"/>
    <n v="72346.8"/>
  </r>
  <r>
    <x v="369"/>
    <x v="6"/>
    <x v="1"/>
    <x v="6"/>
    <x v="3"/>
    <x v="2"/>
    <n v="1693881"/>
    <x v="13"/>
    <n v="517487939"/>
    <n v="84694.05"/>
  </r>
  <r>
    <x v="370"/>
    <x v="6"/>
    <x v="0"/>
    <x v="6"/>
    <x v="3"/>
    <x v="2"/>
    <n v="1162971"/>
    <x v="14"/>
    <n v="518650910"/>
    <n v="58148.55"/>
  </r>
  <r>
    <x v="371"/>
    <x v="6"/>
    <x v="1"/>
    <x v="6"/>
    <x v="3"/>
    <x v="2"/>
    <n v="332072"/>
    <x v="14"/>
    <n v="518982982"/>
    <n v="16603.599999999999"/>
  </r>
  <r>
    <x v="371"/>
    <x v="6"/>
    <x v="3"/>
    <x v="6"/>
    <x v="3"/>
    <x v="2"/>
    <n v="1509100"/>
    <x v="14"/>
    <n v="520492082"/>
    <n v="75455"/>
  </r>
  <r>
    <x v="372"/>
    <x v="6"/>
    <x v="0"/>
    <x v="6"/>
    <x v="3"/>
    <x v="2"/>
    <n v="1816733"/>
    <x v="14"/>
    <n v="522308815"/>
    <n v="90836.65"/>
  </r>
  <r>
    <x v="373"/>
    <x v="6"/>
    <x v="2"/>
    <x v="6"/>
    <x v="3"/>
    <x v="2"/>
    <n v="1904892"/>
    <x v="17"/>
    <n v="524213707"/>
    <n v="95244.6"/>
  </r>
  <r>
    <x v="373"/>
    <x v="6"/>
    <x v="2"/>
    <x v="6"/>
    <x v="3"/>
    <x v="2"/>
    <n v="1844904"/>
    <x v="17"/>
    <n v="526058611"/>
    <n v="92245.2"/>
  </r>
  <r>
    <x v="374"/>
    <x v="6"/>
    <x v="2"/>
    <x v="6"/>
    <x v="3"/>
    <x v="2"/>
    <n v="769203"/>
    <x v="17"/>
    <n v="526827814"/>
    <n v="38460.15"/>
  </r>
  <r>
    <x v="374"/>
    <x v="6"/>
    <x v="1"/>
    <x v="6"/>
    <x v="3"/>
    <x v="2"/>
    <n v="1451234"/>
    <x v="17"/>
    <n v="528279048"/>
    <n v="72561.7"/>
  </r>
  <r>
    <x v="375"/>
    <x v="6"/>
    <x v="0"/>
    <x v="7"/>
    <x v="3"/>
    <x v="2"/>
    <n v="548582"/>
    <x v="17"/>
    <n v="528827630"/>
    <n v="27429.1"/>
  </r>
  <r>
    <x v="376"/>
    <x v="6"/>
    <x v="2"/>
    <x v="7"/>
    <x v="3"/>
    <x v="2"/>
    <n v="560067"/>
    <x v="17"/>
    <n v="529387697"/>
    <n v="28003.35"/>
  </r>
  <r>
    <x v="376"/>
    <x v="6"/>
    <x v="0"/>
    <x v="7"/>
    <x v="3"/>
    <x v="2"/>
    <n v="1379309"/>
    <x v="17"/>
    <n v="530767006"/>
    <n v="68965.45"/>
  </r>
  <r>
    <x v="377"/>
    <x v="6"/>
    <x v="1"/>
    <x v="7"/>
    <x v="3"/>
    <x v="2"/>
    <n v="342741"/>
    <x v="17"/>
    <n v="531109747"/>
    <n v="17137.05"/>
  </r>
  <r>
    <x v="378"/>
    <x v="6"/>
    <x v="0"/>
    <x v="7"/>
    <x v="3"/>
    <x v="2"/>
    <n v="681756"/>
    <x v="18"/>
    <n v="531791503"/>
    <n v="34087.800000000003"/>
  </r>
  <r>
    <x v="379"/>
    <x v="6"/>
    <x v="1"/>
    <x v="7"/>
    <x v="3"/>
    <x v="2"/>
    <n v="619416"/>
    <x v="18"/>
    <n v="532410919"/>
    <n v="30970.799999999999"/>
  </r>
  <r>
    <x v="380"/>
    <x v="6"/>
    <x v="0"/>
    <x v="7"/>
    <x v="3"/>
    <x v="2"/>
    <n v="1229004"/>
    <x v="18"/>
    <n v="533639923"/>
    <n v="61450.2"/>
  </r>
  <r>
    <x v="380"/>
    <x v="6"/>
    <x v="0"/>
    <x v="7"/>
    <x v="3"/>
    <x v="2"/>
    <n v="1025294"/>
    <x v="18"/>
    <n v="534665217"/>
    <n v="51264.7"/>
  </r>
  <r>
    <x v="380"/>
    <x v="6"/>
    <x v="2"/>
    <x v="7"/>
    <x v="3"/>
    <x v="2"/>
    <n v="485770"/>
    <x v="18"/>
    <n v="535150987"/>
    <n v="24288.5"/>
  </r>
  <r>
    <x v="381"/>
    <x v="6"/>
    <x v="0"/>
    <x v="7"/>
    <x v="3"/>
    <x v="2"/>
    <n v="540529"/>
    <x v="18"/>
    <n v="535691516"/>
    <n v="27026.45"/>
  </r>
  <r>
    <x v="382"/>
    <x v="6"/>
    <x v="1"/>
    <x v="7"/>
    <x v="3"/>
    <x v="2"/>
    <n v="1020997"/>
    <x v="19"/>
    <n v="536712513"/>
    <n v="51049.85"/>
  </r>
  <r>
    <x v="382"/>
    <x v="6"/>
    <x v="0"/>
    <x v="7"/>
    <x v="3"/>
    <x v="2"/>
    <n v="991075"/>
    <x v="19"/>
    <n v="537703588"/>
    <n v="49553.75"/>
  </r>
  <r>
    <x v="383"/>
    <x v="6"/>
    <x v="3"/>
    <x v="7"/>
    <x v="3"/>
    <x v="2"/>
    <n v="1909906"/>
    <x v="19"/>
    <n v="539613494"/>
    <n v="95495.3"/>
  </r>
  <r>
    <x v="384"/>
    <x v="6"/>
    <x v="3"/>
    <x v="7"/>
    <x v="3"/>
    <x v="2"/>
    <n v="867097"/>
    <x v="19"/>
    <n v="540480591"/>
    <n v="43354.85"/>
  </r>
  <r>
    <x v="385"/>
    <x v="6"/>
    <x v="0"/>
    <x v="7"/>
    <x v="3"/>
    <x v="2"/>
    <n v="1403980"/>
    <x v="19"/>
    <n v="541884571"/>
    <n v="70199"/>
  </r>
  <r>
    <x v="386"/>
    <x v="6"/>
    <x v="1"/>
    <x v="7"/>
    <x v="3"/>
    <x v="2"/>
    <n v="1528172"/>
    <x v="20"/>
    <n v="543412743"/>
    <n v="76408.600000000006"/>
  </r>
  <r>
    <x v="387"/>
    <x v="6"/>
    <x v="2"/>
    <x v="7"/>
    <x v="3"/>
    <x v="2"/>
    <n v="619639"/>
    <x v="20"/>
    <n v="544032382"/>
    <n v="30981.95"/>
  </r>
  <r>
    <x v="387"/>
    <x v="6"/>
    <x v="2"/>
    <x v="7"/>
    <x v="3"/>
    <x v="2"/>
    <n v="621829"/>
    <x v="20"/>
    <n v="544654211"/>
    <n v="31091.45"/>
  </r>
  <r>
    <x v="387"/>
    <x v="6"/>
    <x v="2"/>
    <x v="7"/>
    <x v="3"/>
    <x v="2"/>
    <n v="774735"/>
    <x v="20"/>
    <n v="545428946"/>
    <n v="38736.75"/>
  </r>
  <r>
    <x v="387"/>
    <x v="6"/>
    <x v="0"/>
    <x v="7"/>
    <x v="3"/>
    <x v="2"/>
    <n v="849848"/>
    <x v="20"/>
    <n v="546278794"/>
    <n v="42492.4"/>
  </r>
  <r>
    <x v="387"/>
    <x v="6"/>
    <x v="1"/>
    <x v="7"/>
    <x v="3"/>
    <x v="2"/>
    <n v="1322622"/>
    <x v="20"/>
    <n v="547601416"/>
    <n v="66131.100000000006"/>
  </r>
  <r>
    <x v="387"/>
    <x v="6"/>
    <x v="3"/>
    <x v="7"/>
    <x v="3"/>
    <x v="2"/>
    <n v="1192453"/>
    <x v="20"/>
    <n v="548793869"/>
    <n v="59622.65"/>
  </r>
  <r>
    <x v="388"/>
    <x v="6"/>
    <x v="0"/>
    <x v="7"/>
    <x v="3"/>
    <x v="2"/>
    <n v="740388"/>
    <x v="20"/>
    <n v="549534257"/>
    <n v="37019.4"/>
  </r>
  <r>
    <x v="389"/>
    <x v="6"/>
    <x v="2"/>
    <x v="7"/>
    <x v="3"/>
    <x v="2"/>
    <n v="741779"/>
    <x v="20"/>
    <n v="550276036"/>
    <n v="37088.949999999997"/>
  </r>
  <r>
    <x v="390"/>
    <x v="6"/>
    <x v="0"/>
    <x v="7"/>
    <x v="3"/>
    <x v="2"/>
    <n v="1882278"/>
    <x v="20"/>
    <n v="552158314"/>
    <n v="94113.9"/>
  </r>
  <r>
    <x v="391"/>
    <x v="6"/>
    <x v="1"/>
    <x v="8"/>
    <x v="3"/>
    <x v="2"/>
    <n v="1599567"/>
    <x v="21"/>
    <n v="553757881"/>
    <n v="79978.350000000006"/>
  </r>
  <r>
    <x v="391"/>
    <x v="6"/>
    <x v="3"/>
    <x v="8"/>
    <x v="3"/>
    <x v="2"/>
    <n v="163305"/>
    <x v="21"/>
    <n v="553921186"/>
    <n v="8165.25"/>
  </r>
  <r>
    <x v="391"/>
    <x v="6"/>
    <x v="0"/>
    <x v="8"/>
    <x v="3"/>
    <x v="2"/>
    <n v="1002596"/>
    <x v="21"/>
    <n v="554923782"/>
    <n v="50129.8"/>
  </r>
  <r>
    <x v="392"/>
    <x v="6"/>
    <x v="1"/>
    <x v="8"/>
    <x v="3"/>
    <x v="2"/>
    <n v="1190683"/>
    <x v="21"/>
    <n v="556114465"/>
    <n v="59534.15"/>
  </r>
  <r>
    <x v="393"/>
    <x v="6"/>
    <x v="0"/>
    <x v="8"/>
    <x v="3"/>
    <x v="2"/>
    <n v="1051637"/>
    <x v="21"/>
    <n v="557166102"/>
    <n v="52581.85"/>
  </r>
  <r>
    <x v="394"/>
    <x v="6"/>
    <x v="3"/>
    <x v="8"/>
    <x v="3"/>
    <x v="2"/>
    <n v="264522"/>
    <x v="22"/>
    <n v="557430624"/>
    <n v="13226.1"/>
  </r>
  <r>
    <x v="395"/>
    <x v="6"/>
    <x v="0"/>
    <x v="8"/>
    <x v="3"/>
    <x v="2"/>
    <n v="412015"/>
    <x v="22"/>
    <n v="557842639"/>
    <n v="20600.75"/>
  </r>
  <r>
    <x v="395"/>
    <x v="6"/>
    <x v="2"/>
    <x v="8"/>
    <x v="3"/>
    <x v="2"/>
    <n v="1614571"/>
    <x v="22"/>
    <n v="559457210"/>
    <n v="80728.55"/>
  </r>
  <r>
    <x v="396"/>
    <x v="6"/>
    <x v="1"/>
    <x v="8"/>
    <x v="3"/>
    <x v="2"/>
    <n v="254514"/>
    <x v="22"/>
    <n v="559711724"/>
    <n v="12725.7"/>
  </r>
  <r>
    <x v="397"/>
    <x v="6"/>
    <x v="0"/>
    <x v="8"/>
    <x v="3"/>
    <x v="2"/>
    <n v="1444944"/>
    <x v="22"/>
    <n v="561156668"/>
    <n v="72247.199999999997"/>
  </r>
  <r>
    <x v="397"/>
    <x v="6"/>
    <x v="0"/>
    <x v="8"/>
    <x v="3"/>
    <x v="2"/>
    <n v="216677"/>
    <x v="22"/>
    <n v="561373345"/>
    <n v="10833.85"/>
  </r>
  <r>
    <x v="398"/>
    <x v="6"/>
    <x v="1"/>
    <x v="8"/>
    <x v="3"/>
    <x v="2"/>
    <n v="792194"/>
    <x v="22"/>
    <n v="562165539"/>
    <n v="39609.699999999997"/>
  </r>
  <r>
    <x v="399"/>
    <x v="6"/>
    <x v="0"/>
    <x v="8"/>
    <x v="3"/>
    <x v="2"/>
    <n v="1068878"/>
    <x v="22"/>
    <n v="563234417"/>
    <n v="53443.9"/>
  </r>
  <r>
    <x v="400"/>
    <x v="6"/>
    <x v="1"/>
    <x v="8"/>
    <x v="3"/>
    <x v="2"/>
    <n v="1045898"/>
    <x v="23"/>
    <n v="564280315"/>
    <n v="52294.9"/>
  </r>
  <r>
    <x v="401"/>
    <x v="6"/>
    <x v="2"/>
    <x v="8"/>
    <x v="3"/>
    <x v="2"/>
    <n v="488346"/>
    <x v="23"/>
    <n v="564768661"/>
    <n v="24417.3"/>
  </r>
  <r>
    <x v="402"/>
    <x v="6"/>
    <x v="0"/>
    <x v="8"/>
    <x v="3"/>
    <x v="2"/>
    <n v="1931891"/>
    <x v="23"/>
    <n v="566700552"/>
    <n v="96594.55"/>
  </r>
  <r>
    <x v="403"/>
    <x v="6"/>
    <x v="1"/>
    <x v="8"/>
    <x v="3"/>
    <x v="2"/>
    <n v="365633"/>
    <x v="23"/>
    <n v="567066185"/>
    <n v="18281.650000000001"/>
  </r>
  <r>
    <x v="403"/>
    <x v="6"/>
    <x v="2"/>
    <x v="8"/>
    <x v="3"/>
    <x v="2"/>
    <n v="1960330"/>
    <x v="23"/>
    <n v="569026515"/>
    <n v="98016.5"/>
  </r>
  <r>
    <x v="404"/>
    <x v="6"/>
    <x v="3"/>
    <x v="8"/>
    <x v="3"/>
    <x v="2"/>
    <n v="1549591"/>
    <x v="23"/>
    <n v="570576106"/>
    <n v="77479.55"/>
  </r>
  <r>
    <x v="405"/>
    <x v="6"/>
    <x v="0"/>
    <x v="8"/>
    <x v="3"/>
    <x v="2"/>
    <n v="1396686"/>
    <x v="24"/>
    <n v="571972792"/>
    <n v="69834.3"/>
  </r>
  <r>
    <x v="406"/>
    <x v="6"/>
    <x v="1"/>
    <x v="8"/>
    <x v="3"/>
    <x v="2"/>
    <n v="598158"/>
    <x v="24"/>
    <n v="572570950"/>
    <n v="29907.9"/>
  </r>
  <r>
    <x v="407"/>
    <x v="6"/>
    <x v="1"/>
    <x v="8"/>
    <x v="3"/>
    <x v="2"/>
    <n v="1128891"/>
    <x v="24"/>
    <n v="573699841"/>
    <n v="56444.55"/>
  </r>
  <r>
    <x v="407"/>
    <x v="6"/>
    <x v="2"/>
    <x v="8"/>
    <x v="3"/>
    <x v="2"/>
    <n v="1831381"/>
    <x v="24"/>
    <n v="575531222"/>
    <n v="91569.05"/>
  </r>
  <r>
    <x v="408"/>
    <x v="6"/>
    <x v="3"/>
    <x v="8"/>
    <x v="3"/>
    <x v="2"/>
    <n v="974375"/>
    <x v="24"/>
    <n v="576505597"/>
    <n v="48718.75"/>
  </r>
  <r>
    <x v="409"/>
    <x v="6"/>
    <x v="0"/>
    <x v="8"/>
    <x v="3"/>
    <x v="2"/>
    <n v="187578"/>
    <x v="24"/>
    <n v="576693175"/>
    <n v="9378.9"/>
  </r>
  <r>
    <x v="410"/>
    <x v="6"/>
    <x v="0"/>
    <x v="8"/>
    <x v="3"/>
    <x v="2"/>
    <n v="1671909"/>
    <x v="25"/>
    <n v="578365084"/>
    <n v="83595.45"/>
  </r>
  <r>
    <x v="411"/>
    <x v="6"/>
    <x v="1"/>
    <x v="8"/>
    <x v="3"/>
    <x v="2"/>
    <n v="1049303"/>
    <x v="25"/>
    <n v="579414387"/>
    <n v="52465.15"/>
  </r>
  <r>
    <x v="412"/>
    <x v="6"/>
    <x v="3"/>
    <x v="8"/>
    <x v="3"/>
    <x v="2"/>
    <n v="255056"/>
    <x v="25"/>
    <n v="579669443"/>
    <n v="12752.8"/>
  </r>
  <r>
    <x v="413"/>
    <x v="6"/>
    <x v="0"/>
    <x v="8"/>
    <x v="3"/>
    <x v="2"/>
    <n v="1013527"/>
    <x v="25"/>
    <n v="580682970"/>
    <n v="50676.35"/>
  </r>
  <r>
    <x v="413"/>
    <x v="6"/>
    <x v="1"/>
    <x v="8"/>
    <x v="3"/>
    <x v="2"/>
    <n v="1409749"/>
    <x v="25"/>
    <n v="582092719"/>
    <n v="70487.45"/>
  </r>
  <r>
    <x v="414"/>
    <x v="6"/>
    <x v="0"/>
    <x v="9"/>
    <x v="3"/>
    <x v="2"/>
    <n v="613870"/>
    <x v="26"/>
    <n v="582706589"/>
    <n v="30693.5"/>
  </r>
  <r>
    <x v="415"/>
    <x v="6"/>
    <x v="1"/>
    <x v="9"/>
    <x v="3"/>
    <x v="2"/>
    <n v="1733091"/>
    <x v="26"/>
    <n v="584439680"/>
    <n v="86654.55"/>
  </r>
  <r>
    <x v="415"/>
    <x v="6"/>
    <x v="3"/>
    <x v="9"/>
    <x v="3"/>
    <x v="2"/>
    <n v="350793"/>
    <x v="26"/>
    <n v="584790473"/>
    <n v="17539.650000000001"/>
  </r>
  <r>
    <x v="416"/>
    <x v="6"/>
    <x v="0"/>
    <x v="9"/>
    <x v="3"/>
    <x v="2"/>
    <n v="861955"/>
    <x v="26"/>
    <n v="585652428"/>
    <n v="43097.75"/>
  </r>
  <r>
    <x v="417"/>
    <x v="6"/>
    <x v="2"/>
    <x v="9"/>
    <x v="3"/>
    <x v="2"/>
    <n v="1713238"/>
    <x v="26"/>
    <n v="587365666"/>
    <n v="85661.9"/>
  </r>
  <r>
    <x v="418"/>
    <x v="6"/>
    <x v="2"/>
    <x v="9"/>
    <x v="3"/>
    <x v="2"/>
    <n v="1219629"/>
    <x v="27"/>
    <n v="588585295"/>
    <n v="60981.45"/>
  </r>
  <r>
    <x v="418"/>
    <x v="6"/>
    <x v="2"/>
    <x v="9"/>
    <x v="3"/>
    <x v="2"/>
    <n v="1489196"/>
    <x v="27"/>
    <n v="590074491"/>
    <n v="74459.8"/>
  </r>
  <r>
    <x v="419"/>
    <x v="6"/>
    <x v="1"/>
    <x v="9"/>
    <x v="3"/>
    <x v="2"/>
    <n v="1567746"/>
    <x v="27"/>
    <n v="591642237"/>
    <n v="78387.3"/>
  </r>
  <r>
    <x v="420"/>
    <x v="6"/>
    <x v="0"/>
    <x v="9"/>
    <x v="3"/>
    <x v="2"/>
    <n v="1485483"/>
    <x v="27"/>
    <n v="593127720"/>
    <n v="74274.149999999994"/>
  </r>
  <r>
    <x v="421"/>
    <x v="6"/>
    <x v="2"/>
    <x v="9"/>
    <x v="3"/>
    <x v="2"/>
    <n v="1210891"/>
    <x v="28"/>
    <n v="594338611"/>
    <n v="60544.55"/>
  </r>
  <r>
    <x v="422"/>
    <x v="6"/>
    <x v="0"/>
    <x v="9"/>
    <x v="3"/>
    <x v="2"/>
    <n v="1939148"/>
    <x v="28"/>
    <n v="596277759"/>
    <n v="96957.4"/>
  </r>
  <r>
    <x v="422"/>
    <x v="6"/>
    <x v="1"/>
    <x v="9"/>
    <x v="3"/>
    <x v="2"/>
    <n v="1263558"/>
    <x v="28"/>
    <n v="597541317"/>
    <n v="63177.9"/>
  </r>
  <r>
    <x v="423"/>
    <x v="6"/>
    <x v="0"/>
    <x v="9"/>
    <x v="3"/>
    <x v="2"/>
    <n v="633445"/>
    <x v="28"/>
    <n v="598174762"/>
    <n v="31672.25"/>
  </r>
  <r>
    <x v="424"/>
    <x v="6"/>
    <x v="1"/>
    <x v="9"/>
    <x v="3"/>
    <x v="2"/>
    <n v="1293856"/>
    <x v="29"/>
    <n v="599468618"/>
    <n v="64692.800000000003"/>
  </r>
  <r>
    <x v="425"/>
    <x v="6"/>
    <x v="0"/>
    <x v="9"/>
    <x v="3"/>
    <x v="2"/>
    <n v="1794560"/>
    <x v="29"/>
    <n v="601263178"/>
    <n v="89728"/>
  </r>
  <r>
    <x v="426"/>
    <x v="6"/>
    <x v="0"/>
    <x v="9"/>
    <x v="3"/>
    <x v="2"/>
    <n v="530477"/>
    <x v="29"/>
    <n v="601793655"/>
    <n v="26523.85"/>
  </r>
  <r>
    <x v="426"/>
    <x v="6"/>
    <x v="2"/>
    <x v="9"/>
    <x v="3"/>
    <x v="2"/>
    <n v="1482817"/>
    <x v="29"/>
    <n v="603276472"/>
    <n v="74140.850000000006"/>
  </r>
  <r>
    <x v="427"/>
    <x v="6"/>
    <x v="0"/>
    <x v="10"/>
    <x v="3"/>
    <x v="3"/>
    <n v="543637"/>
    <x v="30"/>
    <n v="603820109"/>
    <n v="27181.85"/>
  </r>
  <r>
    <x v="427"/>
    <x v="6"/>
    <x v="1"/>
    <x v="10"/>
    <x v="3"/>
    <x v="3"/>
    <n v="793983"/>
    <x v="30"/>
    <n v="604614092"/>
    <n v="39699.15"/>
  </r>
  <r>
    <x v="428"/>
    <x v="6"/>
    <x v="0"/>
    <x v="10"/>
    <x v="3"/>
    <x v="3"/>
    <n v="1736583"/>
    <x v="30"/>
    <n v="606350675"/>
    <n v="86829.15"/>
  </r>
  <r>
    <x v="429"/>
    <x v="6"/>
    <x v="3"/>
    <x v="10"/>
    <x v="3"/>
    <x v="3"/>
    <n v="1366036"/>
    <x v="30"/>
    <n v="607716711"/>
    <n v="68301.8"/>
  </r>
  <r>
    <x v="430"/>
    <x v="6"/>
    <x v="3"/>
    <x v="10"/>
    <x v="3"/>
    <x v="3"/>
    <n v="1695853"/>
    <x v="31"/>
    <n v="609412564"/>
    <n v="84792.65"/>
  </r>
  <r>
    <x v="431"/>
    <x v="6"/>
    <x v="0"/>
    <x v="10"/>
    <x v="3"/>
    <x v="3"/>
    <n v="499256"/>
    <x v="31"/>
    <n v="609911820"/>
    <n v="24962.799999999999"/>
  </r>
  <r>
    <x v="432"/>
    <x v="6"/>
    <x v="1"/>
    <x v="10"/>
    <x v="3"/>
    <x v="3"/>
    <n v="1559663"/>
    <x v="31"/>
    <n v="611471483"/>
    <n v="77983.149999999994"/>
  </r>
  <r>
    <x v="432"/>
    <x v="6"/>
    <x v="2"/>
    <x v="10"/>
    <x v="3"/>
    <x v="3"/>
    <n v="1038488"/>
    <x v="31"/>
    <n v="612509971"/>
    <n v="51924.4"/>
  </r>
  <r>
    <x v="433"/>
    <x v="6"/>
    <x v="2"/>
    <x v="10"/>
    <x v="3"/>
    <x v="3"/>
    <n v="630073"/>
    <x v="32"/>
    <n v="613140044"/>
    <n v="31503.65"/>
  </r>
  <r>
    <x v="434"/>
    <x v="6"/>
    <x v="2"/>
    <x v="10"/>
    <x v="3"/>
    <x v="3"/>
    <n v="1243853"/>
    <x v="32"/>
    <n v="614383897"/>
    <n v="62192.65"/>
  </r>
  <r>
    <x v="434"/>
    <x v="6"/>
    <x v="0"/>
    <x v="10"/>
    <x v="3"/>
    <x v="3"/>
    <n v="717738"/>
    <x v="32"/>
    <n v="615101635"/>
    <n v="35886.9"/>
  </r>
  <r>
    <x v="434"/>
    <x v="6"/>
    <x v="1"/>
    <x v="10"/>
    <x v="3"/>
    <x v="3"/>
    <n v="1886401"/>
    <x v="32"/>
    <n v="616988036"/>
    <n v="94320.05"/>
  </r>
  <r>
    <x v="434"/>
    <x v="6"/>
    <x v="3"/>
    <x v="10"/>
    <x v="3"/>
    <x v="3"/>
    <n v="381940"/>
    <x v="32"/>
    <n v="617369976"/>
    <n v="19097"/>
  </r>
  <r>
    <x v="435"/>
    <x v="6"/>
    <x v="0"/>
    <x v="10"/>
    <x v="3"/>
    <x v="3"/>
    <n v="1922753"/>
    <x v="32"/>
    <n v="619292729"/>
    <n v="96137.65"/>
  </r>
  <r>
    <x v="436"/>
    <x v="6"/>
    <x v="2"/>
    <x v="10"/>
    <x v="3"/>
    <x v="3"/>
    <n v="766953"/>
    <x v="32"/>
    <n v="620059682"/>
    <n v="38347.65"/>
  </r>
  <r>
    <x v="437"/>
    <x v="6"/>
    <x v="0"/>
    <x v="10"/>
    <x v="3"/>
    <x v="3"/>
    <n v="1436558"/>
    <x v="32"/>
    <n v="621496240"/>
    <n v="71827.899999999994"/>
  </r>
  <r>
    <x v="438"/>
    <x v="6"/>
    <x v="1"/>
    <x v="10"/>
    <x v="3"/>
    <x v="3"/>
    <n v="359238"/>
    <x v="33"/>
    <n v="621855478"/>
    <n v="17961.900000000001"/>
  </r>
  <r>
    <x v="439"/>
    <x v="4"/>
    <x v="3"/>
    <x v="10"/>
    <x v="3"/>
    <x v="3"/>
    <n v="935260"/>
    <x v="33"/>
    <n v="622790738"/>
    <n v="46763"/>
  </r>
  <r>
    <x v="439"/>
    <x v="4"/>
    <x v="0"/>
    <x v="10"/>
    <x v="3"/>
    <x v="3"/>
    <n v="1170290"/>
    <x v="33"/>
    <n v="623961028"/>
    <n v="58514.5"/>
  </r>
  <r>
    <x v="440"/>
    <x v="4"/>
    <x v="1"/>
    <x v="10"/>
    <x v="3"/>
    <x v="3"/>
    <n v="1399111"/>
    <x v="33"/>
    <n v="625360139"/>
    <n v="69955.55"/>
  </r>
  <r>
    <x v="441"/>
    <x v="4"/>
    <x v="0"/>
    <x v="10"/>
    <x v="3"/>
    <x v="3"/>
    <n v="1246102"/>
    <x v="33"/>
    <n v="626606241"/>
    <n v="62305.1"/>
  </r>
  <r>
    <x v="441"/>
    <x v="4"/>
    <x v="3"/>
    <x v="10"/>
    <x v="3"/>
    <x v="3"/>
    <n v="1349313"/>
    <x v="33"/>
    <n v="627955554"/>
    <n v="67465.649999999994"/>
  </r>
  <r>
    <x v="442"/>
    <x v="4"/>
    <x v="0"/>
    <x v="10"/>
    <x v="3"/>
    <x v="3"/>
    <n v="1216686"/>
    <x v="33"/>
    <n v="629172240"/>
    <n v="60834.3"/>
  </r>
  <r>
    <x v="443"/>
    <x v="4"/>
    <x v="2"/>
    <x v="10"/>
    <x v="3"/>
    <x v="3"/>
    <n v="1613825"/>
    <x v="34"/>
    <n v="630786065"/>
    <n v="80691.25"/>
  </r>
  <r>
    <x v="443"/>
    <x v="4"/>
    <x v="1"/>
    <x v="10"/>
    <x v="3"/>
    <x v="3"/>
    <n v="553592"/>
    <x v="34"/>
    <n v="631339657"/>
    <n v="27679.599999999999"/>
  </r>
  <r>
    <x v="444"/>
    <x v="4"/>
    <x v="0"/>
    <x v="10"/>
    <x v="3"/>
    <x v="3"/>
    <n v="1151530"/>
    <x v="34"/>
    <n v="632491187"/>
    <n v="57576.5"/>
  </r>
  <r>
    <x v="444"/>
    <x v="4"/>
    <x v="0"/>
    <x v="10"/>
    <x v="3"/>
    <x v="3"/>
    <n v="1505763"/>
    <x v="34"/>
    <n v="633996950"/>
    <n v="75288.149999999994"/>
  </r>
  <r>
    <x v="445"/>
    <x v="4"/>
    <x v="1"/>
    <x v="11"/>
    <x v="3"/>
    <x v="3"/>
    <n v="1654795"/>
    <x v="34"/>
    <n v="635651745"/>
    <n v="82739.75"/>
  </r>
  <r>
    <x v="446"/>
    <x v="4"/>
    <x v="0"/>
    <x v="11"/>
    <x v="3"/>
    <x v="3"/>
    <n v="145397"/>
    <x v="34"/>
    <n v="635797142"/>
    <n v="7269.85"/>
  </r>
  <r>
    <x v="447"/>
    <x v="4"/>
    <x v="1"/>
    <x v="11"/>
    <x v="3"/>
    <x v="3"/>
    <n v="162687"/>
    <x v="34"/>
    <n v="635959829"/>
    <n v="8134.35"/>
  </r>
  <r>
    <x v="448"/>
    <x v="4"/>
    <x v="2"/>
    <x v="11"/>
    <x v="3"/>
    <x v="3"/>
    <n v="1015528"/>
    <x v="35"/>
    <n v="636975357"/>
    <n v="50776.4"/>
  </r>
  <r>
    <x v="449"/>
    <x v="4"/>
    <x v="0"/>
    <x v="11"/>
    <x v="3"/>
    <x v="3"/>
    <n v="1695801"/>
    <x v="35"/>
    <n v="638671158"/>
    <n v="84790.05"/>
  </r>
  <r>
    <x v="450"/>
    <x v="4"/>
    <x v="1"/>
    <x v="11"/>
    <x v="3"/>
    <x v="3"/>
    <n v="1493683"/>
    <x v="35"/>
    <n v="640164841"/>
    <n v="74684.149999999994"/>
  </r>
  <r>
    <x v="450"/>
    <x v="4"/>
    <x v="2"/>
    <x v="11"/>
    <x v="3"/>
    <x v="3"/>
    <n v="299988"/>
    <x v="35"/>
    <n v="640464829"/>
    <n v="14999.4"/>
  </r>
  <r>
    <x v="450"/>
    <x v="4"/>
    <x v="3"/>
    <x v="11"/>
    <x v="3"/>
    <x v="3"/>
    <n v="633604"/>
    <x v="35"/>
    <n v="641098433"/>
    <n v="31680.2"/>
  </r>
  <r>
    <x v="451"/>
    <x v="4"/>
    <x v="0"/>
    <x v="11"/>
    <x v="3"/>
    <x v="3"/>
    <n v="986904"/>
    <x v="36"/>
    <n v="642085337"/>
    <n v="49345.2"/>
  </r>
  <r>
    <x v="452"/>
    <x v="4"/>
    <x v="1"/>
    <x v="11"/>
    <x v="3"/>
    <x v="3"/>
    <n v="1721416"/>
    <x v="36"/>
    <n v="643806753"/>
    <n v="86070.8"/>
  </r>
  <r>
    <x v="453"/>
    <x v="4"/>
    <x v="1"/>
    <x v="11"/>
    <x v="3"/>
    <x v="3"/>
    <n v="768191"/>
    <x v="36"/>
    <n v="644574944"/>
    <n v="38409.550000000003"/>
  </r>
  <r>
    <x v="453"/>
    <x v="4"/>
    <x v="2"/>
    <x v="11"/>
    <x v="3"/>
    <x v="3"/>
    <n v="1678538"/>
    <x v="36"/>
    <n v="646253482"/>
    <n v="83926.9"/>
  </r>
  <r>
    <x v="454"/>
    <x v="4"/>
    <x v="3"/>
    <x v="11"/>
    <x v="3"/>
    <x v="3"/>
    <n v="1482479"/>
    <x v="36"/>
    <n v="647735961"/>
    <n v="74123.95"/>
  </r>
  <r>
    <x v="455"/>
    <x v="4"/>
    <x v="0"/>
    <x v="11"/>
    <x v="3"/>
    <x v="3"/>
    <n v="1360610"/>
    <x v="36"/>
    <n v="649096571"/>
    <n v="68030.5"/>
  </r>
  <r>
    <x v="456"/>
    <x v="4"/>
    <x v="0"/>
    <x v="11"/>
    <x v="3"/>
    <x v="3"/>
    <n v="1327948"/>
    <x v="36"/>
    <n v="650424519"/>
    <n v="66397.399999999994"/>
  </r>
  <r>
    <x v="457"/>
    <x v="4"/>
    <x v="1"/>
    <x v="11"/>
    <x v="3"/>
    <x v="3"/>
    <n v="470519"/>
    <x v="37"/>
    <n v="650895038"/>
    <n v="23525.95"/>
  </r>
  <r>
    <x v="458"/>
    <x v="4"/>
    <x v="3"/>
    <x v="11"/>
    <x v="3"/>
    <x v="3"/>
    <n v="1614083"/>
    <x v="37"/>
    <n v="652509121"/>
    <n v="80704.149999999994"/>
  </r>
  <r>
    <x v="459"/>
    <x v="4"/>
    <x v="0"/>
    <x v="11"/>
    <x v="3"/>
    <x v="3"/>
    <n v="1545186"/>
    <x v="37"/>
    <n v="654054307"/>
    <n v="77259.3"/>
  </r>
  <r>
    <x v="459"/>
    <x v="4"/>
    <x v="1"/>
    <x v="11"/>
    <x v="3"/>
    <x v="3"/>
    <n v="443420"/>
    <x v="37"/>
    <n v="654497727"/>
    <n v="22171"/>
  </r>
  <r>
    <x v="460"/>
    <x v="4"/>
    <x v="0"/>
    <x v="11"/>
    <x v="3"/>
    <x v="3"/>
    <n v="1517230"/>
    <x v="38"/>
    <n v="656014957"/>
    <n v="75861.5"/>
  </r>
  <r>
    <x v="460"/>
    <x v="4"/>
    <x v="1"/>
    <x v="11"/>
    <x v="3"/>
    <x v="3"/>
    <n v="1051248"/>
    <x v="38"/>
    <n v="657066205"/>
    <n v="52562.400000000001"/>
  </r>
  <r>
    <x v="461"/>
    <x v="4"/>
    <x v="3"/>
    <x v="11"/>
    <x v="3"/>
    <x v="3"/>
    <n v="873882"/>
    <x v="38"/>
    <n v="657940087"/>
    <n v="43694.1"/>
  </r>
  <r>
    <x v="462"/>
    <x v="4"/>
    <x v="0"/>
    <x v="11"/>
    <x v="3"/>
    <x v="3"/>
    <n v="754301"/>
    <x v="38"/>
    <n v="658694388"/>
    <n v="37715.050000000003"/>
  </r>
  <r>
    <x v="463"/>
    <x v="4"/>
    <x v="2"/>
    <x v="0"/>
    <x v="3"/>
    <x v="0"/>
    <n v="369331"/>
    <x v="38"/>
    <n v="659063719"/>
    <n v="18466.55"/>
  </r>
  <r>
    <x v="464"/>
    <x v="2"/>
    <x v="2"/>
    <x v="0"/>
    <x v="3"/>
    <x v="0"/>
    <n v="1998763"/>
    <x v="39"/>
    <n v="661062482"/>
    <n v="99938.15"/>
  </r>
  <r>
    <x v="464"/>
    <x v="2"/>
    <x v="2"/>
    <x v="0"/>
    <x v="3"/>
    <x v="0"/>
    <n v="1183220"/>
    <x v="39"/>
    <n v="662245702"/>
    <n v="59161"/>
  </r>
  <r>
    <x v="465"/>
    <x v="2"/>
    <x v="1"/>
    <x v="0"/>
    <x v="3"/>
    <x v="0"/>
    <n v="798923"/>
    <x v="39"/>
    <n v="663044625"/>
    <n v="39946.15"/>
  </r>
  <r>
    <x v="466"/>
    <x v="2"/>
    <x v="0"/>
    <x v="0"/>
    <x v="3"/>
    <x v="0"/>
    <n v="747931"/>
    <x v="39"/>
    <n v="663792556"/>
    <n v="37396.550000000003"/>
  </r>
  <r>
    <x v="466"/>
    <x v="2"/>
    <x v="2"/>
    <x v="0"/>
    <x v="3"/>
    <x v="0"/>
    <n v="936508"/>
    <x v="39"/>
    <n v="664729064"/>
    <n v="46825.4"/>
  </r>
  <r>
    <x v="466"/>
    <x v="2"/>
    <x v="0"/>
    <x v="0"/>
    <x v="3"/>
    <x v="0"/>
    <n v="580939"/>
    <x v="39"/>
    <n v="665310003"/>
    <n v="29046.95"/>
  </r>
  <r>
    <x v="466"/>
    <x v="2"/>
    <x v="1"/>
    <x v="0"/>
    <x v="3"/>
    <x v="0"/>
    <n v="1156733"/>
    <x v="39"/>
    <n v="666466736"/>
    <n v="57836.65"/>
  </r>
  <r>
    <x v="466"/>
    <x v="2"/>
    <x v="0"/>
    <x v="0"/>
    <x v="3"/>
    <x v="0"/>
    <n v="648732"/>
    <x v="39"/>
    <n v="667115468"/>
    <n v="32436.6"/>
  </r>
  <r>
    <x v="467"/>
    <x v="2"/>
    <x v="1"/>
    <x v="0"/>
    <x v="3"/>
    <x v="0"/>
    <n v="1929643"/>
    <x v="0"/>
    <n v="669045111"/>
    <n v="96482.15"/>
  </r>
  <r>
    <x v="468"/>
    <x v="2"/>
    <x v="0"/>
    <x v="0"/>
    <x v="3"/>
    <x v="0"/>
    <n v="1967857"/>
    <x v="0"/>
    <n v="671012968"/>
    <n v="98392.85"/>
  </r>
  <r>
    <x v="469"/>
    <x v="2"/>
    <x v="0"/>
    <x v="0"/>
    <x v="3"/>
    <x v="0"/>
    <n v="259975"/>
    <x v="0"/>
    <n v="671272943"/>
    <n v="12998.75"/>
  </r>
  <r>
    <x v="470"/>
    <x v="2"/>
    <x v="2"/>
    <x v="0"/>
    <x v="3"/>
    <x v="0"/>
    <n v="1374309"/>
    <x v="0"/>
    <n v="672647252"/>
    <n v="68715.45"/>
  </r>
  <r>
    <x v="470"/>
    <x v="2"/>
    <x v="0"/>
    <x v="0"/>
    <x v="3"/>
    <x v="0"/>
    <n v="1430419"/>
    <x v="0"/>
    <n v="674077671"/>
    <n v="71520.95"/>
  </r>
  <r>
    <x v="471"/>
    <x v="2"/>
    <x v="1"/>
    <x v="0"/>
    <x v="3"/>
    <x v="0"/>
    <n v="1648652"/>
    <x v="1"/>
    <n v="675726323"/>
    <n v="82432.600000000006"/>
  </r>
  <r>
    <x v="472"/>
    <x v="2"/>
    <x v="0"/>
    <x v="0"/>
    <x v="3"/>
    <x v="0"/>
    <n v="608773"/>
    <x v="40"/>
    <n v="676335096"/>
    <n v="30438.65"/>
  </r>
  <r>
    <x v="472"/>
    <x v="2"/>
    <x v="3"/>
    <x v="0"/>
    <x v="3"/>
    <x v="0"/>
    <n v="1752206"/>
    <x v="40"/>
    <n v="678087302"/>
    <n v="87610.3"/>
  </r>
  <r>
    <x v="473"/>
    <x v="2"/>
    <x v="3"/>
    <x v="0"/>
    <x v="3"/>
    <x v="0"/>
    <n v="678100"/>
    <x v="40"/>
    <n v="678765402"/>
    <n v="33905"/>
  </r>
  <r>
    <x v="474"/>
    <x v="2"/>
    <x v="0"/>
    <x v="0"/>
    <x v="3"/>
    <x v="0"/>
    <n v="1681097"/>
    <x v="41"/>
    <n v="680446499"/>
    <n v="84054.85"/>
  </r>
  <r>
    <x v="475"/>
    <x v="2"/>
    <x v="1"/>
    <x v="1"/>
    <x v="3"/>
    <x v="0"/>
    <n v="615129"/>
    <x v="41"/>
    <n v="681061628"/>
    <n v="30756.45"/>
  </r>
  <r>
    <x v="475"/>
    <x v="2"/>
    <x v="2"/>
    <x v="1"/>
    <x v="3"/>
    <x v="0"/>
    <n v="1982446"/>
    <x v="41"/>
    <n v="683044074"/>
    <n v="99122.3"/>
  </r>
  <r>
    <x v="476"/>
    <x v="2"/>
    <x v="2"/>
    <x v="1"/>
    <x v="3"/>
    <x v="0"/>
    <n v="1953112"/>
    <x v="41"/>
    <n v="684997186"/>
    <n v="97655.6"/>
  </r>
  <r>
    <x v="476"/>
    <x v="2"/>
    <x v="2"/>
    <x v="1"/>
    <x v="3"/>
    <x v="0"/>
    <n v="1334216"/>
    <x v="41"/>
    <n v="686331402"/>
    <n v="66710.8"/>
  </r>
  <r>
    <x v="477"/>
    <x v="2"/>
    <x v="0"/>
    <x v="1"/>
    <x v="3"/>
    <x v="0"/>
    <n v="923297"/>
    <x v="41"/>
    <n v="687254699"/>
    <n v="46164.85"/>
  </r>
  <r>
    <x v="477"/>
    <x v="2"/>
    <x v="1"/>
    <x v="1"/>
    <x v="3"/>
    <x v="0"/>
    <n v="1060035"/>
    <x v="41"/>
    <n v="688314734"/>
    <n v="53001.75"/>
  </r>
  <r>
    <x v="477"/>
    <x v="2"/>
    <x v="3"/>
    <x v="1"/>
    <x v="3"/>
    <x v="0"/>
    <n v="1213464"/>
    <x v="41"/>
    <n v="689528198"/>
    <n v="60673.2"/>
  </r>
  <r>
    <x v="478"/>
    <x v="2"/>
    <x v="0"/>
    <x v="1"/>
    <x v="3"/>
    <x v="0"/>
    <n v="1441704"/>
    <x v="41"/>
    <n v="690969902"/>
    <n v="72085.2"/>
  </r>
  <r>
    <x v="479"/>
    <x v="2"/>
    <x v="2"/>
    <x v="1"/>
    <x v="3"/>
    <x v="0"/>
    <n v="509308"/>
    <x v="2"/>
    <n v="691479210"/>
    <n v="25465.4"/>
  </r>
  <r>
    <x v="479"/>
    <x v="2"/>
    <x v="0"/>
    <x v="1"/>
    <x v="3"/>
    <x v="0"/>
    <n v="795151"/>
    <x v="2"/>
    <n v="692274361"/>
    <n v="39757.550000000003"/>
  </r>
  <r>
    <x v="480"/>
    <x v="2"/>
    <x v="1"/>
    <x v="1"/>
    <x v="3"/>
    <x v="0"/>
    <n v="970001"/>
    <x v="2"/>
    <n v="693244362"/>
    <n v="48500.05"/>
  </r>
  <r>
    <x v="481"/>
    <x v="2"/>
    <x v="3"/>
    <x v="1"/>
    <x v="3"/>
    <x v="0"/>
    <n v="1323102"/>
    <x v="2"/>
    <n v="694567464"/>
    <n v="66155.100000000006"/>
  </r>
  <r>
    <x v="482"/>
    <x v="2"/>
    <x v="0"/>
    <x v="1"/>
    <x v="3"/>
    <x v="0"/>
    <n v="1719288"/>
    <x v="3"/>
    <n v="696286752"/>
    <n v="85964.4"/>
  </r>
  <r>
    <x v="483"/>
    <x v="2"/>
    <x v="1"/>
    <x v="1"/>
    <x v="3"/>
    <x v="0"/>
    <n v="545305"/>
    <x v="3"/>
    <n v="696832057"/>
    <n v="27265.25"/>
  </r>
  <r>
    <x v="483"/>
    <x v="2"/>
    <x v="0"/>
    <x v="1"/>
    <x v="3"/>
    <x v="0"/>
    <n v="1100065"/>
    <x v="3"/>
    <n v="697932122"/>
    <n v="55003.25"/>
  </r>
  <r>
    <x v="484"/>
    <x v="2"/>
    <x v="3"/>
    <x v="1"/>
    <x v="3"/>
    <x v="0"/>
    <n v="1178486"/>
    <x v="3"/>
    <n v="699110608"/>
    <n v="58924.3"/>
  </r>
  <r>
    <x v="485"/>
    <x v="2"/>
    <x v="0"/>
    <x v="1"/>
    <x v="3"/>
    <x v="0"/>
    <n v="725587"/>
    <x v="42"/>
    <n v="699836195"/>
    <n v="36279.35"/>
  </r>
  <r>
    <x v="485"/>
    <x v="2"/>
    <x v="2"/>
    <x v="1"/>
    <x v="3"/>
    <x v="0"/>
    <n v="1682112"/>
    <x v="42"/>
    <n v="701518307"/>
    <n v="84105.600000000006"/>
  </r>
  <r>
    <x v="486"/>
    <x v="2"/>
    <x v="1"/>
    <x v="1"/>
    <x v="3"/>
    <x v="0"/>
    <n v="1283815"/>
    <x v="42"/>
    <n v="702802122"/>
    <n v="64190.75"/>
  </r>
  <r>
    <x v="487"/>
    <x v="2"/>
    <x v="0"/>
    <x v="1"/>
    <x v="3"/>
    <x v="0"/>
    <n v="1728548"/>
    <x v="42"/>
    <n v="704530670"/>
    <n v="86427.4"/>
  </r>
  <r>
    <x v="488"/>
    <x v="2"/>
    <x v="0"/>
    <x v="1"/>
    <x v="3"/>
    <x v="0"/>
    <n v="1184509"/>
    <x v="43"/>
    <n v="705715179"/>
    <n v="59225.45"/>
  </r>
  <r>
    <x v="489"/>
    <x v="2"/>
    <x v="1"/>
    <x v="1"/>
    <x v="3"/>
    <x v="0"/>
    <n v="1403679"/>
    <x v="43"/>
    <n v="707118858"/>
    <n v="70183.95"/>
  </r>
  <r>
    <x v="490"/>
    <x v="2"/>
    <x v="0"/>
    <x v="2"/>
    <x v="3"/>
    <x v="0"/>
    <n v="1182590"/>
    <x v="43"/>
    <n v="708301448"/>
    <n v="59129.5"/>
  </r>
  <r>
    <x v="491"/>
    <x v="2"/>
    <x v="1"/>
    <x v="2"/>
    <x v="3"/>
    <x v="0"/>
    <n v="218240"/>
    <x v="43"/>
    <n v="708519688"/>
    <n v="10912"/>
  </r>
  <r>
    <x v="492"/>
    <x v="2"/>
    <x v="2"/>
    <x v="2"/>
    <x v="3"/>
    <x v="0"/>
    <n v="1793709"/>
    <x v="44"/>
    <n v="710313397"/>
    <n v="89685.45"/>
  </r>
  <r>
    <x v="493"/>
    <x v="2"/>
    <x v="0"/>
    <x v="2"/>
    <x v="3"/>
    <x v="0"/>
    <n v="881630"/>
    <x v="4"/>
    <n v="711195027"/>
    <n v="44081.5"/>
  </r>
  <r>
    <x v="494"/>
    <x v="2"/>
    <x v="1"/>
    <x v="2"/>
    <x v="3"/>
    <x v="0"/>
    <n v="1579357"/>
    <x v="4"/>
    <n v="712774384"/>
    <n v="78967.850000000006"/>
  </r>
  <r>
    <x v="494"/>
    <x v="2"/>
    <x v="2"/>
    <x v="2"/>
    <x v="3"/>
    <x v="0"/>
    <n v="1881690"/>
    <x v="4"/>
    <n v="714656074"/>
    <n v="94084.5"/>
  </r>
  <r>
    <x v="494"/>
    <x v="2"/>
    <x v="3"/>
    <x v="2"/>
    <x v="3"/>
    <x v="0"/>
    <n v="425145"/>
    <x v="4"/>
    <n v="715081219"/>
    <n v="21257.25"/>
  </r>
  <r>
    <x v="494"/>
    <x v="2"/>
    <x v="0"/>
    <x v="2"/>
    <x v="3"/>
    <x v="0"/>
    <n v="170272"/>
    <x v="4"/>
    <n v="715251491"/>
    <n v="8513.6"/>
  </r>
  <r>
    <x v="495"/>
    <x v="2"/>
    <x v="1"/>
    <x v="2"/>
    <x v="3"/>
    <x v="0"/>
    <n v="1340840"/>
    <x v="4"/>
    <n v="716592331"/>
    <n v="67042"/>
  </r>
  <r>
    <x v="496"/>
    <x v="2"/>
    <x v="1"/>
    <x v="2"/>
    <x v="3"/>
    <x v="0"/>
    <n v="1731924"/>
    <x v="4"/>
    <n v="718324255"/>
    <n v="86596.2"/>
  </r>
  <r>
    <x v="496"/>
    <x v="2"/>
    <x v="2"/>
    <x v="2"/>
    <x v="3"/>
    <x v="0"/>
    <n v="1030957"/>
    <x v="4"/>
    <n v="719355212"/>
    <n v="51547.85"/>
  </r>
  <r>
    <x v="497"/>
    <x v="2"/>
    <x v="3"/>
    <x v="2"/>
    <x v="3"/>
    <x v="0"/>
    <n v="247066"/>
    <x v="4"/>
    <n v="719602278"/>
    <n v="12353.3"/>
  </r>
  <r>
    <x v="498"/>
    <x v="2"/>
    <x v="0"/>
    <x v="2"/>
    <x v="3"/>
    <x v="0"/>
    <n v="250567"/>
    <x v="45"/>
    <n v="719852845"/>
    <n v="12528.35"/>
  </r>
  <r>
    <x v="499"/>
    <x v="2"/>
    <x v="0"/>
    <x v="2"/>
    <x v="3"/>
    <x v="0"/>
    <n v="1186037"/>
    <x v="45"/>
    <n v="721038882"/>
    <n v="59301.85"/>
  </r>
  <r>
    <x v="500"/>
    <x v="2"/>
    <x v="1"/>
    <x v="2"/>
    <x v="3"/>
    <x v="0"/>
    <n v="1537340"/>
    <x v="45"/>
    <n v="722576222"/>
    <n v="76867"/>
  </r>
  <r>
    <x v="501"/>
    <x v="2"/>
    <x v="3"/>
    <x v="2"/>
    <x v="3"/>
    <x v="0"/>
    <n v="552073"/>
    <x v="46"/>
    <n v="723128295"/>
    <n v="27603.65"/>
  </r>
  <r>
    <x v="502"/>
    <x v="2"/>
    <x v="0"/>
    <x v="2"/>
    <x v="3"/>
    <x v="0"/>
    <n v="686369"/>
    <x v="46"/>
    <n v="723814664"/>
    <n v="34318.449999999997"/>
  </r>
  <r>
    <x v="503"/>
    <x v="2"/>
    <x v="1"/>
    <x v="2"/>
    <x v="3"/>
    <x v="0"/>
    <n v="953560"/>
    <x v="46"/>
    <n v="724768224"/>
    <n v="47678"/>
  </r>
  <r>
    <x v="504"/>
    <x v="2"/>
    <x v="0"/>
    <x v="3"/>
    <x v="3"/>
    <x v="1"/>
    <n v="1135057"/>
    <x v="46"/>
    <n v="725903281"/>
    <n v="56752.85"/>
  </r>
  <r>
    <x v="505"/>
    <x v="2"/>
    <x v="1"/>
    <x v="3"/>
    <x v="3"/>
    <x v="1"/>
    <n v="774526"/>
    <x v="47"/>
    <n v="726677807"/>
    <n v="38726.300000000003"/>
  </r>
  <r>
    <x v="505"/>
    <x v="2"/>
    <x v="3"/>
    <x v="3"/>
    <x v="3"/>
    <x v="1"/>
    <n v="1015942"/>
    <x v="47"/>
    <n v="727693749"/>
    <n v="50797.1"/>
  </r>
  <r>
    <x v="505"/>
    <x v="2"/>
    <x v="0"/>
    <x v="3"/>
    <x v="3"/>
    <x v="1"/>
    <n v="1993520"/>
    <x v="47"/>
    <n v="729687269"/>
    <n v="99676"/>
  </r>
  <r>
    <x v="506"/>
    <x v="2"/>
    <x v="2"/>
    <x v="3"/>
    <x v="3"/>
    <x v="1"/>
    <n v="259226"/>
    <x v="47"/>
    <n v="729946495"/>
    <n v="12961.3"/>
  </r>
  <r>
    <x v="507"/>
    <x v="2"/>
    <x v="2"/>
    <x v="3"/>
    <x v="3"/>
    <x v="1"/>
    <n v="500000"/>
    <x v="47"/>
    <n v="730446495"/>
    <n v="25000"/>
  </r>
  <r>
    <x v="508"/>
    <x v="2"/>
    <x v="2"/>
    <x v="3"/>
    <x v="3"/>
    <x v="1"/>
    <n v="480000"/>
    <x v="47"/>
    <n v="730926495"/>
    <n v="24000"/>
  </r>
  <r>
    <x v="508"/>
    <x v="2"/>
    <x v="1"/>
    <x v="3"/>
    <x v="3"/>
    <x v="1"/>
    <n v="1323102"/>
    <x v="47"/>
    <n v="732249597"/>
    <n v="66155.100000000006"/>
  </r>
  <r>
    <x v="509"/>
    <x v="2"/>
    <x v="0"/>
    <x v="3"/>
    <x v="3"/>
    <x v="1"/>
    <n v="1719288"/>
    <x v="47"/>
    <n v="733968885"/>
    <n v="85964.4"/>
  </r>
  <r>
    <x v="509"/>
    <x v="2"/>
    <x v="2"/>
    <x v="3"/>
    <x v="3"/>
    <x v="1"/>
    <n v="545305"/>
    <x v="47"/>
    <n v="734514190"/>
    <n v="27265.25"/>
  </r>
  <r>
    <x v="510"/>
    <x v="2"/>
    <x v="0"/>
    <x v="3"/>
    <x v="3"/>
    <x v="1"/>
    <n v="1100065"/>
    <x v="47"/>
    <n v="735614255"/>
    <n v="55003.25"/>
  </r>
  <r>
    <x v="511"/>
    <x v="2"/>
    <x v="1"/>
    <x v="3"/>
    <x v="3"/>
    <x v="1"/>
    <n v="1178486"/>
    <x v="5"/>
    <n v="736792741"/>
    <n v="58924.3"/>
  </r>
  <r>
    <x v="512"/>
    <x v="2"/>
    <x v="0"/>
    <x v="3"/>
    <x v="3"/>
    <x v="1"/>
    <n v="725587"/>
    <x v="5"/>
    <n v="737518328"/>
    <n v="36279.35"/>
  </r>
  <r>
    <x v="512"/>
    <x v="2"/>
    <x v="1"/>
    <x v="3"/>
    <x v="3"/>
    <x v="1"/>
    <n v="1682112"/>
    <x v="5"/>
    <n v="739200440"/>
    <n v="84105.600000000006"/>
  </r>
  <r>
    <x v="513"/>
    <x v="2"/>
    <x v="0"/>
    <x v="3"/>
    <x v="3"/>
    <x v="1"/>
    <n v="1283815"/>
    <x v="5"/>
    <n v="740484255"/>
    <n v="64190.75"/>
  </r>
  <r>
    <x v="513"/>
    <x v="2"/>
    <x v="0"/>
    <x v="3"/>
    <x v="3"/>
    <x v="1"/>
    <n v="1728548"/>
    <x v="5"/>
    <n v="742212803"/>
    <n v="86427.4"/>
  </r>
  <r>
    <x v="514"/>
    <x v="1"/>
    <x v="2"/>
    <x v="3"/>
    <x v="3"/>
    <x v="1"/>
    <n v="1184509"/>
    <x v="5"/>
    <n v="743397312"/>
    <n v="59225.45"/>
  </r>
  <r>
    <x v="514"/>
    <x v="1"/>
    <x v="0"/>
    <x v="3"/>
    <x v="3"/>
    <x v="1"/>
    <n v="1403679"/>
    <x v="5"/>
    <n v="744800991"/>
    <n v="70183.95"/>
  </r>
  <r>
    <x v="515"/>
    <x v="1"/>
    <x v="1"/>
    <x v="3"/>
    <x v="3"/>
    <x v="1"/>
    <n v="1182590"/>
    <x v="6"/>
    <n v="745983581"/>
    <n v="59129.5"/>
  </r>
  <r>
    <x v="516"/>
    <x v="1"/>
    <x v="0"/>
    <x v="3"/>
    <x v="3"/>
    <x v="1"/>
    <n v="789000"/>
    <x v="6"/>
    <n v="746772581"/>
    <n v="39450"/>
  </r>
  <r>
    <x v="517"/>
    <x v="4"/>
    <x v="3"/>
    <x v="3"/>
    <x v="3"/>
    <x v="1"/>
    <n v="302000"/>
    <x v="48"/>
    <n v="747074581"/>
    <n v="15100"/>
  </r>
  <r>
    <x v="518"/>
    <x v="4"/>
    <x v="3"/>
    <x v="3"/>
    <x v="3"/>
    <x v="1"/>
    <n v="102000"/>
    <x v="48"/>
    <n v="747176581"/>
    <n v="5100"/>
  </r>
  <r>
    <x v="519"/>
    <x v="4"/>
    <x v="0"/>
    <x v="3"/>
    <x v="3"/>
    <x v="1"/>
    <n v="50000"/>
    <x v="48"/>
    <n v="747226581"/>
    <n v="2500"/>
  </r>
  <r>
    <x v="520"/>
    <x v="4"/>
    <x v="1"/>
    <x v="3"/>
    <x v="3"/>
    <x v="1"/>
    <n v="720000"/>
    <x v="48"/>
    <n v="747946581"/>
    <n v="36000"/>
  </r>
  <r>
    <x v="520"/>
    <x v="4"/>
    <x v="2"/>
    <x v="3"/>
    <x v="3"/>
    <x v="1"/>
    <n v="70000"/>
    <x v="48"/>
    <n v="748016581"/>
    <n v="3500"/>
  </r>
  <r>
    <x v="521"/>
    <x v="0"/>
    <x v="2"/>
    <x v="3"/>
    <x v="3"/>
    <x v="1"/>
    <n v="50500"/>
    <x v="48"/>
    <n v="748067081"/>
    <n v="2525"/>
  </r>
  <r>
    <x v="522"/>
    <x v="3"/>
    <x v="2"/>
    <x v="3"/>
    <x v="3"/>
    <x v="1"/>
    <n v="63900"/>
    <x v="7"/>
    <n v="748130981"/>
    <n v="31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86F275-33B6-4707-9591-21AAB971335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5" firstHeaderRow="1" firstDataRow="1" firstDataCol="1"/>
  <pivotFields count="8">
    <pivotField numFmtId="165" showAll="0"/>
    <pivotField axis="axisRow" showAll="0">
      <items count="4">
        <item x="1"/>
        <item x="0"/>
        <item x="2"/>
        <item t="default"/>
      </items>
    </pivotField>
    <pivotField axis="axisRow" showAll="0">
      <items count="5">
        <item x="3"/>
        <item x="1"/>
        <item x="0"/>
        <item x="2"/>
        <item t="default"/>
      </items>
    </pivotField>
    <pivotField showAll="0"/>
    <pivotField showAll="0"/>
    <pivotField showAll="0"/>
    <pivotField numFmtId="164" showAll="0"/>
    <pivotField dataField="1" numFmtId="164" showAll="0"/>
  </pivotFields>
  <rowFields count="2">
    <field x="1"/>
    <field x="2"/>
  </rowFields>
  <rowItems count="12">
    <i>
      <x/>
    </i>
    <i r="1">
      <x/>
    </i>
    <i r="1">
      <x v="1"/>
    </i>
    <i r="1">
      <x v="2"/>
    </i>
    <i r="1">
      <x v="3"/>
    </i>
    <i>
      <x v="1"/>
    </i>
    <i r="1">
      <x/>
    </i>
    <i r="1">
      <x v="2"/>
    </i>
    <i>
      <x v="2"/>
    </i>
    <i r="1">
      <x/>
    </i>
    <i r="1">
      <x v="3"/>
    </i>
    <i t="grand">
      <x/>
    </i>
  </rowItems>
  <colItems count="1">
    <i/>
  </colItems>
  <dataFields count="1">
    <dataField name="Sum of Sale_amt" fld="7" baseField="0" baseItem="0" numFmtId="164"/>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FD9A2E-C196-42E1-9C70-F3897657632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8" firstHeaderRow="1" firstDataRow="1" firstDataCol="1"/>
  <pivotFields count="2">
    <pivotField axis="axisRow" showAll="0">
      <items count="7">
        <item x="2"/>
        <item x="3"/>
        <item x="1"/>
        <item x="0"/>
        <item x="4"/>
        <item x="5"/>
        <item t="default"/>
      </items>
    </pivotField>
    <pivotField dataField="1" showAll="0"/>
  </pivotFields>
  <rowFields count="1">
    <field x="0"/>
  </rowFields>
  <rowItems count="7">
    <i>
      <x/>
    </i>
    <i>
      <x v="1"/>
    </i>
    <i>
      <x v="2"/>
    </i>
    <i>
      <x v="3"/>
    </i>
    <i>
      <x v="4"/>
    </i>
    <i>
      <x v="5"/>
    </i>
    <i t="grand">
      <x/>
    </i>
  </rowItems>
  <colItems count="1">
    <i/>
  </colItems>
  <dataFields count="1">
    <dataField name="Sum of Units"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2FD20E-1FFD-48C3-98E3-AD4CF428647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6" firstHeaderRow="1" firstDataRow="1" firstDataCol="1"/>
  <pivotFields count="8">
    <pivotField numFmtId="165" showAll="0"/>
    <pivotField axis="axisRow" showAll="0">
      <items count="4">
        <item x="1"/>
        <item x="0"/>
        <item x="2"/>
        <item t="default"/>
      </items>
    </pivotField>
    <pivotField axis="axisRow" showAll="0">
      <items count="5">
        <item x="3"/>
        <item x="1"/>
        <item x="0"/>
        <item x="2"/>
        <item t="default"/>
      </items>
    </pivotField>
    <pivotField axis="axisRow" showAll="0">
      <items count="12">
        <item x="0"/>
        <item x="3"/>
        <item x="8"/>
        <item x="10"/>
        <item x="9"/>
        <item x="2"/>
        <item x="6"/>
        <item x="1"/>
        <item x="7"/>
        <item x="4"/>
        <item x="5"/>
        <item t="default"/>
      </items>
    </pivotField>
    <pivotField showAll="0"/>
    <pivotField showAll="0"/>
    <pivotField numFmtId="164" showAll="0"/>
    <pivotField dataField="1" numFmtId="164" showAll="0"/>
  </pivotFields>
  <rowFields count="3">
    <field x="1"/>
    <field x="2"/>
    <field x="3"/>
  </rowFields>
  <rowItems count="23">
    <i>
      <x/>
    </i>
    <i r="1">
      <x/>
    </i>
    <i r="2">
      <x v="3"/>
    </i>
    <i r="1">
      <x v="1"/>
    </i>
    <i r="2">
      <x v="5"/>
    </i>
    <i r="2">
      <x v="7"/>
    </i>
    <i r="2">
      <x v="8"/>
    </i>
    <i r="1">
      <x v="2"/>
    </i>
    <i r="2">
      <x v="10"/>
    </i>
    <i r="1">
      <x v="3"/>
    </i>
    <i r="2">
      <x v="1"/>
    </i>
    <i>
      <x v="1"/>
    </i>
    <i r="1">
      <x/>
    </i>
    <i r="2">
      <x v="4"/>
    </i>
    <i r="1">
      <x v="2"/>
    </i>
    <i r="2">
      <x/>
    </i>
    <i r="2">
      <x v="2"/>
    </i>
    <i>
      <x v="2"/>
    </i>
    <i r="1">
      <x/>
    </i>
    <i r="2">
      <x v="6"/>
    </i>
    <i r="1">
      <x v="3"/>
    </i>
    <i r="2">
      <x v="9"/>
    </i>
    <i t="grand">
      <x/>
    </i>
  </rowItems>
  <colItems count="1">
    <i/>
  </colItems>
  <dataFields count="1">
    <dataField name="Sum of Sale_amt" fld="7" baseField="0" baseItem="0" numFmtId="164"/>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44B4AE-AD35-41F2-B34E-160B20DCDF3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8">
    <pivotField numFmtId="165" showAll="0"/>
    <pivotField axis="axisRow" showAll="0">
      <items count="4">
        <item x="1"/>
        <item x="0"/>
        <item x="2"/>
        <item t="default"/>
      </items>
    </pivotField>
    <pivotField showAll="0"/>
    <pivotField showAll="0"/>
    <pivotField showAll="0"/>
    <pivotField showAll="0"/>
    <pivotField numFmtId="164" showAll="0"/>
    <pivotField dataField="1" numFmtId="164" showAll="0"/>
  </pivotFields>
  <rowFields count="1">
    <field x="1"/>
  </rowFields>
  <rowItems count="4">
    <i>
      <x/>
    </i>
    <i>
      <x v="1"/>
    </i>
    <i>
      <x v="2"/>
    </i>
    <i t="grand">
      <x/>
    </i>
  </rowItems>
  <colItems count="1">
    <i/>
  </colItems>
  <dataFields count="1">
    <dataField name="Sum of Sale_amt" fld="7" baseField="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A1FACB-45D4-4006-9C6D-DE5368441F5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18" firstHeaderRow="1" firstDataRow="1" firstDataCol="1"/>
  <pivotFields count="8">
    <pivotField numFmtId="165" showAll="0"/>
    <pivotField axis="axisRow" showAll="0">
      <items count="4">
        <item x="1"/>
        <item x="0"/>
        <item x="2"/>
        <item t="default"/>
      </items>
    </pivotField>
    <pivotField showAll="0"/>
    <pivotField showAll="0"/>
    <pivotField axis="axisRow" showAll="0">
      <items count="6">
        <item x="2"/>
        <item x="3"/>
        <item x="1"/>
        <item x="0"/>
        <item x="4"/>
        <item t="default"/>
      </items>
    </pivotField>
    <pivotField dataField="1" showAll="0"/>
    <pivotField numFmtId="164" showAll="0"/>
    <pivotField numFmtId="164" showAll="0"/>
  </pivotFields>
  <rowFields count="2">
    <field x="1"/>
    <field x="4"/>
  </rowFields>
  <rowItems count="17">
    <i>
      <x/>
    </i>
    <i r="1">
      <x/>
    </i>
    <i r="1">
      <x v="1"/>
    </i>
    <i r="1">
      <x v="2"/>
    </i>
    <i r="1">
      <x v="3"/>
    </i>
    <i r="1">
      <x v="4"/>
    </i>
    <i>
      <x v="1"/>
    </i>
    <i r="1">
      <x/>
    </i>
    <i r="1">
      <x v="2"/>
    </i>
    <i r="1">
      <x v="3"/>
    </i>
    <i r="1">
      <x v="4"/>
    </i>
    <i>
      <x v="2"/>
    </i>
    <i r="1">
      <x/>
    </i>
    <i r="1">
      <x v="1"/>
    </i>
    <i r="1">
      <x v="2"/>
    </i>
    <i r="1">
      <x v="3"/>
    </i>
    <i t="grand">
      <x/>
    </i>
  </rowItems>
  <colItems count="1">
    <i/>
  </colItems>
  <dataFields count="1">
    <dataField name="Sum of Units"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25E5C3-5DE6-48A4-B576-7CBBA9637EA4}"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7" firstHeaderRow="1" firstDataRow="1" firstDataCol="1"/>
  <pivotFields count="8">
    <pivotField numFmtId="165" showAll="0"/>
    <pivotField showAll="0"/>
    <pivotField showAll="0"/>
    <pivotField showAll="0"/>
    <pivotField axis="axisRow" showAll="0">
      <items count="6">
        <item x="2"/>
        <item x="3"/>
        <item x="1"/>
        <item x="0"/>
        <item x="4"/>
        <item t="default"/>
      </items>
    </pivotField>
    <pivotField showAll="0"/>
    <pivotField dataField="1" numFmtId="164" showAll="0"/>
    <pivotField numFmtId="164" showAll="0"/>
  </pivotFields>
  <rowFields count="1">
    <field x="4"/>
  </rowFields>
  <rowItems count="6">
    <i>
      <x/>
    </i>
    <i>
      <x v="1"/>
    </i>
    <i>
      <x v="2"/>
    </i>
    <i>
      <x v="3"/>
    </i>
    <i>
      <x v="4"/>
    </i>
    <i t="grand">
      <x/>
    </i>
  </rowItems>
  <colItems count="1">
    <i/>
  </colItems>
  <dataFields count="1">
    <dataField name="Sum of Unit_price" fld="6"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BB1B81-689B-47C9-A0F0-65DE3677CCAE}"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rowPageCount="1" colPageCount="1"/>
  <pivotFields count="8">
    <pivotField numFmtId="165" showAll="0"/>
    <pivotField axis="axisRow" showAll="0">
      <items count="4">
        <item x="1"/>
        <item x="0"/>
        <item x="2"/>
        <item t="default"/>
      </items>
    </pivotField>
    <pivotField axis="axisPage" showAll="0">
      <items count="5">
        <item x="3"/>
        <item x="1"/>
        <item x="0"/>
        <item x="2"/>
        <item t="default"/>
      </items>
    </pivotField>
    <pivotField axis="axisRow" showAll="0">
      <items count="12">
        <item x="0"/>
        <item x="3"/>
        <item x="8"/>
        <item x="10"/>
        <item x="9"/>
        <item x="2"/>
        <item x="6"/>
        <item x="1"/>
        <item x="7"/>
        <item x="4"/>
        <item x="5"/>
        <item t="default"/>
      </items>
    </pivotField>
    <pivotField showAll="0"/>
    <pivotField showAll="0"/>
    <pivotField numFmtId="164" showAll="0"/>
    <pivotField dataField="1" numFmtId="164" showAll="0"/>
  </pivotFields>
  <rowFields count="2">
    <field x="1"/>
    <field x="3"/>
  </rowFields>
  <rowItems count="7">
    <i>
      <x/>
    </i>
    <i r="1">
      <x v="3"/>
    </i>
    <i>
      <x v="1"/>
    </i>
    <i r="1">
      <x v="4"/>
    </i>
    <i>
      <x v="2"/>
    </i>
    <i r="1">
      <x v="6"/>
    </i>
    <i t="grand">
      <x/>
    </i>
  </rowItems>
  <colItems count="1">
    <i/>
  </colItems>
  <pageFields count="1">
    <pageField fld="2" item="0" hier="-1"/>
  </pageFields>
  <dataFields count="1">
    <dataField name="Sum of Sale_amt" fld="7" baseField="0"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F3DF4C1-F809-41AB-85C2-DDFC56A1CDBF}"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17" firstHeaderRow="1" firstDataRow="1" firstDataCol="1"/>
  <pivotFields count="8">
    <pivotField numFmtId="165" showAll="0"/>
    <pivotField showAll="0"/>
    <pivotField axis="axisRow" showAll="0">
      <items count="5">
        <item x="3"/>
        <item x="1"/>
        <item x="0"/>
        <item x="2"/>
        <item t="default"/>
      </items>
    </pivotField>
    <pivotField axis="axisRow" showAll="0">
      <items count="12">
        <item x="0"/>
        <item x="3"/>
        <item x="8"/>
        <item x="10"/>
        <item x="9"/>
        <item x="2"/>
        <item x="6"/>
        <item x="1"/>
        <item x="7"/>
        <item x="4"/>
        <item x="5"/>
        <item t="default"/>
      </items>
    </pivotField>
    <pivotField showAll="0"/>
    <pivotField showAll="0"/>
    <pivotField numFmtId="164" showAll="0"/>
    <pivotField dataField="1" numFmtId="164" showAll="0"/>
  </pivotFields>
  <rowFields count="2">
    <field x="2"/>
    <field x="3"/>
  </rowFields>
  <rowItems count="16">
    <i>
      <x/>
    </i>
    <i r="1">
      <x v="3"/>
    </i>
    <i r="1">
      <x v="4"/>
    </i>
    <i r="1">
      <x v="6"/>
    </i>
    <i>
      <x v="1"/>
    </i>
    <i r="1">
      <x v="5"/>
    </i>
    <i r="1">
      <x v="7"/>
    </i>
    <i r="1">
      <x v="8"/>
    </i>
    <i>
      <x v="2"/>
    </i>
    <i r="1">
      <x/>
    </i>
    <i r="1">
      <x v="2"/>
    </i>
    <i r="1">
      <x v="10"/>
    </i>
    <i>
      <x v="3"/>
    </i>
    <i r="1">
      <x v="1"/>
    </i>
    <i r="1">
      <x v="9"/>
    </i>
    <i t="grand">
      <x/>
    </i>
  </rowItems>
  <colItems count="1">
    <i/>
  </colItems>
  <dataFields count="1">
    <dataField name="Sum of Sale_amt" fld="7" baseField="2"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F734CBB-3DD6-4DF8-A14C-F7F4947F570C}"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7" firstHeaderRow="0" firstDataRow="1" firstDataCol="1"/>
  <pivotFields count="8">
    <pivotField numFmtId="165" showAll="0"/>
    <pivotField showAll="0"/>
    <pivotField showAll="0"/>
    <pivotField showAll="0"/>
    <pivotField axis="axisRow" showAll="0">
      <items count="6">
        <item x="2"/>
        <item x="3"/>
        <item x="1"/>
        <item x="0"/>
        <item x="4"/>
        <item t="default"/>
      </items>
    </pivotField>
    <pivotField showAll="0"/>
    <pivotField dataField="1" numFmtId="164" showAll="0"/>
    <pivotField numFmtId="164" showAll="0"/>
  </pivotFields>
  <rowFields count="1">
    <field x="4"/>
  </rowFields>
  <rowItems count="6">
    <i>
      <x/>
    </i>
    <i>
      <x v="1"/>
    </i>
    <i>
      <x v="2"/>
    </i>
    <i>
      <x v="3"/>
    </i>
    <i>
      <x v="4"/>
    </i>
    <i t="grand">
      <x/>
    </i>
  </rowItems>
  <colFields count="1">
    <field x="-2"/>
  </colFields>
  <colItems count="2">
    <i>
      <x/>
    </i>
    <i i="1">
      <x v="1"/>
    </i>
  </colItems>
  <dataFields count="2">
    <dataField name="Max of Unit_price" fld="6" subtotal="max" baseField="4" baseItem="0" numFmtId="164"/>
    <dataField name="Min of Unit_price" fld="6" subtotal="min" baseField="4" baseItem="0" numFmtId="164"/>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D8E52D-B4BD-4252-B2E8-801BF39CD20C}"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8">
    <pivotField numFmtId="165" showAll="0"/>
    <pivotField axis="axisRow" showAll="0">
      <items count="4">
        <item x="1"/>
        <item x="0"/>
        <item x="2"/>
        <item t="default"/>
      </items>
    </pivotField>
    <pivotField showAll="0"/>
    <pivotField showAll="0"/>
    <pivotField axis="axisCol" dataField="1" multipleItemSelectionAllowed="1" showAll="0">
      <items count="6">
        <item h="1" x="2"/>
        <item h="1" x="3"/>
        <item x="1"/>
        <item x="0"/>
        <item h="1" x="4"/>
        <item t="default"/>
      </items>
    </pivotField>
    <pivotField showAll="0"/>
    <pivotField numFmtId="164" showAll="0"/>
    <pivotField numFmtId="164" showAll="0"/>
  </pivotFields>
  <rowFields count="1">
    <field x="1"/>
  </rowFields>
  <rowItems count="4">
    <i>
      <x/>
    </i>
    <i>
      <x v="1"/>
    </i>
    <i>
      <x v="2"/>
    </i>
    <i t="grand">
      <x/>
    </i>
  </rowItems>
  <colFields count="1">
    <field x="4"/>
  </colFields>
  <colItems count="3">
    <i>
      <x v="2"/>
    </i>
    <i>
      <x v="3"/>
    </i>
    <i t="grand">
      <x/>
    </i>
  </colItems>
  <dataFields count="1">
    <dataField name="Count of Item" fld="4" subtotal="count" baseField="0" baseItem="0"/>
  </dataFields>
  <chartFormats count="6">
    <chartFormat chart="0" format="6" series="1">
      <pivotArea type="data" outline="0" fieldPosition="0">
        <references count="1">
          <reference field="4" count="1" selected="0">
            <x v="2"/>
          </reference>
        </references>
      </pivotArea>
    </chartFormat>
    <chartFormat chart="0" format="7" series="1">
      <pivotArea type="data" outline="0" fieldPosition="0">
        <references count="1">
          <reference field="4" count="1" selected="0">
            <x v="3"/>
          </reference>
        </references>
      </pivotArea>
    </chartFormat>
    <chartFormat chart="3" format="10" series="1">
      <pivotArea type="data" outline="0" fieldPosition="0">
        <references count="2">
          <reference field="4294967294" count="1" selected="0">
            <x v="0"/>
          </reference>
          <reference field="4" count="1" selected="0">
            <x v="2"/>
          </reference>
        </references>
      </pivotArea>
    </chartFormat>
    <chartFormat chart="3" format="11" series="1">
      <pivotArea type="data" outline="0" fieldPosition="0">
        <references count="2">
          <reference field="4294967294" count="1" selected="0">
            <x v="0"/>
          </reference>
          <reference field="4" count="1" selected="0">
            <x v="3"/>
          </reference>
        </references>
      </pivotArea>
    </chartFormat>
    <chartFormat chart="0" format="10" series="1">
      <pivotArea type="data" outline="0" fieldPosition="0">
        <references count="2">
          <reference field="4294967294" count="1" selected="0">
            <x v="0"/>
          </reference>
          <reference field="4" count="1" selected="0">
            <x v="2"/>
          </reference>
        </references>
      </pivotArea>
    </chartFormat>
    <chartFormat chart="0"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BE0158F-8176-450A-A245-3020CAF73019}"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A3:AB20" firstHeaderRow="1" firstDataRow="1" firstDataCol="1"/>
  <pivotFields count="8">
    <pivotField numFmtId="165" showAll="0"/>
    <pivotField axis="axisRow" showAll="0">
      <items count="4">
        <item x="1"/>
        <item x="0"/>
        <item x="2"/>
        <item t="default"/>
      </items>
    </pivotField>
    <pivotField showAll="0"/>
    <pivotField showAll="0"/>
    <pivotField axis="axisRow" showAll="0">
      <items count="6">
        <item x="2"/>
        <item x="3"/>
        <item x="1"/>
        <item x="0"/>
        <item x="4"/>
        <item t="default"/>
      </items>
    </pivotField>
    <pivotField dataField="1" showAll="0"/>
    <pivotField numFmtId="164" showAll="0"/>
    <pivotField numFmtId="164" showAll="0"/>
  </pivotFields>
  <rowFields count="2">
    <field x="1"/>
    <field x="4"/>
  </rowFields>
  <rowItems count="17">
    <i>
      <x/>
    </i>
    <i r="1">
      <x/>
    </i>
    <i r="1">
      <x v="1"/>
    </i>
    <i r="1">
      <x v="2"/>
    </i>
    <i r="1">
      <x v="3"/>
    </i>
    <i r="1">
      <x v="4"/>
    </i>
    <i>
      <x v="1"/>
    </i>
    <i r="1">
      <x/>
    </i>
    <i r="1">
      <x v="2"/>
    </i>
    <i r="1">
      <x v="3"/>
    </i>
    <i r="1">
      <x v="4"/>
    </i>
    <i>
      <x v="2"/>
    </i>
    <i r="1">
      <x/>
    </i>
    <i r="1">
      <x v="1"/>
    </i>
    <i r="1">
      <x v="2"/>
    </i>
    <i r="1">
      <x v="3"/>
    </i>
    <i t="grand">
      <x/>
    </i>
  </rowItems>
  <colItems count="1">
    <i/>
  </colItems>
  <dataFields count="1">
    <dataField name="Sum of Units" fld="5" baseField="0" baseItem="0"/>
  </dataFields>
  <formats count="19">
    <format dxfId="1099">
      <pivotArea type="all" dataOnly="0" outline="0" fieldPosition="0"/>
    </format>
    <format dxfId="1098">
      <pivotArea outline="0" collapsedLevelsAreSubtotals="1" fieldPosition="0"/>
    </format>
    <format dxfId="1097">
      <pivotArea field="1" type="button" dataOnly="0" labelOnly="1" outline="0" axis="axisRow" fieldPosition="0"/>
    </format>
    <format dxfId="1096">
      <pivotArea dataOnly="0" labelOnly="1" fieldPosition="0">
        <references count="1">
          <reference field="1" count="0"/>
        </references>
      </pivotArea>
    </format>
    <format dxfId="1095">
      <pivotArea dataOnly="0" labelOnly="1" grandRow="1" outline="0" fieldPosition="0"/>
    </format>
    <format dxfId="1094">
      <pivotArea dataOnly="0" labelOnly="1" fieldPosition="0">
        <references count="2">
          <reference field="1" count="1" selected="0">
            <x v="0"/>
          </reference>
          <reference field="4" count="0"/>
        </references>
      </pivotArea>
    </format>
    <format dxfId="1093">
      <pivotArea dataOnly="0" labelOnly="1" fieldPosition="0">
        <references count="2">
          <reference field="1" count="1" selected="0">
            <x v="1"/>
          </reference>
          <reference field="4" count="4">
            <x v="0"/>
            <x v="2"/>
            <x v="3"/>
            <x v="4"/>
          </reference>
        </references>
      </pivotArea>
    </format>
    <format dxfId="1092">
      <pivotArea dataOnly="0" labelOnly="1" fieldPosition="0">
        <references count="2">
          <reference field="1" count="1" selected="0">
            <x v="2"/>
          </reference>
          <reference field="4" count="4">
            <x v="0"/>
            <x v="1"/>
            <x v="2"/>
            <x v="3"/>
          </reference>
        </references>
      </pivotArea>
    </format>
    <format dxfId="1091">
      <pivotArea dataOnly="0" labelOnly="1" outline="0" axis="axisValues" fieldPosition="0"/>
    </format>
    <format dxfId="1090">
      <pivotArea type="all" dataOnly="0" outline="0" fieldPosition="0"/>
    </format>
    <format dxfId="1089">
      <pivotArea outline="0" collapsedLevelsAreSubtotals="1" fieldPosition="0"/>
    </format>
    <format dxfId="1088">
      <pivotArea field="1" type="button" dataOnly="0" labelOnly="1" outline="0" axis="axisRow" fieldPosition="0"/>
    </format>
    <format dxfId="1087">
      <pivotArea dataOnly="0" labelOnly="1" fieldPosition="0">
        <references count="1">
          <reference field="1" count="0"/>
        </references>
      </pivotArea>
    </format>
    <format dxfId="1086">
      <pivotArea dataOnly="0" labelOnly="1" grandRow="1" outline="0" fieldPosition="0"/>
    </format>
    <format dxfId="1085">
      <pivotArea dataOnly="0" labelOnly="1" fieldPosition="0">
        <references count="2">
          <reference field="1" count="1" selected="0">
            <x v="0"/>
          </reference>
          <reference field="4" count="0"/>
        </references>
      </pivotArea>
    </format>
    <format dxfId="1084">
      <pivotArea dataOnly="0" labelOnly="1" fieldPosition="0">
        <references count="2">
          <reference field="1" count="1" selected="0">
            <x v="1"/>
          </reference>
          <reference field="4" count="4">
            <x v="0"/>
            <x v="2"/>
            <x v="3"/>
            <x v="4"/>
          </reference>
        </references>
      </pivotArea>
    </format>
    <format dxfId="1083">
      <pivotArea dataOnly="0" labelOnly="1" fieldPosition="0">
        <references count="2">
          <reference field="1" count="1" selected="0">
            <x v="2"/>
          </reference>
          <reference field="4" count="4">
            <x v="0"/>
            <x v="1"/>
            <x v="2"/>
            <x v="3"/>
          </reference>
        </references>
      </pivotArea>
    </format>
    <format dxfId="1082">
      <pivotArea dataOnly="0" labelOnly="1" outline="0" axis="axisValues" fieldPosition="0"/>
    </format>
    <format dxfId="1081">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FC39719-8A81-4B5D-8374-91D9D3AFA4C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Q3:R10" firstHeaderRow="1" firstDataRow="1" firstDataCol="1"/>
  <pivotFields count="2">
    <pivotField axis="axisRow" showAll="0">
      <items count="7">
        <item x="2"/>
        <item x="3"/>
        <item x="1"/>
        <item x="0"/>
        <item x="4"/>
        <item x="5"/>
        <item t="default"/>
      </items>
    </pivotField>
    <pivotField dataField="1" showAll="0"/>
  </pivotFields>
  <rowFields count="1">
    <field x="0"/>
  </rowFields>
  <rowItems count="7">
    <i>
      <x/>
    </i>
    <i>
      <x v="1"/>
    </i>
    <i>
      <x v="2"/>
    </i>
    <i>
      <x v="3"/>
    </i>
    <i>
      <x v="4"/>
    </i>
    <i>
      <x v="5"/>
    </i>
    <i t="grand">
      <x/>
    </i>
  </rowItems>
  <colItems count="1">
    <i/>
  </colItems>
  <dataFields count="1">
    <dataField name="Sum of Units" fld="1" baseField="0" baseItem="0"/>
  </dataFields>
  <formats count="12">
    <format dxfId="1111">
      <pivotArea type="all" dataOnly="0" outline="0" fieldPosition="0"/>
    </format>
    <format dxfId="1110">
      <pivotArea outline="0" collapsedLevelsAreSubtotals="1" fieldPosition="0"/>
    </format>
    <format dxfId="1109">
      <pivotArea field="0" type="button" dataOnly="0" labelOnly="1" outline="0" axis="axisRow" fieldPosition="0"/>
    </format>
    <format dxfId="1108">
      <pivotArea dataOnly="0" labelOnly="1" fieldPosition="0">
        <references count="1">
          <reference field="0" count="0"/>
        </references>
      </pivotArea>
    </format>
    <format dxfId="1107">
      <pivotArea dataOnly="0" labelOnly="1" grandRow="1" outline="0" fieldPosition="0"/>
    </format>
    <format dxfId="1106">
      <pivotArea dataOnly="0" labelOnly="1" outline="0" axis="axisValues" fieldPosition="0"/>
    </format>
    <format dxfId="1105">
      <pivotArea collapsedLevelsAreSubtotals="1" fieldPosition="0">
        <references count="1">
          <reference field="0" count="5">
            <x v="0"/>
            <x v="1"/>
            <x v="2"/>
            <x v="3"/>
            <x v="4"/>
          </reference>
        </references>
      </pivotArea>
    </format>
    <format dxfId="1104">
      <pivotArea grandRow="1" outline="0" collapsedLevelsAreSubtotals="1" fieldPosition="0"/>
    </format>
    <format dxfId="1103">
      <pivotArea dataOnly="0" labelOnly="1" fieldPosition="0">
        <references count="1">
          <reference field="0" count="0"/>
        </references>
      </pivotArea>
    </format>
    <format dxfId="1102">
      <pivotArea field="0" type="button" dataOnly="0" labelOnly="1" outline="0" axis="axisRow" fieldPosition="0"/>
    </format>
    <format dxfId="1101">
      <pivotArea field="0" type="button" dataOnly="0" labelOnly="1" outline="0" axis="axisRow" fieldPosition="0"/>
    </format>
    <format dxfId="1100">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5073DB9-9D69-4C4E-A41B-0180EFF5D43A}"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W20:AZ25" firstHeaderRow="1" firstDataRow="2" firstDataCol="1"/>
  <pivotFields count="8">
    <pivotField numFmtId="165" showAll="0"/>
    <pivotField axis="axisRow" showAll="0">
      <items count="4">
        <item x="1"/>
        <item x="0"/>
        <item x="2"/>
        <item t="default"/>
      </items>
    </pivotField>
    <pivotField showAll="0"/>
    <pivotField showAll="0"/>
    <pivotField axis="axisCol" dataField="1" multipleItemSelectionAllowed="1" showAll="0">
      <items count="6">
        <item h="1" x="2"/>
        <item h="1" x="3"/>
        <item x="1"/>
        <item x="0"/>
        <item h="1" x="4"/>
        <item t="default"/>
      </items>
    </pivotField>
    <pivotField showAll="0"/>
    <pivotField numFmtId="164" showAll="0"/>
    <pivotField numFmtId="164" showAll="0"/>
  </pivotFields>
  <rowFields count="1">
    <field x="1"/>
  </rowFields>
  <rowItems count="4">
    <i>
      <x/>
    </i>
    <i>
      <x v="1"/>
    </i>
    <i>
      <x v="2"/>
    </i>
    <i t="grand">
      <x/>
    </i>
  </rowItems>
  <colFields count="1">
    <field x="4"/>
  </colFields>
  <colItems count="3">
    <i>
      <x v="2"/>
    </i>
    <i>
      <x v="3"/>
    </i>
    <i t="grand">
      <x/>
    </i>
  </colItems>
  <dataFields count="1">
    <dataField name="Count of Item" fld="4" subtotal="count" baseField="0" baseItem="0"/>
  </dataFields>
  <formats count="20">
    <format dxfId="1131">
      <pivotArea type="all" dataOnly="0" outline="0" fieldPosition="0"/>
    </format>
    <format dxfId="1130">
      <pivotArea outline="0" collapsedLevelsAreSubtotals="1" fieldPosition="0"/>
    </format>
    <format dxfId="1129">
      <pivotArea type="origin" dataOnly="0" labelOnly="1" outline="0" fieldPosition="0"/>
    </format>
    <format dxfId="1128">
      <pivotArea field="4" type="button" dataOnly="0" labelOnly="1" outline="0" axis="axisCol" fieldPosition="0"/>
    </format>
    <format dxfId="1127">
      <pivotArea type="topRight" dataOnly="0" labelOnly="1" outline="0" fieldPosition="0"/>
    </format>
    <format dxfId="1126">
      <pivotArea field="1" type="button" dataOnly="0" labelOnly="1" outline="0" axis="axisRow" fieldPosition="0"/>
    </format>
    <format dxfId="1125">
      <pivotArea dataOnly="0" labelOnly="1" fieldPosition="0">
        <references count="1">
          <reference field="1" count="0"/>
        </references>
      </pivotArea>
    </format>
    <format dxfId="1124">
      <pivotArea dataOnly="0" labelOnly="1" grandRow="1" outline="0" fieldPosition="0"/>
    </format>
    <format dxfId="1123">
      <pivotArea dataOnly="0" labelOnly="1" fieldPosition="0">
        <references count="1">
          <reference field="4" count="0"/>
        </references>
      </pivotArea>
    </format>
    <format dxfId="1122">
      <pivotArea dataOnly="0" labelOnly="1" grandCol="1" outline="0" fieldPosition="0"/>
    </format>
    <format dxfId="1121">
      <pivotArea type="all" dataOnly="0" outline="0" fieldPosition="0"/>
    </format>
    <format dxfId="1120">
      <pivotArea outline="0" collapsedLevelsAreSubtotals="1" fieldPosition="0"/>
    </format>
    <format dxfId="1119">
      <pivotArea type="origin" dataOnly="0" labelOnly="1" outline="0" fieldPosition="0"/>
    </format>
    <format dxfId="1118">
      <pivotArea field="4" type="button" dataOnly="0" labelOnly="1" outline="0" axis="axisCol" fieldPosition="0"/>
    </format>
    <format dxfId="1117">
      <pivotArea type="topRight" dataOnly="0" labelOnly="1" outline="0" fieldPosition="0"/>
    </format>
    <format dxfId="1116">
      <pivotArea field="1" type="button" dataOnly="0" labelOnly="1" outline="0" axis="axisRow" fieldPosition="0"/>
    </format>
    <format dxfId="1115">
      <pivotArea dataOnly="0" labelOnly="1" fieldPosition="0">
        <references count="1">
          <reference field="1" count="0"/>
        </references>
      </pivotArea>
    </format>
    <format dxfId="1114">
      <pivotArea dataOnly="0" labelOnly="1" grandRow="1" outline="0" fieldPosition="0"/>
    </format>
    <format dxfId="1113">
      <pivotArea dataOnly="0" labelOnly="1" fieldPosition="0">
        <references count="1">
          <reference field="4" count="0"/>
        </references>
      </pivotArea>
    </format>
    <format dxfId="1112">
      <pivotArea dataOnly="0" labelOnly="1" grandCol="1" outline="0" fieldPosition="0"/>
    </format>
  </formats>
  <chartFormats count="2">
    <chartFormat chart="0" format="6" series="1">
      <pivotArea type="data" outline="0" fieldPosition="0">
        <references count="1">
          <reference field="4" count="1" selected="0">
            <x v="2"/>
          </reference>
        </references>
      </pivotArea>
    </chartFormat>
    <chartFormat chart="0" format="7" series="1">
      <pivotArea type="data" outline="0" fieldPosition="0">
        <references count="1">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EE03DC-E369-4BEE-8EC0-489412BCEF5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17:G40" firstHeaderRow="1" firstDataRow="1" firstDataCol="1"/>
  <pivotFields count="8">
    <pivotField numFmtId="165" showAll="0"/>
    <pivotField axis="axisRow" showAll="0">
      <items count="4">
        <item x="1"/>
        <item x="0"/>
        <item x="2"/>
        <item t="default"/>
      </items>
    </pivotField>
    <pivotField axis="axisRow" showAll="0">
      <items count="5">
        <item x="3"/>
        <item x="1"/>
        <item x="0"/>
        <item x="2"/>
        <item t="default"/>
      </items>
    </pivotField>
    <pivotField axis="axisRow" showAll="0">
      <items count="12">
        <item x="0"/>
        <item x="3"/>
        <item x="8"/>
        <item x="10"/>
        <item x="9"/>
        <item x="2"/>
        <item x="6"/>
        <item x="1"/>
        <item x="7"/>
        <item x="4"/>
        <item x="5"/>
        <item t="default"/>
      </items>
    </pivotField>
    <pivotField showAll="0"/>
    <pivotField showAll="0"/>
    <pivotField numFmtId="164" showAll="0"/>
    <pivotField dataField="1" numFmtId="164" showAll="0"/>
  </pivotFields>
  <rowFields count="3">
    <field x="1"/>
    <field x="2"/>
    <field x="3"/>
  </rowFields>
  <rowItems count="23">
    <i>
      <x/>
    </i>
    <i r="1">
      <x/>
    </i>
    <i r="2">
      <x v="3"/>
    </i>
    <i r="1">
      <x v="1"/>
    </i>
    <i r="2">
      <x v="5"/>
    </i>
    <i r="2">
      <x v="7"/>
    </i>
    <i r="2">
      <x v="8"/>
    </i>
    <i r="1">
      <x v="2"/>
    </i>
    <i r="2">
      <x v="10"/>
    </i>
    <i r="1">
      <x v="3"/>
    </i>
    <i r="2">
      <x v="1"/>
    </i>
    <i>
      <x v="1"/>
    </i>
    <i r="1">
      <x/>
    </i>
    <i r="2">
      <x v="4"/>
    </i>
    <i r="1">
      <x v="2"/>
    </i>
    <i r="2">
      <x/>
    </i>
    <i r="2">
      <x v="2"/>
    </i>
    <i>
      <x v="2"/>
    </i>
    <i r="1">
      <x/>
    </i>
    <i r="2">
      <x v="6"/>
    </i>
    <i r="1">
      <x v="3"/>
    </i>
    <i r="2">
      <x v="9"/>
    </i>
    <i t="grand">
      <x/>
    </i>
  </rowItems>
  <colItems count="1">
    <i/>
  </colItems>
  <dataFields count="1">
    <dataField name="Sum of Sale_amt" fld="7" baseField="0" baseItem="0" numFmtId="164"/>
  </dataFields>
  <formats count="17">
    <format dxfId="1148">
      <pivotArea type="all" dataOnly="0" outline="0" fieldPosition="0"/>
    </format>
    <format dxfId="1147">
      <pivotArea outline="0" collapsedLevelsAreSubtotals="1" fieldPosition="0"/>
    </format>
    <format dxfId="1146">
      <pivotArea field="1" type="button" dataOnly="0" labelOnly="1" outline="0" axis="axisRow" fieldPosition="0"/>
    </format>
    <format dxfId="1145">
      <pivotArea dataOnly="0" labelOnly="1" fieldPosition="0">
        <references count="1">
          <reference field="1" count="0"/>
        </references>
      </pivotArea>
    </format>
    <format dxfId="1144">
      <pivotArea dataOnly="0" labelOnly="1" grandRow="1" outline="0" fieldPosition="0"/>
    </format>
    <format dxfId="1143">
      <pivotArea dataOnly="0" labelOnly="1" fieldPosition="0">
        <references count="2">
          <reference field="1" count="1" selected="0">
            <x v="0"/>
          </reference>
          <reference field="2" count="0"/>
        </references>
      </pivotArea>
    </format>
    <format dxfId="1142">
      <pivotArea dataOnly="0" labelOnly="1" fieldPosition="0">
        <references count="2">
          <reference field="1" count="1" selected="0">
            <x v="1"/>
          </reference>
          <reference field="2" count="2">
            <x v="0"/>
            <x v="2"/>
          </reference>
        </references>
      </pivotArea>
    </format>
    <format dxfId="1141">
      <pivotArea dataOnly="0" labelOnly="1" fieldPosition="0">
        <references count="2">
          <reference field="1" count="1" selected="0">
            <x v="2"/>
          </reference>
          <reference field="2" count="2">
            <x v="0"/>
            <x v="3"/>
          </reference>
        </references>
      </pivotArea>
    </format>
    <format dxfId="1140">
      <pivotArea dataOnly="0" labelOnly="1" fieldPosition="0">
        <references count="3">
          <reference field="1" count="1" selected="0">
            <x v="0"/>
          </reference>
          <reference field="2" count="1" selected="0">
            <x v="0"/>
          </reference>
          <reference field="3" count="1">
            <x v="3"/>
          </reference>
        </references>
      </pivotArea>
    </format>
    <format dxfId="1139">
      <pivotArea dataOnly="0" labelOnly="1" fieldPosition="0">
        <references count="3">
          <reference field="1" count="1" selected="0">
            <x v="0"/>
          </reference>
          <reference field="2" count="1" selected="0">
            <x v="1"/>
          </reference>
          <reference field="3" count="3">
            <x v="5"/>
            <x v="7"/>
            <x v="8"/>
          </reference>
        </references>
      </pivotArea>
    </format>
    <format dxfId="1138">
      <pivotArea dataOnly="0" labelOnly="1" fieldPosition="0">
        <references count="3">
          <reference field="1" count="1" selected="0">
            <x v="0"/>
          </reference>
          <reference field="2" count="1" selected="0">
            <x v="2"/>
          </reference>
          <reference field="3" count="1">
            <x v="10"/>
          </reference>
        </references>
      </pivotArea>
    </format>
    <format dxfId="1137">
      <pivotArea dataOnly="0" labelOnly="1" fieldPosition="0">
        <references count="3">
          <reference field="1" count="1" selected="0">
            <x v="0"/>
          </reference>
          <reference field="2" count="1" selected="0">
            <x v="3"/>
          </reference>
          <reference field="3" count="1">
            <x v="1"/>
          </reference>
        </references>
      </pivotArea>
    </format>
    <format dxfId="1136">
      <pivotArea dataOnly="0" labelOnly="1" fieldPosition="0">
        <references count="3">
          <reference field="1" count="1" selected="0">
            <x v="1"/>
          </reference>
          <reference field="2" count="1" selected="0">
            <x v="0"/>
          </reference>
          <reference field="3" count="1">
            <x v="4"/>
          </reference>
        </references>
      </pivotArea>
    </format>
    <format dxfId="1135">
      <pivotArea dataOnly="0" labelOnly="1" fieldPosition="0">
        <references count="3">
          <reference field="1" count="1" selected="0">
            <x v="1"/>
          </reference>
          <reference field="2" count="1" selected="0">
            <x v="2"/>
          </reference>
          <reference field="3" count="2">
            <x v="0"/>
            <x v="2"/>
          </reference>
        </references>
      </pivotArea>
    </format>
    <format dxfId="1134">
      <pivotArea dataOnly="0" labelOnly="1" fieldPosition="0">
        <references count="3">
          <reference field="1" count="1" selected="0">
            <x v="2"/>
          </reference>
          <reference field="2" count="1" selected="0">
            <x v="0"/>
          </reference>
          <reference field="3" count="1">
            <x v="6"/>
          </reference>
        </references>
      </pivotArea>
    </format>
    <format dxfId="1133">
      <pivotArea dataOnly="0" labelOnly="1" fieldPosition="0">
        <references count="3">
          <reference field="1" count="1" selected="0">
            <x v="2"/>
          </reference>
          <reference field="2" count="1" selected="0">
            <x v="3"/>
          </reference>
          <reference field="3" count="1">
            <x v="9"/>
          </reference>
        </references>
      </pivotArea>
    </format>
    <format dxfId="1132">
      <pivotArea dataOnly="0" labelOnly="1" outline="0" axis="axisValues"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20C78AD-C51D-467A-A2CA-3F830CE3154A}"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L5:AM12" firstHeaderRow="1" firstDataRow="1" firstDataCol="1" rowPageCount="1" colPageCount="1"/>
  <pivotFields count="8">
    <pivotField numFmtId="165" showAll="0"/>
    <pivotField axis="axisRow" showAll="0">
      <items count="4">
        <item x="1"/>
        <item x="0"/>
        <item x="2"/>
        <item t="default"/>
      </items>
    </pivotField>
    <pivotField axis="axisPage" multipleItemSelectionAllowed="1" showAll="0">
      <items count="5">
        <item x="3"/>
        <item h="1" x="1"/>
        <item h="1" x="0"/>
        <item h="1" x="2"/>
        <item t="default"/>
      </items>
    </pivotField>
    <pivotField axis="axisRow" showAll="0">
      <items count="12">
        <item x="0"/>
        <item x="3"/>
        <item x="8"/>
        <item x="10"/>
        <item x="9"/>
        <item x="2"/>
        <item x="6"/>
        <item x="1"/>
        <item x="7"/>
        <item x="4"/>
        <item x="5"/>
        <item t="default"/>
      </items>
    </pivotField>
    <pivotField showAll="0"/>
    <pivotField showAll="0"/>
    <pivotField numFmtId="164" showAll="0"/>
    <pivotField dataField="1" numFmtId="164" showAll="0"/>
  </pivotFields>
  <rowFields count="2">
    <field x="1"/>
    <field x="3"/>
  </rowFields>
  <rowItems count="7">
    <i>
      <x/>
    </i>
    <i r="1">
      <x v="3"/>
    </i>
    <i>
      <x v="1"/>
    </i>
    <i r="1">
      <x v="4"/>
    </i>
    <i>
      <x v="2"/>
    </i>
    <i r="1">
      <x v="6"/>
    </i>
    <i t="grand">
      <x/>
    </i>
  </rowItems>
  <colItems count="1">
    <i/>
  </colItems>
  <pageFields count="1">
    <pageField fld="2" hier="-1"/>
  </pageFields>
  <dataFields count="1">
    <dataField name="Sum of Sale_amt" fld="7" baseField="0" baseItem="0" numFmtId="164"/>
  </dataFields>
  <formats count="9">
    <format dxfId="1157">
      <pivotArea type="all" dataOnly="0" outline="0" fieldPosition="0"/>
    </format>
    <format dxfId="1156">
      <pivotArea outline="0" collapsedLevelsAreSubtotals="1" fieldPosition="0"/>
    </format>
    <format dxfId="1155">
      <pivotArea field="1" type="button" dataOnly="0" labelOnly="1" outline="0" axis="axisRow" fieldPosition="0"/>
    </format>
    <format dxfId="1154">
      <pivotArea dataOnly="0" labelOnly="1" fieldPosition="0">
        <references count="1">
          <reference field="1" count="0"/>
        </references>
      </pivotArea>
    </format>
    <format dxfId="1153">
      <pivotArea dataOnly="0" labelOnly="1" grandRow="1" outline="0" fieldPosition="0"/>
    </format>
    <format dxfId="1152">
      <pivotArea dataOnly="0" labelOnly="1" fieldPosition="0">
        <references count="2">
          <reference field="1" count="1" selected="0">
            <x v="0"/>
          </reference>
          <reference field="3" count="1">
            <x v="3"/>
          </reference>
        </references>
      </pivotArea>
    </format>
    <format dxfId="1151">
      <pivotArea dataOnly="0" labelOnly="1" fieldPosition="0">
        <references count="2">
          <reference field="1" count="1" selected="0">
            <x v="1"/>
          </reference>
          <reference field="3" count="1">
            <x v="4"/>
          </reference>
        </references>
      </pivotArea>
    </format>
    <format dxfId="1150">
      <pivotArea dataOnly="0" labelOnly="1" fieldPosition="0">
        <references count="2">
          <reference field="1" count="1" selected="0">
            <x v="2"/>
          </reference>
          <reference field="3" count="1">
            <x v="6"/>
          </reference>
        </references>
      </pivotArea>
    </format>
    <format dxfId="114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E26ADB5-B21D-4B1C-8F7A-EE8DE59AAFE8}"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W3:AY9" firstHeaderRow="0" firstDataRow="1" firstDataCol="1"/>
  <pivotFields count="8">
    <pivotField numFmtId="165" showAll="0"/>
    <pivotField showAll="0"/>
    <pivotField showAll="0"/>
    <pivotField showAll="0"/>
    <pivotField axis="axisRow" showAll="0">
      <items count="6">
        <item x="2"/>
        <item x="3"/>
        <item x="1"/>
        <item x="0"/>
        <item x="4"/>
        <item t="default"/>
      </items>
    </pivotField>
    <pivotField showAll="0"/>
    <pivotField dataField="1" numFmtId="164" showAll="0"/>
    <pivotField numFmtId="164" showAll="0"/>
  </pivotFields>
  <rowFields count="1">
    <field x="4"/>
  </rowFields>
  <rowItems count="6">
    <i>
      <x/>
    </i>
    <i>
      <x v="1"/>
    </i>
    <i>
      <x v="2"/>
    </i>
    <i>
      <x v="3"/>
    </i>
    <i>
      <x v="4"/>
    </i>
    <i t="grand">
      <x/>
    </i>
  </rowItems>
  <colFields count="1">
    <field x="-2"/>
  </colFields>
  <colItems count="2">
    <i>
      <x/>
    </i>
    <i i="1">
      <x v="1"/>
    </i>
  </colItems>
  <dataFields count="2">
    <dataField name="Max of Unit_price" fld="6" subtotal="max" baseField="4" baseItem="0" numFmtId="164"/>
    <dataField name="Min of Unit_price" fld="6" subtotal="min" baseField="4" baseItem="0" numFmtId="164"/>
  </dataFields>
  <formats count="8">
    <format dxfId="1165">
      <pivotArea type="all" dataOnly="0" outline="0" fieldPosition="0"/>
    </format>
    <format dxfId="1164">
      <pivotArea outline="0" collapsedLevelsAreSubtotals="1" fieldPosition="0"/>
    </format>
    <format dxfId="1163">
      <pivotArea field="4" type="button" dataOnly="0" labelOnly="1" outline="0" axis="axisRow" fieldPosition="0"/>
    </format>
    <format dxfId="1162">
      <pivotArea dataOnly="0" labelOnly="1" fieldPosition="0">
        <references count="1">
          <reference field="4" count="0"/>
        </references>
      </pivotArea>
    </format>
    <format dxfId="1161">
      <pivotArea dataOnly="0" labelOnly="1" grandRow="1" outline="0" fieldPosition="0"/>
    </format>
    <format dxfId="1160">
      <pivotArea dataOnly="0" labelOnly="1" outline="0" fieldPosition="0">
        <references count="1">
          <reference field="4294967294" count="2">
            <x v="0"/>
            <x v="1"/>
          </reference>
        </references>
      </pivotArea>
    </format>
    <format dxfId="1159">
      <pivotArea dataOnly="0" outline="0" fieldPosition="0">
        <references count="1">
          <reference field="4294967294" count="1">
            <x v="0"/>
          </reference>
        </references>
      </pivotArea>
    </format>
    <format dxfId="1158">
      <pivotArea dataOnly="0" labelOnly="1"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010003C-FA54-4122-9D9D-270D0EF3760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Q17:R21" firstHeaderRow="1" firstDataRow="1" firstDataCol="1"/>
  <pivotFields count="8">
    <pivotField numFmtId="165" showAll="0"/>
    <pivotField axis="axisRow" showAll="0">
      <items count="4">
        <item x="1"/>
        <item x="0"/>
        <item x="2"/>
        <item t="default"/>
      </items>
    </pivotField>
    <pivotField showAll="0"/>
    <pivotField showAll="0"/>
    <pivotField showAll="0"/>
    <pivotField showAll="0"/>
    <pivotField numFmtId="164" showAll="0"/>
    <pivotField dataField="1" numFmtId="164" showAll="0"/>
  </pivotFields>
  <rowFields count="1">
    <field x="1"/>
  </rowFields>
  <rowItems count="4">
    <i>
      <x/>
    </i>
    <i>
      <x v="1"/>
    </i>
    <i>
      <x v="2"/>
    </i>
    <i t="grand">
      <x/>
    </i>
  </rowItems>
  <colItems count="1">
    <i/>
  </colItems>
  <dataFields count="1">
    <dataField name="Sum of Sale_amt" fld="7" baseField="0" baseItem="0" numFmtId="164"/>
  </dataFields>
  <formats count="6">
    <format dxfId="1171">
      <pivotArea type="all" dataOnly="0" outline="0" fieldPosition="0"/>
    </format>
    <format dxfId="1170">
      <pivotArea outline="0" collapsedLevelsAreSubtotals="1" fieldPosition="0"/>
    </format>
    <format dxfId="1169">
      <pivotArea field="1" type="button" dataOnly="0" labelOnly="1" outline="0" axis="axisRow" fieldPosition="0"/>
    </format>
    <format dxfId="1168">
      <pivotArea dataOnly="0" labelOnly="1" fieldPosition="0">
        <references count="1">
          <reference field="1" count="0"/>
        </references>
      </pivotArea>
    </format>
    <format dxfId="1167">
      <pivotArea dataOnly="0" labelOnly="1" grandRow="1" outline="0" fieldPosition="0"/>
    </format>
    <format dxfId="116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D02F7CD-6FF6-418C-B931-B6DB37C1615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G15" firstHeaderRow="1" firstDataRow="1" firstDataCol="1"/>
  <pivotFields count="8">
    <pivotField numFmtId="165" showAll="0"/>
    <pivotField axis="axisRow" showAll="0">
      <items count="4">
        <item x="1"/>
        <item x="0"/>
        <item x="2"/>
        <item t="default"/>
      </items>
    </pivotField>
    <pivotField axis="axisRow" showAll="0">
      <items count="5">
        <item x="3"/>
        <item x="1"/>
        <item x="0"/>
        <item x="2"/>
        <item t="default"/>
      </items>
    </pivotField>
    <pivotField showAll="0"/>
    <pivotField showAll="0"/>
    <pivotField showAll="0"/>
    <pivotField numFmtId="164" showAll="0"/>
    <pivotField dataField="1" numFmtId="164" showAll="0"/>
  </pivotFields>
  <rowFields count="2">
    <field x="1"/>
    <field x="2"/>
  </rowFields>
  <rowItems count="12">
    <i>
      <x/>
    </i>
    <i r="1">
      <x/>
    </i>
    <i r="1">
      <x v="1"/>
    </i>
    <i r="1">
      <x v="2"/>
    </i>
    <i r="1">
      <x v="3"/>
    </i>
    <i>
      <x v="1"/>
    </i>
    <i r="1">
      <x/>
    </i>
    <i r="1">
      <x v="2"/>
    </i>
    <i>
      <x v="2"/>
    </i>
    <i r="1">
      <x/>
    </i>
    <i r="1">
      <x v="3"/>
    </i>
    <i t="grand">
      <x/>
    </i>
  </rowItems>
  <colItems count="1">
    <i/>
  </colItems>
  <dataFields count="1">
    <dataField name="Sum of Sale_amt" fld="7" baseField="0" baseItem="0" numFmtId="164"/>
  </dataFields>
  <formats count="11">
    <format dxfId="1182">
      <pivotArea type="all" dataOnly="0" outline="0" fieldPosition="0"/>
    </format>
    <format dxfId="1181">
      <pivotArea outline="0" collapsedLevelsAreSubtotals="1" fieldPosition="0"/>
    </format>
    <format dxfId="1180">
      <pivotArea field="1" type="button" dataOnly="0" labelOnly="1" outline="0" axis="axisRow" fieldPosition="0"/>
    </format>
    <format dxfId="1179">
      <pivotArea dataOnly="0" labelOnly="1" fieldPosition="0">
        <references count="1">
          <reference field="1" count="0"/>
        </references>
      </pivotArea>
    </format>
    <format dxfId="1178">
      <pivotArea dataOnly="0" labelOnly="1" grandRow="1" outline="0" fieldPosition="0"/>
    </format>
    <format dxfId="1177">
      <pivotArea dataOnly="0" labelOnly="1" fieldPosition="0">
        <references count="2">
          <reference field="1" count="1" selected="0">
            <x v="1"/>
          </reference>
          <reference field="2" count="2">
            <x v="0"/>
            <x v="2"/>
          </reference>
        </references>
      </pivotArea>
    </format>
    <format dxfId="1176">
      <pivotArea dataOnly="0" labelOnly="1" fieldPosition="0">
        <references count="2">
          <reference field="1" count="1" selected="0">
            <x v="2"/>
          </reference>
          <reference field="2" count="2">
            <x v="0"/>
            <x v="3"/>
          </reference>
        </references>
      </pivotArea>
    </format>
    <format dxfId="1175">
      <pivotArea dataOnly="0" labelOnly="1" outline="0" axis="axisValues" fieldPosition="0"/>
    </format>
    <format dxfId="1174">
      <pivotArea dataOnly="0" labelOnly="1" fieldPosition="0">
        <references count="2">
          <reference field="1" count="1" selected="0">
            <x v="0"/>
          </reference>
          <reference field="2" count="0"/>
        </references>
      </pivotArea>
    </format>
    <format dxfId="1173">
      <pivotArea outline="0" collapsedLevelsAreSubtotals="1" fieldPosition="0"/>
    </format>
    <format dxfId="117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154FC26-06D4-40E0-9749-5874DF70A89A}"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L21:AM37" firstHeaderRow="1" firstDataRow="1" firstDataCol="1"/>
  <pivotFields count="8">
    <pivotField numFmtId="165" showAll="0"/>
    <pivotField showAll="0"/>
    <pivotField axis="axisRow" showAll="0">
      <items count="5">
        <item x="3"/>
        <item x="1"/>
        <item x="0"/>
        <item x="2"/>
        <item t="default"/>
      </items>
    </pivotField>
    <pivotField axis="axisRow" showAll="0">
      <items count="12">
        <item x="0"/>
        <item x="3"/>
        <item x="8"/>
        <item x="10"/>
        <item x="9"/>
        <item x="2"/>
        <item x="6"/>
        <item x="1"/>
        <item x="7"/>
        <item x="4"/>
        <item x="5"/>
        <item t="default"/>
      </items>
    </pivotField>
    <pivotField showAll="0"/>
    <pivotField showAll="0"/>
    <pivotField numFmtId="164" showAll="0"/>
    <pivotField dataField="1" numFmtId="164" showAll="0"/>
  </pivotFields>
  <rowFields count="2">
    <field x="2"/>
    <field x="3"/>
  </rowFields>
  <rowItems count="16">
    <i>
      <x/>
    </i>
    <i r="1">
      <x v="3"/>
    </i>
    <i r="1">
      <x v="4"/>
    </i>
    <i r="1">
      <x v="6"/>
    </i>
    <i>
      <x v="1"/>
    </i>
    <i r="1">
      <x v="5"/>
    </i>
    <i r="1">
      <x v="7"/>
    </i>
    <i r="1">
      <x v="8"/>
    </i>
    <i>
      <x v="2"/>
    </i>
    <i r="1">
      <x/>
    </i>
    <i r="1">
      <x v="2"/>
    </i>
    <i r="1">
      <x v="10"/>
    </i>
    <i>
      <x v="3"/>
    </i>
    <i r="1">
      <x v="1"/>
    </i>
    <i r="1">
      <x v="9"/>
    </i>
    <i t="grand">
      <x/>
    </i>
  </rowItems>
  <colItems count="1">
    <i/>
  </colItems>
  <dataFields count="1">
    <dataField name="Sum of Sale_amt" fld="7" baseField="2" baseItem="0" numFmtId="164"/>
  </dataFields>
  <formats count="10">
    <format dxfId="1192">
      <pivotArea type="all" dataOnly="0" outline="0" fieldPosition="0"/>
    </format>
    <format dxfId="1191">
      <pivotArea outline="0" collapsedLevelsAreSubtotals="1" fieldPosition="0"/>
    </format>
    <format dxfId="1190">
      <pivotArea field="2" type="button" dataOnly="0" labelOnly="1" outline="0" axis="axisRow" fieldPosition="0"/>
    </format>
    <format dxfId="1189">
      <pivotArea dataOnly="0" labelOnly="1" fieldPosition="0">
        <references count="1">
          <reference field="2" count="0"/>
        </references>
      </pivotArea>
    </format>
    <format dxfId="1188">
      <pivotArea dataOnly="0" labelOnly="1" grandRow="1" outline="0" fieldPosition="0"/>
    </format>
    <format dxfId="1187">
      <pivotArea dataOnly="0" labelOnly="1" fieldPosition="0">
        <references count="2">
          <reference field="2" count="1" selected="0">
            <x v="0"/>
          </reference>
          <reference field="3" count="3">
            <x v="3"/>
            <x v="4"/>
            <x v="6"/>
          </reference>
        </references>
      </pivotArea>
    </format>
    <format dxfId="1186">
      <pivotArea dataOnly="0" labelOnly="1" fieldPosition="0">
        <references count="2">
          <reference field="2" count="1" selected="0">
            <x v="1"/>
          </reference>
          <reference field="3" count="3">
            <x v="5"/>
            <x v="7"/>
            <x v="8"/>
          </reference>
        </references>
      </pivotArea>
    </format>
    <format dxfId="1185">
      <pivotArea dataOnly="0" labelOnly="1" fieldPosition="0">
        <references count="2">
          <reference field="2" count="1" selected="0">
            <x v="2"/>
          </reference>
          <reference field="3" count="3">
            <x v="0"/>
            <x v="2"/>
            <x v="10"/>
          </reference>
        </references>
      </pivotArea>
    </format>
    <format dxfId="1184">
      <pivotArea dataOnly="0" labelOnly="1" fieldPosition="0">
        <references count="2">
          <reference field="2" count="1" selected="0">
            <x v="3"/>
          </reference>
          <reference field="3" count="2">
            <x v="1"/>
            <x v="9"/>
          </reference>
        </references>
      </pivotArea>
    </format>
    <format dxfId="118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8E385BF-5C12-4054-808E-9EDA933601CC}"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A23:AB29" firstHeaderRow="1" firstDataRow="1" firstDataCol="1"/>
  <pivotFields count="8">
    <pivotField numFmtId="165" showAll="0"/>
    <pivotField showAll="0"/>
    <pivotField showAll="0"/>
    <pivotField showAll="0"/>
    <pivotField axis="axisRow" showAll="0">
      <items count="6">
        <item x="2"/>
        <item x="3"/>
        <item x="1"/>
        <item x="0"/>
        <item x="4"/>
        <item t="default"/>
      </items>
    </pivotField>
    <pivotField showAll="0"/>
    <pivotField dataField="1" numFmtId="164" showAll="0"/>
    <pivotField numFmtId="164" showAll="0"/>
  </pivotFields>
  <rowFields count="1">
    <field x="4"/>
  </rowFields>
  <rowItems count="6">
    <i>
      <x/>
    </i>
    <i>
      <x v="1"/>
    </i>
    <i>
      <x v="2"/>
    </i>
    <i>
      <x v="3"/>
    </i>
    <i>
      <x v="4"/>
    </i>
    <i t="grand">
      <x/>
    </i>
  </rowItems>
  <colItems count="1">
    <i/>
  </colItems>
  <dataFields count="1">
    <dataField name="Sum of Unit_price" fld="6" baseField="0" baseItem="0" numFmtId="164"/>
  </dataFields>
  <formats count="8">
    <format dxfId="1200">
      <pivotArea type="all" dataOnly="0" outline="0" fieldPosition="0"/>
    </format>
    <format dxfId="1199">
      <pivotArea outline="0" collapsedLevelsAreSubtotals="1" fieldPosition="0"/>
    </format>
    <format dxfId="1198">
      <pivotArea field="4" type="button" dataOnly="0" labelOnly="1" outline="0" axis="axisRow" fieldPosition="0"/>
    </format>
    <format dxfId="1197">
      <pivotArea dataOnly="0" labelOnly="1" fieldPosition="0">
        <references count="1">
          <reference field="4" count="0"/>
        </references>
      </pivotArea>
    </format>
    <format dxfId="1196">
      <pivotArea dataOnly="0" labelOnly="1" grandRow="1" outline="0" fieldPosition="0"/>
    </format>
    <format dxfId="1195">
      <pivotArea dataOnly="0" labelOnly="1" outline="0" axis="axisValues" fieldPosition="0"/>
    </format>
    <format dxfId="1194">
      <pivotArea field="4" dataOnly="0" grandRow="1" axis="axisRow" fieldPosition="0">
        <references count="1">
          <reference field="4" count="0"/>
        </references>
      </pivotArea>
    </format>
    <format dxfId="1193">
      <pivotArea dataOnly="0" labelOnly="1" fieldPosition="0">
        <references count="1">
          <reference field="4"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051E40F-30DE-4973-B1C5-085833CE2EA8}" name="PivotTable1"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3:B71" firstHeaderRow="1" firstDataRow="1" firstDataCol="1"/>
  <pivotFields count="7">
    <pivotField showAll="0"/>
    <pivotField showAll="0">
      <items count="8">
        <item x="0"/>
        <item x="1"/>
        <item x="3"/>
        <item x="5"/>
        <item x="6"/>
        <item x="2"/>
        <item x="4"/>
        <item t="default"/>
      </items>
    </pivotField>
    <pivotField axis="axisRow" showAll="0">
      <items count="5">
        <item x="1"/>
        <item x="2"/>
        <item x="0"/>
        <item x="3"/>
        <item t="default"/>
      </items>
    </pivotField>
    <pivotField axis="axisRow" showAll="0">
      <items count="13">
        <item x="6"/>
        <item x="7"/>
        <item x="8"/>
        <item x="9"/>
        <item x="10"/>
        <item x="11"/>
        <item x="0"/>
        <item x="1"/>
        <item x="2"/>
        <item x="3"/>
        <item x="4"/>
        <item x="5"/>
        <item t="default"/>
      </items>
    </pivotField>
    <pivotField showAll="0"/>
    <pivotField axis="axisRow" showAll="0">
      <items count="5">
        <item x="2"/>
        <item x="3"/>
        <item x="0"/>
        <item x="1"/>
        <item t="default"/>
      </items>
    </pivotField>
    <pivotField dataField="1" showAll="0"/>
  </pivotFields>
  <rowFields count="3">
    <field x="5"/>
    <field x="2"/>
    <field x="3"/>
  </rowFields>
  <rowItems count="68">
    <i>
      <x/>
    </i>
    <i r="1">
      <x/>
    </i>
    <i r="2">
      <x/>
    </i>
    <i r="2">
      <x v="1"/>
    </i>
    <i r="2">
      <x v="2"/>
    </i>
    <i r="2">
      <x v="3"/>
    </i>
    <i r="1">
      <x v="1"/>
    </i>
    <i r="2">
      <x/>
    </i>
    <i r="2">
      <x v="1"/>
    </i>
    <i r="2">
      <x v="2"/>
    </i>
    <i r="2">
      <x v="3"/>
    </i>
    <i r="1">
      <x v="2"/>
    </i>
    <i r="2">
      <x/>
    </i>
    <i r="2">
      <x v="1"/>
    </i>
    <i r="2">
      <x v="2"/>
    </i>
    <i r="2">
      <x v="3"/>
    </i>
    <i r="1">
      <x v="3"/>
    </i>
    <i r="2">
      <x/>
    </i>
    <i r="2">
      <x v="1"/>
    </i>
    <i r="2">
      <x v="2"/>
    </i>
    <i r="2">
      <x v="3"/>
    </i>
    <i>
      <x v="1"/>
    </i>
    <i r="1">
      <x/>
    </i>
    <i r="2">
      <x v="4"/>
    </i>
    <i r="2">
      <x v="5"/>
    </i>
    <i r="1">
      <x v="1"/>
    </i>
    <i r="2">
      <x v="4"/>
    </i>
    <i r="2">
      <x v="5"/>
    </i>
    <i r="1">
      <x v="2"/>
    </i>
    <i r="2">
      <x v="4"/>
    </i>
    <i r="2">
      <x v="5"/>
    </i>
    <i r="1">
      <x v="3"/>
    </i>
    <i r="2">
      <x v="4"/>
    </i>
    <i r="2">
      <x v="5"/>
    </i>
    <i>
      <x v="2"/>
    </i>
    <i r="1">
      <x/>
    </i>
    <i r="2">
      <x v="6"/>
    </i>
    <i r="2">
      <x v="7"/>
    </i>
    <i r="2">
      <x v="8"/>
    </i>
    <i r="1">
      <x v="1"/>
    </i>
    <i r="2">
      <x v="6"/>
    </i>
    <i r="2">
      <x v="7"/>
    </i>
    <i r="2">
      <x v="8"/>
    </i>
    <i r="1">
      <x v="2"/>
    </i>
    <i r="2">
      <x v="6"/>
    </i>
    <i r="2">
      <x v="7"/>
    </i>
    <i r="2">
      <x v="8"/>
    </i>
    <i r="1">
      <x v="3"/>
    </i>
    <i r="2">
      <x v="6"/>
    </i>
    <i r="2">
      <x v="7"/>
    </i>
    <i r="2">
      <x v="8"/>
    </i>
    <i>
      <x v="3"/>
    </i>
    <i r="1">
      <x/>
    </i>
    <i r="2">
      <x v="9"/>
    </i>
    <i r="2">
      <x v="10"/>
    </i>
    <i r="2">
      <x v="11"/>
    </i>
    <i r="1">
      <x v="1"/>
    </i>
    <i r="2">
      <x v="9"/>
    </i>
    <i r="2">
      <x v="10"/>
    </i>
    <i r="2">
      <x v="11"/>
    </i>
    <i r="1">
      <x v="2"/>
    </i>
    <i r="2">
      <x v="9"/>
    </i>
    <i r="2">
      <x v="10"/>
    </i>
    <i r="2">
      <x v="11"/>
    </i>
    <i r="1">
      <x v="3"/>
    </i>
    <i r="2">
      <x v="9"/>
    </i>
    <i r="2">
      <x v="10"/>
    </i>
    <i r="2">
      <x v="11"/>
    </i>
  </rowItems>
  <colItems count="1">
    <i/>
  </colItems>
  <dataFields count="1">
    <dataField name="Sum of Amount" fld="6" baseField="0" baseItem="0"/>
  </dataFields>
  <chartFormats count="2">
    <chartFormat chart="2" format="3"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7C08F59-8DA5-462A-81CA-6EEBD11CD960}"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6" firstHeaderRow="1" firstDataRow="1" firstDataCol="1"/>
  <pivotFields count="11">
    <pivotField axis="axisRow"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showAll="0"/>
    <pivotField showAll="0"/>
    <pivotField axis="axisRow" showAll="0">
      <items count="13">
        <item x="6"/>
        <item x="7"/>
        <item x="8"/>
        <item x="9"/>
        <item x="10"/>
        <item x="11"/>
        <item x="0"/>
        <item x="1"/>
        <item x="2"/>
        <item x="3"/>
        <item x="4"/>
        <item x="5"/>
        <item t="default"/>
      </items>
    </pivotField>
    <pivotField axis="axisRow" showAll="0">
      <items count="5">
        <item sd="0" x="0"/>
        <item sd="0" x="1"/>
        <item sd="0" x="2"/>
        <item sd="0" x="3"/>
        <item t="default" sd="0"/>
      </items>
    </pivotField>
    <pivotField showAll="0"/>
    <pivotField dataField="1" showAll="0"/>
    <pivotField axis="axisRow" showAll="0">
      <items count="54">
        <item x="15"/>
        <item x="16"/>
        <item x="12"/>
        <item x="13"/>
        <item x="14"/>
        <item x="17"/>
        <item x="18"/>
        <item x="19"/>
        <item x="20"/>
        <item x="21"/>
        <item x="22"/>
        <item x="23"/>
        <item x="24"/>
        <item x="25"/>
        <item x="26"/>
        <item x="27"/>
        <item x="28"/>
        <item x="29"/>
        <item x="30"/>
        <item x="31"/>
        <item x="32"/>
        <item x="33"/>
        <item x="34"/>
        <item x="35"/>
        <item x="36"/>
        <item x="37"/>
        <item x="38"/>
        <item x="39"/>
        <item x="0"/>
        <item x="1"/>
        <item x="40"/>
        <item x="41"/>
        <item x="2"/>
        <item x="3"/>
        <item x="42"/>
        <item x="43"/>
        <item x="44"/>
        <item x="4"/>
        <item x="45"/>
        <item x="46"/>
        <item x="47"/>
        <item x="5"/>
        <item x="6"/>
        <item x="48"/>
        <item x="7"/>
        <item x="49"/>
        <item x="8"/>
        <item x="9"/>
        <item x="50"/>
        <item x="51"/>
        <item x="52"/>
        <item x="10"/>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4">
    <field x="4"/>
    <field x="3"/>
    <field x="7"/>
    <field x="0"/>
  </rowFields>
  <rowItems count="5">
    <i>
      <x/>
    </i>
    <i>
      <x v="1"/>
    </i>
    <i>
      <x v="2"/>
    </i>
    <i>
      <x v="3"/>
    </i>
    <i t="grand">
      <x/>
    </i>
  </rowItems>
  <colItems count="1">
    <i/>
  </colItems>
  <dataFields count="1">
    <dataField name="Sum of Amount"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41B34DB-20DF-450E-B490-642A2D90FE26}" name="PivotTable9"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B14" firstHeaderRow="1" firstDataRow="1" firstDataCol="1"/>
  <pivotFields count="14">
    <pivotField axis="axisRow"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showAll="0"/>
    <pivotField showAll="0"/>
    <pivotField showAll="0">
      <items count="13">
        <item x="6"/>
        <item x="7"/>
        <item x="8"/>
        <item x="9"/>
        <item x="10"/>
        <item x="11"/>
        <item x="0"/>
        <item x="1"/>
        <item x="2"/>
        <item x="3"/>
        <item x="4"/>
        <item x="5"/>
        <item t="default"/>
      </items>
    </pivotField>
    <pivotField showAll="0"/>
    <pivotField showAll="0"/>
    <pivotField showAll="0"/>
    <pivotField showAll="0"/>
    <pivotField dataField="1" showAll="0">
      <items count="7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dragToRow="0" dragToCol="0" dragToPage="0" showAll="0" defaultSubtotal="0"/>
    <pivotField dragToRow="0" dragToCol="0" dragToPage="0" showAll="0" defaultSubtotal="0"/>
  </pivotFields>
  <rowFields count="2">
    <field x="9"/>
    <field x="0"/>
  </rowFields>
  <rowItems count="13">
    <i>
      <x v="1"/>
    </i>
    <i>
      <x v="2"/>
    </i>
    <i>
      <x v="3"/>
    </i>
    <i>
      <x v="4"/>
    </i>
    <i>
      <x v="5"/>
    </i>
    <i>
      <x v="6"/>
    </i>
    <i>
      <x v="7"/>
    </i>
    <i>
      <x v="8"/>
    </i>
    <i>
      <x v="9"/>
    </i>
    <i>
      <x v="10"/>
    </i>
    <i>
      <x v="11"/>
    </i>
    <i>
      <x v="12"/>
    </i>
    <i t="grand">
      <x/>
    </i>
  </rowItems>
  <colItems count="1">
    <i/>
  </colItems>
  <dataFields count="1">
    <dataField name="Sum of Running Total " fld="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B482A6D-6D9D-474D-BE34-BC8ED678C85B}" name="PivotTable12"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13">
    <pivotField axis="axisRow"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axis="axisRow" showAll="0">
      <items count="8">
        <item x="0"/>
        <item x="1"/>
        <item x="3"/>
        <item x="5"/>
        <item x="6"/>
        <item x="2"/>
        <item x="4"/>
        <item t="default"/>
      </items>
    </pivotField>
    <pivotField axis="axisRow" showAll="0">
      <items count="5">
        <item x="1"/>
        <item x="2"/>
        <item x="0"/>
        <item x="3"/>
        <item t="default"/>
      </items>
    </pivotField>
    <pivotField showAll="0"/>
    <pivotField showAll="0"/>
    <pivotField axis="axisRow" showAll="0">
      <items count="5">
        <item x="2"/>
        <item x="3"/>
        <item x="0"/>
        <item x="1"/>
        <item t="default"/>
      </items>
    </pivotField>
    <pivotField dataField="1" showAll="0"/>
    <pivotField axis="axisRow" showAll="0">
      <items count="54">
        <item x="15"/>
        <item x="16"/>
        <item x="12"/>
        <item x="13"/>
        <item x="14"/>
        <item x="17"/>
        <item x="18"/>
        <item x="19"/>
        <item x="20"/>
        <item x="21"/>
        <item x="22"/>
        <item x="23"/>
        <item x="24"/>
        <item x="25"/>
        <item x="26"/>
        <item x="27"/>
        <item x="28"/>
        <item x="29"/>
        <item x="30"/>
        <item x="31"/>
        <item x="32"/>
        <item x="33"/>
        <item x="34"/>
        <item x="35"/>
        <item x="36"/>
        <item x="37"/>
        <item x="38"/>
        <item x="39"/>
        <item x="0"/>
        <item x="1"/>
        <item x="40"/>
        <item x="41"/>
        <item x="2"/>
        <item x="3"/>
        <item x="42"/>
        <item x="43"/>
        <item x="44"/>
        <item x="4"/>
        <item x="45"/>
        <item x="46"/>
        <item x="47"/>
        <item x="5"/>
        <item x="6"/>
        <item x="48"/>
        <item x="7"/>
        <item x="49"/>
        <item x="8"/>
        <item x="9"/>
        <item x="50"/>
        <item x="51"/>
        <item x="52"/>
        <item x="10"/>
        <item x="11"/>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8">
    <field x="12"/>
    <field x="11"/>
    <field x="10"/>
    <field x="0"/>
    <field x="5"/>
    <field x="7"/>
    <field x="2"/>
    <field x="1"/>
  </rowFields>
  <rowItems count="5">
    <i>
      <x v="1"/>
    </i>
    <i>
      <x v="2"/>
    </i>
    <i>
      <x v="3"/>
    </i>
    <i>
      <x v="4"/>
    </i>
    <i t="grand">
      <x/>
    </i>
  </rowItems>
  <colItems count="1">
    <i/>
  </colItems>
  <dataFields count="1">
    <dataField name="Sum of Amount" fld="6" baseField="0" baseItem="0"/>
  </dataFields>
  <chartFormats count="6">
    <chartFormat chart="0" format="0"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2" count="1" selected="0">
            <x v="1"/>
          </reference>
        </references>
      </pivotArea>
    </chartFormat>
    <chartFormat chart="2" format="8">
      <pivotArea type="data" outline="0" fieldPosition="0">
        <references count="2">
          <reference field="4294967294" count="1" selected="0">
            <x v="0"/>
          </reference>
          <reference field="12" count="1" selected="0">
            <x v="2"/>
          </reference>
        </references>
      </pivotArea>
    </chartFormat>
    <chartFormat chart="2" format="9">
      <pivotArea type="data" outline="0" fieldPosition="0">
        <references count="2">
          <reference field="4294967294" count="1" selected="0">
            <x v="0"/>
          </reference>
          <reference field="12" count="1" selected="0">
            <x v="3"/>
          </reference>
        </references>
      </pivotArea>
    </chartFormat>
    <chartFormat chart="2" format="10">
      <pivotArea type="data" outline="0" fieldPosition="0">
        <references count="2">
          <reference field="4294967294" count="1" selected="0">
            <x v="0"/>
          </reference>
          <reference field="1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32064F1-2FD4-42A1-AE69-3BC34E565067}" name="PivotTable1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14" firstHeaderRow="1" firstDataRow="1" firstDataCol="1"/>
  <pivotFields count="13">
    <pivotField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axis="axisRow" showAll="0">
      <items count="8">
        <item x="0"/>
        <item x="1"/>
        <item x="3"/>
        <item x="5"/>
        <item x="6"/>
        <item x="2"/>
        <item x="4"/>
        <item t="default"/>
      </items>
    </pivotField>
    <pivotField showAll="0">
      <items count="5">
        <item x="1"/>
        <item x="2"/>
        <item x="0"/>
        <item x="3"/>
        <item t="default"/>
      </items>
    </pivotField>
    <pivotField showAll="0">
      <items count="13">
        <item x="6"/>
        <item x="7"/>
        <item x="8"/>
        <item x="9"/>
        <item x="10"/>
        <item x="11"/>
        <item x="0"/>
        <item x="1"/>
        <item x="2"/>
        <item x="3"/>
        <item x="4"/>
        <item x="5"/>
        <item t="default"/>
      </items>
    </pivotField>
    <pivotField showAll="0">
      <items count="5">
        <item x="0"/>
        <item x="1"/>
        <item x="2"/>
        <item x="3"/>
        <item t="default"/>
      </items>
    </pivotField>
    <pivotField showAll="0">
      <items count="5">
        <item x="2"/>
        <item x="3"/>
        <item x="0"/>
        <item x="1"/>
        <item t="default"/>
      </items>
    </pivotField>
    <pivotField dataField="1" showAll="0"/>
    <pivotField showAll="0">
      <items count="54">
        <item x="15"/>
        <item x="16"/>
        <item x="12"/>
        <item x="13"/>
        <item x="14"/>
        <item x="17"/>
        <item x="18"/>
        <item x="19"/>
        <item x="20"/>
        <item x="21"/>
        <item x="22"/>
        <item x="23"/>
        <item x="24"/>
        <item x="25"/>
        <item x="26"/>
        <item x="27"/>
        <item x="28"/>
        <item x="29"/>
        <item x="30"/>
        <item x="31"/>
        <item x="32"/>
        <item x="33"/>
        <item x="34"/>
        <item x="35"/>
        <item x="36"/>
        <item x="37"/>
        <item x="38"/>
        <item x="39"/>
        <item x="0"/>
        <item x="1"/>
        <item x="40"/>
        <item x="41"/>
        <item x="2"/>
        <item x="3"/>
        <item x="42"/>
        <item x="43"/>
        <item x="44"/>
        <item x="4"/>
        <item x="45"/>
        <item x="46"/>
        <item x="47"/>
        <item x="5"/>
        <item x="6"/>
        <item x="48"/>
        <item x="7"/>
        <item x="49"/>
        <item x="8"/>
        <item x="9"/>
        <item x="50"/>
        <item x="51"/>
        <item x="52"/>
        <item x="10"/>
        <item x="11"/>
        <item t="default"/>
      </items>
    </pivotField>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x="0"/>
        <item x="1"/>
        <item x="2"/>
        <item x="3"/>
        <item x="4"/>
        <item x="5"/>
      </items>
    </pivotField>
    <pivotField axis="axisRow" showAll="0" defaultSubtotal="0">
      <items count="6">
        <item x="0"/>
        <item x="1"/>
        <item x="2"/>
        <item x="3"/>
        <item x="4"/>
        <item x="5"/>
      </items>
    </pivotField>
  </pivotFields>
  <rowFields count="4">
    <field x="10"/>
    <field x="11"/>
    <field x="12"/>
    <field x="1"/>
  </rowFields>
  <rowItems count="13">
    <i>
      <x v="1"/>
    </i>
    <i>
      <x v="2"/>
    </i>
    <i>
      <x v="3"/>
    </i>
    <i>
      <x v="4"/>
    </i>
    <i>
      <x v="5"/>
    </i>
    <i>
      <x v="6"/>
    </i>
    <i>
      <x v="7"/>
    </i>
    <i>
      <x v="8"/>
    </i>
    <i>
      <x v="9"/>
    </i>
    <i>
      <x v="10"/>
    </i>
    <i>
      <x v="11"/>
    </i>
    <i>
      <x v="12"/>
    </i>
    <i t="grand">
      <x/>
    </i>
  </rowItems>
  <colItems count="1">
    <i/>
  </colItems>
  <dataFields count="1">
    <dataField name="Sum of Amount" fld="6" baseField="0"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EA8BD1-4F3D-4BFD-AE3A-88C72AF83F38}" name="PivotTable16"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C46" firstHeaderRow="0" firstDataRow="1" firstDataCol="1"/>
  <pivotFields count="14">
    <pivotField axis="axisRow" numFmtId="14" showAll="0">
      <items count="524">
        <item sd="0" x="0"/>
        <item sd="0" x="1"/>
        <item sd="0" x="2"/>
        <item sd="0" x="3"/>
        <item sd="0" x="4"/>
        <item sd="0" x="5"/>
        <item sd="0" x="6"/>
        <item sd="0" x="7"/>
        <item sd="0" x="8"/>
        <item sd="0" x="9"/>
        <item sd="0" x="10"/>
        <item sd="0" x="11"/>
        <item sd="0" x="12"/>
        <item sd="0" x="14"/>
        <item sd="0" x="13"/>
        <item sd="0" x="15"/>
        <item sd="0" x="16"/>
        <item sd="0" x="17"/>
        <item sd="0" x="18"/>
        <item sd="0" x="22"/>
        <item sd="0" x="23"/>
        <item sd="0" x="24"/>
        <item sd="0" x="25"/>
        <item sd="0" x="26"/>
        <item sd="0" x="27"/>
        <item sd="0" x="28"/>
        <item sd="0" x="19"/>
        <item sd="0" x="29"/>
        <item sd="0" x="30"/>
        <item sd="0" x="31"/>
        <item sd="0" x="32"/>
        <item sd="0" x="20"/>
        <item sd="0" x="33"/>
        <item sd="0" x="34"/>
        <item sd="0" x="21"/>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t="default" sd="0"/>
      </items>
    </pivotField>
    <pivotField showAll="0"/>
    <pivotField showAll="0"/>
    <pivotField showAll="0"/>
    <pivotField showAll="0"/>
    <pivotField showAll="0"/>
    <pivotField dataField="1"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x="1"/>
        <item x="2"/>
        <item x="3"/>
        <item x="4"/>
        <item sd="0" x="5"/>
      </items>
    </pivotField>
    <pivotField dragToRow="0" dragToCol="0" dragToPage="0" showAll="0" defaultSubtotal="0"/>
    <pivotField dataField="1" dragToRow="0" dragToCol="0" dragToPage="0" showAll="0" defaultSubtotal="0"/>
  </pivotFields>
  <rowFields count="3">
    <field x="11"/>
    <field x="9"/>
    <field x="0"/>
  </rowFields>
  <rowItems count="45">
    <i>
      <x v="1"/>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t="grand">
      <x/>
    </i>
  </rowItems>
  <colFields count="1">
    <field x="-2"/>
  </colFields>
  <colItems count="2">
    <i>
      <x/>
    </i>
    <i i="1">
      <x v="1"/>
    </i>
  </colItems>
  <dataFields count="2">
    <dataField name="Sum of Amount" fld="6" baseField="0" baseItem="0"/>
    <dataField name="Sales Tax of 5%" fld="13" baseField="11" baseItem="1"/>
  </dataFields>
  <chartFormats count="4">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CA07E4F-E621-4330-AC0B-AC52FEFADB90}" name="PivotTable17"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Q3:BS8" firstHeaderRow="0" firstDataRow="1" firstDataCol="1"/>
  <pivotFields count="14">
    <pivotField axis="axisRow" numFmtId="14" showAll="0">
      <items count="524">
        <item sd="0" x="0"/>
        <item sd="0" x="1"/>
        <item sd="0" x="2"/>
        <item sd="0" x="3"/>
        <item sd="0" x="4"/>
        <item sd="0" x="5"/>
        <item sd="0" x="6"/>
        <item sd="0" x="7"/>
        <item sd="0" x="8"/>
        <item sd="0" x="9"/>
        <item sd="0" x="10"/>
        <item sd="0" x="11"/>
        <item sd="0" x="12"/>
        <item sd="0" x="14"/>
        <item sd="0" x="13"/>
        <item sd="0" x="15"/>
        <item sd="0" x="16"/>
        <item sd="0" x="17"/>
        <item sd="0" x="18"/>
        <item sd="0" x="22"/>
        <item sd="0" x="23"/>
        <item sd="0" x="24"/>
        <item sd="0" x="25"/>
        <item sd="0" x="26"/>
        <item sd="0" x="27"/>
        <item sd="0" x="28"/>
        <item sd="0" x="19"/>
        <item sd="0" x="29"/>
        <item sd="0" x="30"/>
        <item sd="0" x="31"/>
        <item sd="0" x="32"/>
        <item sd="0" x="20"/>
        <item sd="0" x="33"/>
        <item sd="0" x="34"/>
        <item sd="0" x="21"/>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t="default" sd="0"/>
      </items>
    </pivotField>
    <pivotField showAll="0"/>
    <pivotField showAll="0"/>
    <pivotField showAll="0"/>
    <pivotField showAll="0"/>
    <pivotField showAll="0"/>
    <pivotField dataField="1" showAll="0"/>
    <pivotField showAll="0"/>
    <pivotField showAll="0"/>
    <pivotField axis="axisRow" showAll="0" defaultSubtotal="0">
      <items count="14">
        <item sd="0" x="0"/>
        <item sd="0" x="1"/>
        <item sd="0" x="2"/>
        <item sd="0" x="3"/>
        <item sd="0" x="4"/>
        <item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sd="0" x="1"/>
        <item sd="0" x="2"/>
        <item sd="0" x="3"/>
        <item sd="0" x="4"/>
        <item sd="0" x="5"/>
      </items>
    </pivotField>
    <pivotField dragToRow="0" dragToCol="0" dragToPage="0" showAll="0" defaultSubtotal="0"/>
    <pivotField dataField="1" dragToRow="0" dragToCol="0" dragToPage="0" showAll="0" defaultSubtotal="0"/>
  </pivotFields>
  <rowFields count="3">
    <field x="11"/>
    <field x="9"/>
    <field x="0"/>
  </rowFields>
  <rowItems count="5">
    <i>
      <x v="1"/>
    </i>
    <i>
      <x v="2"/>
    </i>
    <i>
      <x v="3"/>
    </i>
    <i>
      <x v="4"/>
    </i>
    <i t="grand">
      <x/>
    </i>
  </rowItems>
  <colFields count="1">
    <field x="-2"/>
  </colFields>
  <colItems count="2">
    <i>
      <x/>
    </i>
    <i i="1">
      <x v="1"/>
    </i>
  </colItems>
  <dataFields count="2">
    <dataField name="Sum of Amount" fld="6" baseField="0" baseItem="0"/>
    <dataField name="Sales Tax of 5%" fld="13" baseField="11" baseItem="1"/>
  </dataFields>
  <formats count="52">
    <format dxfId="963">
      <pivotArea type="all" dataOnly="0" outline="0" fieldPosition="0"/>
    </format>
    <format dxfId="962">
      <pivotArea outline="0" collapsedLevelsAreSubtotals="1" fieldPosition="0"/>
    </format>
    <format dxfId="961">
      <pivotArea field="11" type="button" dataOnly="0" labelOnly="1" outline="0" axis="axisRow" fieldPosition="0"/>
    </format>
    <format dxfId="960">
      <pivotArea dataOnly="0" labelOnly="1" fieldPosition="0">
        <references count="1">
          <reference field="11" count="4">
            <x v="1"/>
            <x v="2"/>
            <x v="3"/>
            <x v="4"/>
          </reference>
        </references>
      </pivotArea>
    </format>
    <format dxfId="959">
      <pivotArea dataOnly="0" labelOnly="1" grandRow="1" outline="0" fieldPosition="0"/>
    </format>
    <format dxfId="958">
      <pivotArea dataOnly="0" labelOnly="1" fieldPosition="0">
        <references count="2">
          <reference field="9" count="6">
            <x v="7"/>
            <x v="8"/>
            <x v="9"/>
            <x v="10"/>
            <x v="11"/>
            <x v="12"/>
          </reference>
          <reference field="11" count="1" selected="0">
            <x v="1"/>
          </reference>
        </references>
      </pivotArea>
    </format>
    <format dxfId="957">
      <pivotArea dataOnly="0" labelOnly="1" fieldPosition="0">
        <references count="2">
          <reference field="9" count="12">
            <x v="1"/>
            <x v="2"/>
            <x v="3"/>
            <x v="4"/>
            <x v="5"/>
            <x v="6"/>
            <x v="7"/>
            <x v="8"/>
            <x v="9"/>
            <x v="10"/>
            <x v="11"/>
            <x v="12"/>
          </reference>
          <reference field="11" count="1" selected="0">
            <x v="2"/>
          </reference>
        </references>
      </pivotArea>
    </format>
    <format dxfId="956">
      <pivotArea dataOnly="0" labelOnly="1" fieldPosition="0">
        <references count="2">
          <reference field="9" count="12">
            <x v="1"/>
            <x v="2"/>
            <x v="3"/>
            <x v="4"/>
            <x v="5"/>
            <x v="6"/>
            <x v="7"/>
            <x v="8"/>
            <x v="9"/>
            <x v="10"/>
            <x v="11"/>
            <x v="12"/>
          </reference>
          <reference field="11" count="1" selected="0">
            <x v="3"/>
          </reference>
        </references>
      </pivotArea>
    </format>
    <format dxfId="955">
      <pivotArea dataOnly="0" labelOnly="1" fieldPosition="0">
        <references count="2">
          <reference field="9" count="10">
            <x v="1"/>
            <x v="2"/>
            <x v="3"/>
            <x v="4"/>
            <x v="5"/>
            <x v="6"/>
            <x v="7"/>
            <x v="8"/>
            <x v="9"/>
            <x v="10"/>
          </reference>
          <reference field="11" count="1" selected="0">
            <x v="4"/>
          </reference>
        </references>
      </pivotArea>
    </format>
    <format dxfId="954">
      <pivotArea dataOnly="0" labelOnly="1" outline="0" fieldPosition="0">
        <references count="1">
          <reference field="4294967294" count="2">
            <x v="0"/>
            <x v="1"/>
          </reference>
        </references>
      </pivotArea>
    </format>
    <format dxfId="953">
      <pivotArea type="all" dataOnly="0" outline="0" fieldPosition="0"/>
    </format>
    <format dxfId="952">
      <pivotArea outline="0" collapsedLevelsAreSubtotals="1" fieldPosition="0"/>
    </format>
    <format dxfId="951">
      <pivotArea field="11" type="button" dataOnly="0" labelOnly="1" outline="0" axis="axisRow" fieldPosition="0"/>
    </format>
    <format dxfId="950">
      <pivotArea dataOnly="0" labelOnly="1" fieldPosition="0">
        <references count="1">
          <reference field="11" count="4">
            <x v="1"/>
            <x v="2"/>
            <x v="3"/>
            <x v="4"/>
          </reference>
        </references>
      </pivotArea>
    </format>
    <format dxfId="949">
      <pivotArea dataOnly="0" labelOnly="1" grandRow="1" outline="0" fieldPosition="0"/>
    </format>
    <format dxfId="948">
      <pivotArea dataOnly="0" labelOnly="1" fieldPosition="0">
        <references count="2">
          <reference field="9" count="6">
            <x v="7"/>
            <x v="8"/>
            <x v="9"/>
            <x v="10"/>
            <x v="11"/>
            <x v="12"/>
          </reference>
          <reference field="11" count="1" selected="0">
            <x v="1"/>
          </reference>
        </references>
      </pivotArea>
    </format>
    <format dxfId="947">
      <pivotArea dataOnly="0" labelOnly="1" fieldPosition="0">
        <references count="2">
          <reference field="9" count="12">
            <x v="1"/>
            <x v="2"/>
            <x v="3"/>
            <x v="4"/>
            <x v="5"/>
            <x v="6"/>
            <x v="7"/>
            <x v="8"/>
            <x v="9"/>
            <x v="10"/>
            <x v="11"/>
            <x v="12"/>
          </reference>
          <reference field="11" count="1" selected="0">
            <x v="2"/>
          </reference>
        </references>
      </pivotArea>
    </format>
    <format dxfId="946">
      <pivotArea dataOnly="0" labelOnly="1" fieldPosition="0">
        <references count="2">
          <reference field="9" count="12">
            <x v="1"/>
            <x v="2"/>
            <x v="3"/>
            <x v="4"/>
            <x v="5"/>
            <x v="6"/>
            <x v="7"/>
            <x v="8"/>
            <x v="9"/>
            <x v="10"/>
            <x v="11"/>
            <x v="12"/>
          </reference>
          <reference field="11" count="1" selected="0">
            <x v="3"/>
          </reference>
        </references>
      </pivotArea>
    </format>
    <format dxfId="945">
      <pivotArea dataOnly="0" labelOnly="1" fieldPosition="0">
        <references count="2">
          <reference field="9" count="10">
            <x v="1"/>
            <x v="2"/>
            <x v="3"/>
            <x v="4"/>
            <x v="5"/>
            <x v="6"/>
            <x v="7"/>
            <x v="8"/>
            <x v="9"/>
            <x v="10"/>
          </reference>
          <reference field="11" count="1" selected="0">
            <x v="4"/>
          </reference>
        </references>
      </pivotArea>
    </format>
    <format dxfId="944">
      <pivotArea dataOnly="0" labelOnly="1" outline="0" fieldPosition="0">
        <references count="1">
          <reference field="4294967294" count="2">
            <x v="0"/>
            <x v="1"/>
          </reference>
        </references>
      </pivotArea>
    </format>
    <format dxfId="943">
      <pivotArea type="all" dataOnly="0" outline="0" fieldPosition="0"/>
    </format>
    <format dxfId="942">
      <pivotArea outline="0" collapsedLevelsAreSubtotals="1" fieldPosition="0"/>
    </format>
    <format dxfId="941">
      <pivotArea field="11" type="button" dataOnly="0" labelOnly="1" outline="0" axis="axisRow" fieldPosition="0"/>
    </format>
    <format dxfId="940">
      <pivotArea dataOnly="0" labelOnly="1" fieldPosition="0">
        <references count="1">
          <reference field="11" count="4">
            <x v="1"/>
            <x v="2"/>
            <x v="3"/>
            <x v="4"/>
          </reference>
        </references>
      </pivotArea>
    </format>
    <format dxfId="939">
      <pivotArea dataOnly="0" labelOnly="1" grandRow="1" outline="0" fieldPosition="0"/>
    </format>
    <format dxfId="938">
      <pivotArea dataOnly="0" labelOnly="1" fieldPosition="0">
        <references count="2">
          <reference field="9" count="6">
            <x v="7"/>
            <x v="8"/>
            <x v="9"/>
            <x v="10"/>
            <x v="11"/>
            <x v="12"/>
          </reference>
          <reference field="11" count="1" selected="0">
            <x v="1"/>
          </reference>
        </references>
      </pivotArea>
    </format>
    <format dxfId="937">
      <pivotArea dataOnly="0" labelOnly="1" fieldPosition="0">
        <references count="2">
          <reference field="9" count="12">
            <x v="1"/>
            <x v="2"/>
            <x v="3"/>
            <x v="4"/>
            <x v="5"/>
            <x v="6"/>
            <x v="7"/>
            <x v="8"/>
            <x v="9"/>
            <x v="10"/>
            <x v="11"/>
            <x v="12"/>
          </reference>
          <reference field="11" count="1" selected="0">
            <x v="2"/>
          </reference>
        </references>
      </pivotArea>
    </format>
    <format dxfId="936">
      <pivotArea dataOnly="0" labelOnly="1" fieldPosition="0">
        <references count="2">
          <reference field="9" count="12">
            <x v="1"/>
            <x v="2"/>
            <x v="3"/>
            <x v="4"/>
            <x v="5"/>
            <x v="6"/>
            <x v="7"/>
            <x v="8"/>
            <x v="9"/>
            <x v="10"/>
            <x v="11"/>
            <x v="12"/>
          </reference>
          <reference field="11" count="1" selected="0">
            <x v="3"/>
          </reference>
        </references>
      </pivotArea>
    </format>
    <format dxfId="935">
      <pivotArea dataOnly="0" labelOnly="1" fieldPosition="0">
        <references count="2">
          <reference field="9" count="10">
            <x v="1"/>
            <x v="2"/>
            <x v="3"/>
            <x v="4"/>
            <x v="5"/>
            <x v="6"/>
            <x v="7"/>
            <x v="8"/>
            <x v="9"/>
            <x v="10"/>
          </reference>
          <reference field="11" count="1" selected="0">
            <x v="4"/>
          </reference>
        </references>
      </pivotArea>
    </format>
    <format dxfId="934">
      <pivotArea dataOnly="0" labelOnly="1" outline="0" fieldPosition="0">
        <references count="1">
          <reference field="4294967294" count="2">
            <x v="0"/>
            <x v="1"/>
          </reference>
        </references>
      </pivotArea>
    </format>
    <format dxfId="933">
      <pivotArea type="all" dataOnly="0" outline="0" fieldPosition="0"/>
    </format>
    <format dxfId="932">
      <pivotArea outline="0" collapsedLevelsAreSubtotals="1" fieldPosition="0"/>
    </format>
    <format dxfId="931">
      <pivotArea field="11" type="button" dataOnly="0" labelOnly="1" outline="0" axis="axisRow" fieldPosition="0"/>
    </format>
    <format dxfId="930">
      <pivotArea dataOnly="0" labelOnly="1" fieldPosition="0">
        <references count="1">
          <reference field="11" count="4">
            <x v="1"/>
            <x v="2"/>
            <x v="3"/>
            <x v="4"/>
          </reference>
        </references>
      </pivotArea>
    </format>
    <format dxfId="929">
      <pivotArea dataOnly="0" labelOnly="1" grandRow="1" outline="0" fieldPosition="0"/>
    </format>
    <format dxfId="928">
      <pivotArea dataOnly="0" labelOnly="1" fieldPosition="0">
        <references count="2">
          <reference field="9" count="6">
            <x v="7"/>
            <x v="8"/>
            <x v="9"/>
            <x v="10"/>
            <x v="11"/>
            <x v="12"/>
          </reference>
          <reference field="11" count="1" selected="0">
            <x v="1"/>
          </reference>
        </references>
      </pivotArea>
    </format>
    <format dxfId="927">
      <pivotArea dataOnly="0" labelOnly="1" fieldPosition="0">
        <references count="2">
          <reference field="9" count="12">
            <x v="1"/>
            <x v="2"/>
            <x v="3"/>
            <x v="4"/>
            <x v="5"/>
            <x v="6"/>
            <x v="7"/>
            <x v="8"/>
            <x v="9"/>
            <x v="10"/>
            <x v="11"/>
            <x v="12"/>
          </reference>
          <reference field="11" count="1" selected="0">
            <x v="2"/>
          </reference>
        </references>
      </pivotArea>
    </format>
    <format dxfId="926">
      <pivotArea dataOnly="0" labelOnly="1" fieldPosition="0">
        <references count="2">
          <reference field="9" count="12">
            <x v="1"/>
            <x v="2"/>
            <x v="3"/>
            <x v="4"/>
            <x v="5"/>
            <x v="6"/>
            <x v="7"/>
            <x v="8"/>
            <x v="9"/>
            <x v="10"/>
            <x v="11"/>
            <x v="12"/>
          </reference>
          <reference field="11" count="1" selected="0">
            <x v="3"/>
          </reference>
        </references>
      </pivotArea>
    </format>
    <format dxfId="925">
      <pivotArea dataOnly="0" labelOnly="1" fieldPosition="0">
        <references count="2">
          <reference field="9" count="10">
            <x v="1"/>
            <x v="2"/>
            <x v="3"/>
            <x v="4"/>
            <x v="5"/>
            <x v="6"/>
            <x v="7"/>
            <x v="8"/>
            <x v="9"/>
            <x v="10"/>
          </reference>
          <reference field="11" count="1" selected="0">
            <x v="4"/>
          </reference>
        </references>
      </pivotArea>
    </format>
    <format dxfId="924">
      <pivotArea dataOnly="0" labelOnly="1" outline="0" fieldPosition="0">
        <references count="1">
          <reference field="4294967294" count="2">
            <x v="0"/>
            <x v="1"/>
          </reference>
        </references>
      </pivotArea>
    </format>
    <format dxfId="923">
      <pivotArea dataOnly="0" labelOnly="1" fieldPosition="0">
        <references count="1">
          <reference field="11" count="0"/>
        </references>
      </pivotArea>
    </format>
    <format dxfId="922">
      <pivotArea dataOnly="0" labelOnly="1" fieldPosition="0">
        <references count="1">
          <reference field="11" count="0"/>
        </references>
      </pivotArea>
    </format>
    <format dxfId="921">
      <pivotArea type="all" dataOnly="0" outline="0" fieldPosition="0"/>
    </format>
    <format dxfId="920">
      <pivotArea outline="0" collapsedLevelsAreSubtotals="1" fieldPosition="0"/>
    </format>
    <format dxfId="919">
      <pivotArea field="11" type="button" dataOnly="0" labelOnly="1" outline="0" axis="axisRow" fieldPosition="0"/>
    </format>
    <format dxfId="918">
      <pivotArea dataOnly="0" labelOnly="1" fieldPosition="0">
        <references count="1">
          <reference field="11" count="4">
            <x v="1"/>
            <x v="2"/>
            <x v="3"/>
            <x v="4"/>
          </reference>
        </references>
      </pivotArea>
    </format>
    <format dxfId="917">
      <pivotArea dataOnly="0" labelOnly="1" grandRow="1" outline="0" fieldPosition="0"/>
    </format>
    <format dxfId="916">
      <pivotArea dataOnly="0" labelOnly="1" fieldPosition="0">
        <references count="2">
          <reference field="9" count="6">
            <x v="7"/>
            <x v="8"/>
            <x v="9"/>
            <x v="10"/>
            <x v="11"/>
            <x v="12"/>
          </reference>
          <reference field="11" count="1" selected="0">
            <x v="1"/>
          </reference>
        </references>
      </pivotArea>
    </format>
    <format dxfId="915">
      <pivotArea dataOnly="0" labelOnly="1" fieldPosition="0">
        <references count="2">
          <reference field="9" count="12">
            <x v="1"/>
            <x v="2"/>
            <x v="3"/>
            <x v="4"/>
            <x v="5"/>
            <x v="6"/>
            <x v="7"/>
            <x v="8"/>
            <x v="9"/>
            <x v="10"/>
            <x v="11"/>
            <x v="12"/>
          </reference>
          <reference field="11" count="1" selected="0">
            <x v="2"/>
          </reference>
        </references>
      </pivotArea>
    </format>
    <format dxfId="914">
      <pivotArea dataOnly="0" labelOnly="1" fieldPosition="0">
        <references count="2">
          <reference field="9" count="12">
            <x v="1"/>
            <x v="2"/>
            <x v="3"/>
            <x v="4"/>
            <x v="5"/>
            <x v="6"/>
            <x v="7"/>
            <x v="8"/>
            <x v="9"/>
            <x v="10"/>
            <x v="11"/>
            <x v="12"/>
          </reference>
          <reference field="11" count="1" selected="0">
            <x v="3"/>
          </reference>
        </references>
      </pivotArea>
    </format>
    <format dxfId="913">
      <pivotArea dataOnly="0" labelOnly="1" fieldPosition="0">
        <references count="2">
          <reference field="9" count="10">
            <x v="1"/>
            <x v="2"/>
            <x v="3"/>
            <x v="4"/>
            <x v="5"/>
            <x v="6"/>
            <x v="7"/>
            <x v="8"/>
            <x v="9"/>
            <x v="10"/>
          </reference>
          <reference field="11" count="1" selected="0">
            <x v="4"/>
          </reference>
        </references>
      </pivotArea>
    </format>
    <format dxfId="912">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C34DA67-72D2-4CB8-A508-7A7835BEB5A8}" name="PivotTable1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E3:BF16" firstHeaderRow="1" firstDataRow="1" firstDataCol="1"/>
  <pivotFields count="13">
    <pivotField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axis="axisRow" showAll="0">
      <items count="8">
        <item x="0"/>
        <item x="1"/>
        <item x="3"/>
        <item x="5"/>
        <item x="6"/>
        <item x="2"/>
        <item x="4"/>
        <item t="default"/>
      </items>
    </pivotField>
    <pivotField showAll="0">
      <items count="5">
        <item x="1"/>
        <item x="2"/>
        <item x="0"/>
        <item x="3"/>
        <item t="default"/>
      </items>
    </pivotField>
    <pivotField showAll="0">
      <items count="13">
        <item x="6"/>
        <item x="7"/>
        <item x="8"/>
        <item x="9"/>
        <item x="10"/>
        <item x="11"/>
        <item x="0"/>
        <item x="1"/>
        <item x="2"/>
        <item x="3"/>
        <item x="4"/>
        <item x="5"/>
        <item t="default"/>
      </items>
    </pivotField>
    <pivotField showAll="0">
      <items count="5">
        <item x="0"/>
        <item x="1"/>
        <item x="2"/>
        <item x="3"/>
        <item t="default"/>
      </items>
    </pivotField>
    <pivotField showAll="0">
      <items count="5">
        <item x="2"/>
        <item x="3"/>
        <item x="0"/>
        <item x="1"/>
        <item t="default"/>
      </items>
    </pivotField>
    <pivotField dataField="1" showAll="0"/>
    <pivotField showAll="0">
      <items count="54">
        <item x="15"/>
        <item x="16"/>
        <item x="12"/>
        <item x="13"/>
        <item x="14"/>
        <item x="17"/>
        <item x="18"/>
        <item x="19"/>
        <item x="20"/>
        <item x="21"/>
        <item x="22"/>
        <item x="23"/>
        <item x="24"/>
        <item x="25"/>
        <item x="26"/>
        <item x="27"/>
        <item x="28"/>
        <item x="29"/>
        <item x="30"/>
        <item x="31"/>
        <item x="32"/>
        <item x="33"/>
        <item x="34"/>
        <item x="35"/>
        <item x="36"/>
        <item x="37"/>
        <item x="38"/>
        <item x="39"/>
        <item x="0"/>
        <item x="1"/>
        <item x="40"/>
        <item x="41"/>
        <item x="2"/>
        <item x="3"/>
        <item x="42"/>
        <item x="43"/>
        <item x="44"/>
        <item x="4"/>
        <item x="45"/>
        <item x="46"/>
        <item x="47"/>
        <item x="5"/>
        <item x="6"/>
        <item x="48"/>
        <item x="7"/>
        <item x="49"/>
        <item x="8"/>
        <item x="9"/>
        <item x="50"/>
        <item x="51"/>
        <item x="52"/>
        <item x="10"/>
        <item x="11"/>
        <item t="default"/>
      </items>
    </pivotField>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x="0"/>
        <item x="1"/>
        <item x="2"/>
        <item x="3"/>
        <item x="4"/>
        <item x="5"/>
      </items>
    </pivotField>
    <pivotField axis="axisRow" showAll="0" defaultSubtotal="0">
      <items count="6">
        <item x="0"/>
        <item x="1"/>
        <item x="2"/>
        <item x="3"/>
        <item x="4"/>
        <item x="5"/>
      </items>
    </pivotField>
  </pivotFields>
  <rowFields count="4">
    <field x="10"/>
    <field x="11"/>
    <field x="12"/>
    <field x="1"/>
  </rowFields>
  <rowItems count="13">
    <i>
      <x v="1"/>
    </i>
    <i>
      <x v="2"/>
    </i>
    <i>
      <x v="3"/>
    </i>
    <i>
      <x v="4"/>
    </i>
    <i>
      <x v="5"/>
    </i>
    <i>
      <x v="6"/>
    </i>
    <i>
      <x v="7"/>
    </i>
    <i>
      <x v="8"/>
    </i>
    <i>
      <x v="9"/>
    </i>
    <i>
      <x v="10"/>
    </i>
    <i>
      <x v="11"/>
    </i>
    <i>
      <x v="12"/>
    </i>
    <i t="grand">
      <x/>
    </i>
  </rowItems>
  <colItems count="1">
    <i/>
  </colItems>
  <dataFields count="1">
    <dataField name="Sum of Amount"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95EF5E8-3254-49DD-A8DA-8F3C2BAE8DF3}" name="PivotTable13"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S3:AT8" firstHeaderRow="1" firstDataRow="1" firstDataCol="1"/>
  <pivotFields count="13">
    <pivotField axis="axisRow"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axis="axisRow" showAll="0">
      <items count="8">
        <item x="0"/>
        <item x="1"/>
        <item x="3"/>
        <item x="5"/>
        <item x="6"/>
        <item x="2"/>
        <item x="4"/>
        <item t="default"/>
      </items>
    </pivotField>
    <pivotField axis="axisRow" showAll="0">
      <items count="5">
        <item x="1"/>
        <item x="2"/>
        <item x="0"/>
        <item x="3"/>
        <item t="default"/>
      </items>
    </pivotField>
    <pivotField showAll="0"/>
    <pivotField showAll="0"/>
    <pivotField axis="axisRow" showAll="0">
      <items count="5">
        <item x="2"/>
        <item x="3"/>
        <item x="0"/>
        <item x="1"/>
        <item t="default"/>
      </items>
    </pivotField>
    <pivotField dataField="1" showAll="0"/>
    <pivotField axis="axisRow" showAll="0">
      <items count="54">
        <item x="15"/>
        <item x="16"/>
        <item x="12"/>
        <item x="13"/>
        <item x="14"/>
        <item x="17"/>
        <item x="18"/>
        <item x="19"/>
        <item x="20"/>
        <item x="21"/>
        <item x="22"/>
        <item x="23"/>
        <item x="24"/>
        <item x="25"/>
        <item x="26"/>
        <item x="27"/>
        <item x="28"/>
        <item x="29"/>
        <item x="30"/>
        <item x="31"/>
        <item x="32"/>
        <item x="33"/>
        <item x="34"/>
        <item x="35"/>
        <item x="36"/>
        <item x="37"/>
        <item x="38"/>
        <item x="39"/>
        <item x="0"/>
        <item x="1"/>
        <item x="40"/>
        <item x="41"/>
        <item x="2"/>
        <item x="3"/>
        <item x="42"/>
        <item x="43"/>
        <item x="44"/>
        <item x="4"/>
        <item x="45"/>
        <item x="46"/>
        <item x="47"/>
        <item x="5"/>
        <item x="6"/>
        <item x="48"/>
        <item x="7"/>
        <item x="49"/>
        <item x="8"/>
        <item x="9"/>
        <item x="50"/>
        <item x="51"/>
        <item x="52"/>
        <item x="10"/>
        <item x="11"/>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8">
    <field x="12"/>
    <field x="11"/>
    <field x="10"/>
    <field x="0"/>
    <field x="5"/>
    <field x="7"/>
    <field x="2"/>
    <field x="1"/>
  </rowFields>
  <rowItems count="5">
    <i>
      <x v="1"/>
    </i>
    <i>
      <x v="2"/>
    </i>
    <i>
      <x v="3"/>
    </i>
    <i>
      <x v="4"/>
    </i>
    <i t="grand">
      <x/>
    </i>
  </rowItems>
  <colItems count="1">
    <i/>
  </colItems>
  <dataFields count="1">
    <dataField name="Sum of Amount" fld="6" baseField="0" baseItem="0"/>
  </dataFields>
  <formats count="18">
    <format dxfId="981">
      <pivotArea type="all" dataOnly="0" outline="0" fieldPosition="0"/>
    </format>
    <format dxfId="980">
      <pivotArea outline="0" collapsedLevelsAreSubtotals="1" fieldPosition="0"/>
    </format>
    <format dxfId="979">
      <pivotArea field="12" type="button" dataOnly="0" labelOnly="1" outline="0" axis="axisRow" fieldPosition="0"/>
    </format>
    <format dxfId="978">
      <pivotArea dataOnly="0" labelOnly="1" fieldPosition="0">
        <references count="1">
          <reference field="12" count="4">
            <x v="1"/>
            <x v="2"/>
            <x v="3"/>
            <x v="4"/>
          </reference>
        </references>
      </pivotArea>
    </format>
    <format dxfId="977">
      <pivotArea dataOnly="0" labelOnly="1" grandRow="1" outline="0" fieldPosition="0"/>
    </format>
    <format dxfId="976">
      <pivotArea dataOnly="0" labelOnly="1" outline="0" axis="axisValues" fieldPosition="0"/>
    </format>
    <format dxfId="975">
      <pivotArea type="all" dataOnly="0" outline="0" fieldPosition="0"/>
    </format>
    <format dxfId="974">
      <pivotArea outline="0" collapsedLevelsAreSubtotals="1" fieldPosition="0"/>
    </format>
    <format dxfId="973">
      <pivotArea field="12" type="button" dataOnly="0" labelOnly="1" outline="0" axis="axisRow" fieldPosition="0"/>
    </format>
    <format dxfId="972">
      <pivotArea dataOnly="0" labelOnly="1" fieldPosition="0">
        <references count="1">
          <reference field="12" count="4">
            <x v="1"/>
            <x v="2"/>
            <x v="3"/>
            <x v="4"/>
          </reference>
        </references>
      </pivotArea>
    </format>
    <format dxfId="971">
      <pivotArea dataOnly="0" labelOnly="1" grandRow="1" outline="0" fieldPosition="0"/>
    </format>
    <format dxfId="970">
      <pivotArea dataOnly="0" labelOnly="1" outline="0" axis="axisValues" fieldPosition="0"/>
    </format>
    <format dxfId="969">
      <pivotArea type="all" dataOnly="0" outline="0" fieldPosition="0"/>
    </format>
    <format dxfId="968">
      <pivotArea outline="0" collapsedLevelsAreSubtotals="1" fieldPosition="0"/>
    </format>
    <format dxfId="967">
      <pivotArea field="12" type="button" dataOnly="0" labelOnly="1" outline="0" axis="axisRow" fieldPosition="0"/>
    </format>
    <format dxfId="966">
      <pivotArea dataOnly="0" labelOnly="1" fieldPosition="0">
        <references count="1">
          <reference field="12" count="4">
            <x v="1"/>
            <x v="2"/>
            <x v="3"/>
            <x v="4"/>
          </reference>
        </references>
      </pivotArea>
    </format>
    <format dxfId="965">
      <pivotArea dataOnly="0" labelOnly="1" grandRow="1" outline="0" fieldPosition="0"/>
    </format>
    <format dxfId="96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375D4D-5F28-4A92-A50C-2F43B9035295}" name="PivotTable10"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E2:AF15" firstHeaderRow="1" firstDataRow="1" firstDataCol="1"/>
  <pivotFields count="14">
    <pivotField axis="axisRow"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showAll="0"/>
    <pivotField showAll="0"/>
    <pivotField showAll="0">
      <items count="13">
        <item x="6"/>
        <item x="7"/>
        <item x="8"/>
        <item x="9"/>
        <item x="10"/>
        <item x="11"/>
        <item x="0"/>
        <item x="1"/>
        <item x="2"/>
        <item x="3"/>
        <item x="4"/>
        <item x="5"/>
        <item t="default"/>
      </items>
    </pivotField>
    <pivotField showAll="0"/>
    <pivotField showAll="0"/>
    <pivotField showAll="0"/>
    <pivotField showAll="0"/>
    <pivotField dataField="1" showAll="0">
      <items count="71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 dragToRow="0" dragToCol="0" dragToPage="0" showAll="0" defaultSubtotal="0"/>
    <pivotField dragToRow="0" dragToCol="0" dragToPage="0" showAll="0" defaultSubtotal="0"/>
  </pivotFields>
  <rowFields count="2">
    <field x="9"/>
    <field x="0"/>
  </rowFields>
  <rowItems count="13">
    <i>
      <x v="1"/>
    </i>
    <i>
      <x v="2"/>
    </i>
    <i>
      <x v="3"/>
    </i>
    <i>
      <x v="4"/>
    </i>
    <i>
      <x v="5"/>
    </i>
    <i>
      <x v="6"/>
    </i>
    <i>
      <x v="7"/>
    </i>
    <i>
      <x v="8"/>
    </i>
    <i>
      <x v="9"/>
    </i>
    <i>
      <x v="10"/>
    </i>
    <i>
      <x v="11"/>
    </i>
    <i>
      <x v="12"/>
    </i>
    <i t="grand">
      <x/>
    </i>
  </rowItems>
  <colItems count="1">
    <i/>
  </colItems>
  <dataFields count="1">
    <dataField name="Sum of Running Total " fld="8" baseField="0" baseItem="0"/>
  </dataFields>
  <formats count="6">
    <format dxfId="987">
      <pivotArea type="all" dataOnly="0" outline="0" fieldPosition="0"/>
    </format>
    <format dxfId="986">
      <pivotArea outline="0" collapsedLevelsAreSubtotals="1" fieldPosition="0"/>
    </format>
    <format dxfId="985">
      <pivotArea field="9" type="button" dataOnly="0" labelOnly="1" outline="0" axis="axisRow" fieldPosition="0"/>
    </format>
    <format dxfId="984">
      <pivotArea dataOnly="0" labelOnly="1" fieldPosition="0">
        <references count="1">
          <reference field="9" count="12">
            <x v="1"/>
            <x v="2"/>
            <x v="3"/>
            <x v="4"/>
            <x v="5"/>
            <x v="6"/>
            <x v="7"/>
            <x v="8"/>
            <x v="9"/>
            <x v="10"/>
            <x v="11"/>
            <x v="12"/>
          </reference>
        </references>
      </pivotArea>
    </format>
    <format dxfId="983">
      <pivotArea dataOnly="0" labelOnly="1" grandRow="1" outline="0" fieldPosition="0"/>
    </format>
    <format dxfId="982">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B0E49C0-608A-4241-B8EE-7D2F6D8F9B66}"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R2:S44" firstHeaderRow="1" firstDataRow="1" firstDataCol="1"/>
  <pivotFields count="11">
    <pivotField axis="axisRow" numFmtId="14" showAll="0">
      <items count="524">
        <item x="0"/>
        <item x="1"/>
        <item x="2"/>
        <item x="3"/>
        <item x="4"/>
        <item x="5"/>
        <item x="6"/>
        <item x="7"/>
        <item x="8"/>
        <item x="9"/>
        <item x="10"/>
        <item x="11"/>
        <item x="12"/>
        <item x="14"/>
        <item x="13"/>
        <item x="15"/>
        <item x="16"/>
        <item x="17"/>
        <item x="18"/>
        <item x="22"/>
        <item x="23"/>
        <item x="24"/>
        <item x="25"/>
        <item x="26"/>
        <item x="27"/>
        <item x="28"/>
        <item x="19"/>
        <item x="29"/>
        <item x="30"/>
        <item x="31"/>
        <item x="32"/>
        <item x="20"/>
        <item x="33"/>
        <item x="34"/>
        <item x="21"/>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t="default"/>
      </items>
    </pivotField>
    <pivotField showAll="0"/>
    <pivotField showAll="0"/>
    <pivotField axis="axisRow" showAll="0">
      <items count="13">
        <item x="6"/>
        <item x="7"/>
        <item x="8"/>
        <item x="9"/>
        <item x="10"/>
        <item x="11"/>
        <item x="0"/>
        <item x="1"/>
        <item x="2"/>
        <item x="3"/>
        <item x="4"/>
        <item x="5"/>
        <item t="default"/>
      </items>
    </pivotField>
    <pivotField axis="axisRow" showAll="0">
      <items count="5">
        <item x="0"/>
        <item sd="0" x="1"/>
        <item sd="0" x="2"/>
        <item sd="0" x="3"/>
        <item t="default" sd="0"/>
      </items>
    </pivotField>
    <pivotField showAll="0"/>
    <pivotField dataField="1" showAll="0"/>
    <pivotField axis="axisRow" showAll="0">
      <items count="54">
        <item x="15"/>
        <item x="16"/>
        <item x="12"/>
        <item x="13"/>
        <item x="14"/>
        <item x="17"/>
        <item x="18"/>
        <item x="19"/>
        <item x="20"/>
        <item x="21"/>
        <item x="22"/>
        <item x="23"/>
        <item x="24"/>
        <item x="25"/>
        <item x="26"/>
        <item x="27"/>
        <item x="28"/>
        <item x="29"/>
        <item x="30"/>
        <item x="31"/>
        <item x="32"/>
        <item x="33"/>
        <item x="34"/>
        <item x="35"/>
        <item x="36"/>
        <item x="37"/>
        <item x="38"/>
        <item x="39"/>
        <item x="0"/>
        <item x="1"/>
        <item x="40"/>
        <item x="41"/>
        <item x="2"/>
        <item x="3"/>
        <item x="42"/>
        <item x="43"/>
        <item x="44"/>
        <item x="4"/>
        <item x="45"/>
        <item x="46"/>
        <item x="47"/>
        <item x="5"/>
        <item x="6"/>
        <item x="48"/>
        <item x="7"/>
        <item x="49"/>
        <item x="8"/>
        <item x="9"/>
        <item x="50"/>
        <item x="51"/>
        <item x="52"/>
        <item x="10"/>
        <item x="1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4">
    <field x="4"/>
    <field x="3"/>
    <field x="7"/>
    <field x="0"/>
  </rowFields>
  <rowItems count="42">
    <i>
      <x/>
    </i>
    <i r="1">
      <x v="6"/>
    </i>
    <i r="2">
      <x v="28"/>
    </i>
    <i r="3">
      <x/>
    </i>
    <i r="3">
      <x v="1"/>
    </i>
    <i r="2">
      <x v="29"/>
    </i>
    <i r="3">
      <x v="2"/>
    </i>
    <i r="1">
      <x v="7"/>
    </i>
    <i r="2">
      <x v="32"/>
    </i>
    <i r="3">
      <x v="3"/>
    </i>
    <i r="3">
      <x v="4"/>
    </i>
    <i r="2">
      <x v="33"/>
    </i>
    <i r="3">
      <x v="5"/>
    </i>
    <i r="3">
      <x v="6"/>
    </i>
    <i r="1">
      <x v="8"/>
    </i>
    <i r="2">
      <x v="37"/>
    </i>
    <i r="3">
      <x v="7"/>
    </i>
    <i r="3">
      <x v="8"/>
    </i>
    <i r="1">
      <x v="9"/>
    </i>
    <i r="2">
      <x v="41"/>
    </i>
    <i r="3">
      <x v="9"/>
    </i>
    <i r="2">
      <x v="42"/>
    </i>
    <i r="3">
      <x v="10"/>
    </i>
    <i r="1">
      <x v="10"/>
    </i>
    <i r="2">
      <x v="44"/>
    </i>
    <i r="3">
      <x v="11"/>
    </i>
    <i r="2">
      <x v="46"/>
    </i>
    <i r="3">
      <x v="12"/>
    </i>
    <i r="2">
      <x v="47"/>
    </i>
    <i r="3">
      <x v="13"/>
    </i>
    <i r="3">
      <x v="14"/>
    </i>
    <i r="3">
      <x v="15"/>
    </i>
    <i r="1">
      <x v="11"/>
    </i>
    <i r="2">
      <x v="51"/>
    </i>
    <i r="3">
      <x v="16"/>
    </i>
    <i r="3">
      <x v="17"/>
    </i>
    <i r="2">
      <x v="52"/>
    </i>
    <i r="3">
      <x v="18"/>
    </i>
    <i>
      <x v="1"/>
    </i>
    <i>
      <x v="2"/>
    </i>
    <i>
      <x v="3"/>
    </i>
    <i t="grand">
      <x/>
    </i>
  </rowItems>
  <colItems count="1">
    <i/>
  </colItems>
  <dataFields count="1">
    <dataField name="Sum of Amount" fld="6" baseField="0" baseItem="0"/>
  </dataFields>
  <formats count="18">
    <format dxfId="1005">
      <pivotArea type="all" dataOnly="0" outline="0" fieldPosition="0"/>
    </format>
    <format dxfId="1004">
      <pivotArea outline="0" collapsedLevelsAreSubtotals="1" fieldPosition="0"/>
    </format>
    <format dxfId="1003">
      <pivotArea field="4" type="button" dataOnly="0" labelOnly="1" outline="0" axis="axisRow" fieldPosition="0"/>
    </format>
    <format dxfId="1002">
      <pivotArea dataOnly="0" labelOnly="1" fieldPosition="0">
        <references count="1">
          <reference field="4" count="0"/>
        </references>
      </pivotArea>
    </format>
    <format dxfId="1001">
      <pivotArea dataOnly="0" labelOnly="1" grandRow="1" outline="0" fieldPosition="0"/>
    </format>
    <format dxfId="1000">
      <pivotArea dataOnly="0" labelOnly="1" outline="0" axis="axisValues" fieldPosition="0"/>
    </format>
    <format dxfId="999">
      <pivotArea type="all" dataOnly="0" outline="0" fieldPosition="0"/>
    </format>
    <format dxfId="998">
      <pivotArea outline="0" collapsedLevelsAreSubtotals="1" fieldPosition="0"/>
    </format>
    <format dxfId="997">
      <pivotArea field="4" type="button" dataOnly="0" labelOnly="1" outline="0" axis="axisRow" fieldPosition="0"/>
    </format>
    <format dxfId="996">
      <pivotArea dataOnly="0" labelOnly="1" fieldPosition="0">
        <references count="1">
          <reference field="4" count="0"/>
        </references>
      </pivotArea>
    </format>
    <format dxfId="995">
      <pivotArea dataOnly="0" labelOnly="1" grandRow="1" outline="0" fieldPosition="0"/>
    </format>
    <format dxfId="994">
      <pivotArea dataOnly="0" labelOnly="1" outline="0" axis="axisValues" fieldPosition="0"/>
    </format>
    <format dxfId="993">
      <pivotArea type="all" dataOnly="0" outline="0" fieldPosition="0"/>
    </format>
    <format dxfId="992">
      <pivotArea outline="0" collapsedLevelsAreSubtotals="1" fieldPosition="0"/>
    </format>
    <format dxfId="991">
      <pivotArea field="4" type="button" dataOnly="0" labelOnly="1" outline="0" axis="axisRow" fieldPosition="0"/>
    </format>
    <format dxfId="990">
      <pivotArea dataOnly="0" labelOnly="1" fieldPosition="0">
        <references count="1">
          <reference field="4" count="0"/>
        </references>
      </pivotArea>
    </format>
    <format dxfId="989">
      <pivotArea dataOnly="0" labelOnly="1" grandRow="1" outline="0" fieldPosition="0"/>
    </format>
    <format dxfId="98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131CA3D-64B6-4DB5-978C-0F787D20155B}" name="PivotTable3"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F2:G22" firstHeaderRow="1" firstDataRow="1" firstDataCol="1"/>
  <pivotFields count="7">
    <pivotField showAll="0"/>
    <pivotField showAll="0">
      <items count="8">
        <item x="0"/>
        <item x="1"/>
        <item x="3"/>
        <item x="5"/>
        <item x="6"/>
        <item x="2"/>
        <item x="4"/>
        <item t="default"/>
      </items>
    </pivotField>
    <pivotField axis="axisRow" showAll="0">
      <items count="5">
        <item sd="0" x="1"/>
        <item sd="0" x="2"/>
        <item sd="0" x="0"/>
        <item sd="0" x="3"/>
        <item t="default" sd="0"/>
      </items>
    </pivotField>
    <pivotField axis="axisRow" showAll="0">
      <items count="13">
        <item x="6"/>
        <item x="7"/>
        <item x="8"/>
        <item x="9"/>
        <item x="10"/>
        <item x="11"/>
        <item x="0"/>
        <item x="1"/>
        <item x="2"/>
        <item x="3"/>
        <item x="4"/>
        <item x="5"/>
        <item t="default"/>
      </items>
    </pivotField>
    <pivotField showAll="0"/>
    <pivotField axis="axisRow" showAll="0">
      <items count="5">
        <item x="2"/>
        <item x="3"/>
        <item x="0"/>
        <item x="1"/>
        <item t="default"/>
      </items>
    </pivotField>
    <pivotField dataField="1" showAll="0"/>
  </pivotFields>
  <rowFields count="3">
    <field x="5"/>
    <field x="2"/>
    <field x="3"/>
  </rowFields>
  <rowItems count="20">
    <i>
      <x/>
    </i>
    <i r="1">
      <x/>
    </i>
    <i r="1">
      <x v="1"/>
    </i>
    <i r="1">
      <x v="2"/>
    </i>
    <i r="1">
      <x v="3"/>
    </i>
    <i>
      <x v="1"/>
    </i>
    <i r="1">
      <x/>
    </i>
    <i r="1">
      <x v="1"/>
    </i>
    <i r="1">
      <x v="2"/>
    </i>
    <i r="1">
      <x v="3"/>
    </i>
    <i>
      <x v="2"/>
    </i>
    <i r="1">
      <x/>
    </i>
    <i r="1">
      <x v="1"/>
    </i>
    <i r="1">
      <x v="2"/>
    </i>
    <i r="1">
      <x v="3"/>
    </i>
    <i>
      <x v="3"/>
    </i>
    <i r="1">
      <x/>
    </i>
    <i r="1">
      <x v="1"/>
    </i>
    <i r="1">
      <x v="2"/>
    </i>
    <i r="1">
      <x v="3"/>
    </i>
  </rowItems>
  <colItems count="1">
    <i/>
  </colItems>
  <dataFields count="1">
    <dataField name="Sum of Amount" fld="6" baseField="0" baseItem="0"/>
  </dataFields>
  <formats count="75">
    <format dxfId="1080">
      <pivotArea type="all" dataOnly="0" outline="0" fieldPosition="0"/>
    </format>
    <format dxfId="1079">
      <pivotArea outline="0" collapsedLevelsAreSubtotals="1" fieldPosition="0"/>
    </format>
    <format dxfId="1078">
      <pivotArea field="5" type="button" dataOnly="0" labelOnly="1" outline="0" axis="axisRow" fieldPosition="0"/>
    </format>
    <format dxfId="1077">
      <pivotArea dataOnly="0" labelOnly="1" fieldPosition="0">
        <references count="1">
          <reference field="5" count="0"/>
        </references>
      </pivotArea>
    </format>
    <format dxfId="1076">
      <pivotArea dataOnly="0" labelOnly="1" fieldPosition="0">
        <references count="2">
          <reference field="2" count="0"/>
          <reference field="5" count="1" selected="0">
            <x v="0"/>
          </reference>
        </references>
      </pivotArea>
    </format>
    <format dxfId="1075">
      <pivotArea dataOnly="0" labelOnly="1" fieldPosition="0">
        <references count="2">
          <reference field="2" count="0"/>
          <reference field="5" count="1" selected="0">
            <x v="1"/>
          </reference>
        </references>
      </pivotArea>
    </format>
    <format dxfId="1074">
      <pivotArea dataOnly="0" labelOnly="1" fieldPosition="0">
        <references count="2">
          <reference field="2" count="0"/>
          <reference field="5" count="1" selected="0">
            <x v="2"/>
          </reference>
        </references>
      </pivotArea>
    </format>
    <format dxfId="1073">
      <pivotArea dataOnly="0" labelOnly="1" fieldPosition="0">
        <references count="2">
          <reference field="2" count="0"/>
          <reference field="5" count="1" selected="0">
            <x v="3"/>
          </reference>
        </references>
      </pivotArea>
    </format>
    <format dxfId="1072">
      <pivotArea dataOnly="0" labelOnly="1" fieldPosition="0">
        <references count="3">
          <reference field="2" count="1" selected="0">
            <x v="0"/>
          </reference>
          <reference field="3" count="4">
            <x v="0"/>
            <x v="1"/>
            <x v="2"/>
            <x v="3"/>
          </reference>
          <reference field="5" count="1" selected="0">
            <x v="0"/>
          </reference>
        </references>
      </pivotArea>
    </format>
    <format dxfId="1071">
      <pivotArea dataOnly="0" labelOnly="1" fieldPosition="0">
        <references count="3">
          <reference field="2" count="1" selected="0">
            <x v="1"/>
          </reference>
          <reference field="3" count="4">
            <x v="0"/>
            <x v="1"/>
            <x v="2"/>
            <x v="3"/>
          </reference>
          <reference field="5" count="1" selected="0">
            <x v="0"/>
          </reference>
        </references>
      </pivotArea>
    </format>
    <format dxfId="1070">
      <pivotArea dataOnly="0" labelOnly="1" fieldPosition="0">
        <references count="3">
          <reference field="2" count="1" selected="0">
            <x v="2"/>
          </reference>
          <reference field="3" count="4">
            <x v="0"/>
            <x v="1"/>
            <x v="2"/>
            <x v="3"/>
          </reference>
          <reference field="5" count="1" selected="0">
            <x v="0"/>
          </reference>
        </references>
      </pivotArea>
    </format>
    <format dxfId="1069">
      <pivotArea dataOnly="0" labelOnly="1" fieldPosition="0">
        <references count="3">
          <reference field="2" count="1" selected="0">
            <x v="3"/>
          </reference>
          <reference field="3" count="4">
            <x v="0"/>
            <x v="1"/>
            <x v="2"/>
            <x v="3"/>
          </reference>
          <reference field="5" count="1" selected="0">
            <x v="0"/>
          </reference>
        </references>
      </pivotArea>
    </format>
    <format dxfId="1068">
      <pivotArea dataOnly="0" labelOnly="1" fieldPosition="0">
        <references count="3">
          <reference field="2" count="1" selected="0">
            <x v="0"/>
          </reference>
          <reference field="3" count="2">
            <x v="4"/>
            <x v="5"/>
          </reference>
          <reference field="5" count="1" selected="0">
            <x v="1"/>
          </reference>
        </references>
      </pivotArea>
    </format>
    <format dxfId="1067">
      <pivotArea dataOnly="0" labelOnly="1" fieldPosition="0">
        <references count="3">
          <reference field="2" count="1" selected="0">
            <x v="1"/>
          </reference>
          <reference field="3" count="2">
            <x v="4"/>
            <x v="5"/>
          </reference>
          <reference field="5" count="1" selected="0">
            <x v="1"/>
          </reference>
        </references>
      </pivotArea>
    </format>
    <format dxfId="1066">
      <pivotArea dataOnly="0" labelOnly="1" fieldPosition="0">
        <references count="3">
          <reference field="2" count="1" selected="0">
            <x v="2"/>
          </reference>
          <reference field="3" count="2">
            <x v="4"/>
            <x v="5"/>
          </reference>
          <reference field="5" count="1" selected="0">
            <x v="1"/>
          </reference>
        </references>
      </pivotArea>
    </format>
    <format dxfId="1065">
      <pivotArea dataOnly="0" labelOnly="1" fieldPosition="0">
        <references count="3">
          <reference field="2" count="1" selected="0">
            <x v="3"/>
          </reference>
          <reference field="3" count="2">
            <x v="4"/>
            <x v="5"/>
          </reference>
          <reference field="5" count="1" selected="0">
            <x v="1"/>
          </reference>
        </references>
      </pivotArea>
    </format>
    <format dxfId="1064">
      <pivotArea dataOnly="0" labelOnly="1" fieldPosition="0">
        <references count="3">
          <reference field="2" count="1" selected="0">
            <x v="0"/>
          </reference>
          <reference field="3" count="3">
            <x v="6"/>
            <x v="7"/>
            <x v="8"/>
          </reference>
          <reference field="5" count="1" selected="0">
            <x v="2"/>
          </reference>
        </references>
      </pivotArea>
    </format>
    <format dxfId="1063">
      <pivotArea dataOnly="0" labelOnly="1" fieldPosition="0">
        <references count="3">
          <reference field="2" count="1" selected="0">
            <x v="1"/>
          </reference>
          <reference field="3" count="3">
            <x v="6"/>
            <x v="7"/>
            <x v="8"/>
          </reference>
          <reference field="5" count="1" selected="0">
            <x v="2"/>
          </reference>
        </references>
      </pivotArea>
    </format>
    <format dxfId="1062">
      <pivotArea dataOnly="0" labelOnly="1" fieldPosition="0">
        <references count="3">
          <reference field="2" count="1" selected="0">
            <x v="2"/>
          </reference>
          <reference field="3" count="3">
            <x v="6"/>
            <x v="7"/>
            <x v="8"/>
          </reference>
          <reference field="5" count="1" selected="0">
            <x v="2"/>
          </reference>
        </references>
      </pivotArea>
    </format>
    <format dxfId="1061">
      <pivotArea dataOnly="0" labelOnly="1" fieldPosition="0">
        <references count="3">
          <reference field="2" count="1" selected="0">
            <x v="3"/>
          </reference>
          <reference field="3" count="3">
            <x v="6"/>
            <x v="7"/>
            <x v="8"/>
          </reference>
          <reference field="5" count="1" selected="0">
            <x v="2"/>
          </reference>
        </references>
      </pivotArea>
    </format>
    <format dxfId="1060">
      <pivotArea dataOnly="0" labelOnly="1" fieldPosition="0">
        <references count="3">
          <reference field="2" count="1" selected="0">
            <x v="0"/>
          </reference>
          <reference field="3" count="3">
            <x v="9"/>
            <x v="10"/>
            <x v="11"/>
          </reference>
          <reference field="5" count="1" selected="0">
            <x v="3"/>
          </reference>
        </references>
      </pivotArea>
    </format>
    <format dxfId="1059">
      <pivotArea dataOnly="0" labelOnly="1" fieldPosition="0">
        <references count="3">
          <reference field="2" count="1" selected="0">
            <x v="1"/>
          </reference>
          <reference field="3" count="3">
            <x v="9"/>
            <x v="10"/>
            <x v="11"/>
          </reference>
          <reference field="5" count="1" selected="0">
            <x v="3"/>
          </reference>
        </references>
      </pivotArea>
    </format>
    <format dxfId="1058">
      <pivotArea dataOnly="0" labelOnly="1" fieldPosition="0">
        <references count="3">
          <reference field="2" count="1" selected="0">
            <x v="2"/>
          </reference>
          <reference field="3" count="3">
            <x v="9"/>
            <x v="10"/>
            <x v="11"/>
          </reference>
          <reference field="5" count="1" selected="0">
            <x v="3"/>
          </reference>
        </references>
      </pivotArea>
    </format>
    <format dxfId="1057">
      <pivotArea dataOnly="0" labelOnly="1" fieldPosition="0">
        <references count="3">
          <reference field="2" count="1" selected="0">
            <x v="3"/>
          </reference>
          <reference field="3" count="3">
            <x v="9"/>
            <x v="10"/>
            <x v="11"/>
          </reference>
          <reference field="5" count="1" selected="0">
            <x v="3"/>
          </reference>
        </references>
      </pivotArea>
    </format>
    <format dxfId="1056">
      <pivotArea dataOnly="0" labelOnly="1" outline="0" axis="axisValues" fieldPosition="0"/>
    </format>
    <format dxfId="1055">
      <pivotArea type="all" dataOnly="0" outline="0" fieldPosition="0"/>
    </format>
    <format dxfId="1054">
      <pivotArea outline="0" collapsedLevelsAreSubtotals="1" fieldPosition="0"/>
    </format>
    <format dxfId="1053">
      <pivotArea field="5" type="button" dataOnly="0" labelOnly="1" outline="0" axis="axisRow" fieldPosition="0"/>
    </format>
    <format dxfId="1052">
      <pivotArea dataOnly="0" labelOnly="1" fieldPosition="0">
        <references count="1">
          <reference field="5" count="0"/>
        </references>
      </pivotArea>
    </format>
    <format dxfId="1051">
      <pivotArea dataOnly="0" labelOnly="1" fieldPosition="0">
        <references count="2">
          <reference field="2" count="0"/>
          <reference field="5" count="1" selected="0">
            <x v="0"/>
          </reference>
        </references>
      </pivotArea>
    </format>
    <format dxfId="1050">
      <pivotArea dataOnly="0" labelOnly="1" fieldPosition="0">
        <references count="2">
          <reference field="2" count="0"/>
          <reference field="5" count="1" selected="0">
            <x v="1"/>
          </reference>
        </references>
      </pivotArea>
    </format>
    <format dxfId="1049">
      <pivotArea dataOnly="0" labelOnly="1" fieldPosition="0">
        <references count="2">
          <reference field="2" count="0"/>
          <reference field="5" count="1" selected="0">
            <x v="2"/>
          </reference>
        </references>
      </pivotArea>
    </format>
    <format dxfId="1048">
      <pivotArea dataOnly="0" labelOnly="1" fieldPosition="0">
        <references count="2">
          <reference field="2" count="0"/>
          <reference field="5" count="1" selected="0">
            <x v="3"/>
          </reference>
        </references>
      </pivotArea>
    </format>
    <format dxfId="1047">
      <pivotArea dataOnly="0" labelOnly="1" fieldPosition="0">
        <references count="3">
          <reference field="2" count="1" selected="0">
            <x v="0"/>
          </reference>
          <reference field="3" count="4">
            <x v="0"/>
            <x v="1"/>
            <x v="2"/>
            <x v="3"/>
          </reference>
          <reference field="5" count="1" selected="0">
            <x v="0"/>
          </reference>
        </references>
      </pivotArea>
    </format>
    <format dxfId="1046">
      <pivotArea dataOnly="0" labelOnly="1" fieldPosition="0">
        <references count="3">
          <reference field="2" count="1" selected="0">
            <x v="1"/>
          </reference>
          <reference field="3" count="4">
            <x v="0"/>
            <x v="1"/>
            <x v="2"/>
            <x v="3"/>
          </reference>
          <reference field="5" count="1" selected="0">
            <x v="0"/>
          </reference>
        </references>
      </pivotArea>
    </format>
    <format dxfId="1045">
      <pivotArea dataOnly="0" labelOnly="1" fieldPosition="0">
        <references count="3">
          <reference field="2" count="1" selected="0">
            <x v="2"/>
          </reference>
          <reference field="3" count="4">
            <x v="0"/>
            <x v="1"/>
            <x v="2"/>
            <x v="3"/>
          </reference>
          <reference field="5" count="1" selected="0">
            <x v="0"/>
          </reference>
        </references>
      </pivotArea>
    </format>
    <format dxfId="1044">
      <pivotArea dataOnly="0" labelOnly="1" fieldPosition="0">
        <references count="3">
          <reference field="2" count="1" selected="0">
            <x v="3"/>
          </reference>
          <reference field="3" count="4">
            <x v="0"/>
            <x v="1"/>
            <x v="2"/>
            <x v="3"/>
          </reference>
          <reference field="5" count="1" selected="0">
            <x v="0"/>
          </reference>
        </references>
      </pivotArea>
    </format>
    <format dxfId="1043">
      <pivotArea dataOnly="0" labelOnly="1" fieldPosition="0">
        <references count="3">
          <reference field="2" count="1" selected="0">
            <x v="0"/>
          </reference>
          <reference field="3" count="2">
            <x v="4"/>
            <x v="5"/>
          </reference>
          <reference field="5" count="1" selected="0">
            <x v="1"/>
          </reference>
        </references>
      </pivotArea>
    </format>
    <format dxfId="1042">
      <pivotArea dataOnly="0" labelOnly="1" fieldPosition="0">
        <references count="3">
          <reference field="2" count="1" selected="0">
            <x v="1"/>
          </reference>
          <reference field="3" count="2">
            <x v="4"/>
            <x v="5"/>
          </reference>
          <reference field="5" count="1" selected="0">
            <x v="1"/>
          </reference>
        </references>
      </pivotArea>
    </format>
    <format dxfId="1041">
      <pivotArea dataOnly="0" labelOnly="1" fieldPosition="0">
        <references count="3">
          <reference field="2" count="1" selected="0">
            <x v="2"/>
          </reference>
          <reference field="3" count="2">
            <x v="4"/>
            <x v="5"/>
          </reference>
          <reference field="5" count="1" selected="0">
            <x v="1"/>
          </reference>
        </references>
      </pivotArea>
    </format>
    <format dxfId="1040">
      <pivotArea dataOnly="0" labelOnly="1" fieldPosition="0">
        <references count="3">
          <reference field="2" count="1" selected="0">
            <x v="3"/>
          </reference>
          <reference field="3" count="2">
            <x v="4"/>
            <x v="5"/>
          </reference>
          <reference field="5" count="1" selected="0">
            <x v="1"/>
          </reference>
        </references>
      </pivotArea>
    </format>
    <format dxfId="1039">
      <pivotArea dataOnly="0" labelOnly="1" fieldPosition="0">
        <references count="3">
          <reference field="2" count="1" selected="0">
            <x v="0"/>
          </reference>
          <reference field="3" count="3">
            <x v="6"/>
            <x v="7"/>
            <x v="8"/>
          </reference>
          <reference field="5" count="1" selected="0">
            <x v="2"/>
          </reference>
        </references>
      </pivotArea>
    </format>
    <format dxfId="1038">
      <pivotArea dataOnly="0" labelOnly="1" fieldPosition="0">
        <references count="3">
          <reference field="2" count="1" selected="0">
            <x v="1"/>
          </reference>
          <reference field="3" count="3">
            <x v="6"/>
            <x v="7"/>
            <x v="8"/>
          </reference>
          <reference field="5" count="1" selected="0">
            <x v="2"/>
          </reference>
        </references>
      </pivotArea>
    </format>
    <format dxfId="1037">
      <pivotArea dataOnly="0" labelOnly="1" fieldPosition="0">
        <references count="3">
          <reference field="2" count="1" selected="0">
            <x v="2"/>
          </reference>
          <reference field="3" count="3">
            <x v="6"/>
            <x v="7"/>
            <x v="8"/>
          </reference>
          <reference field="5" count="1" selected="0">
            <x v="2"/>
          </reference>
        </references>
      </pivotArea>
    </format>
    <format dxfId="1036">
      <pivotArea dataOnly="0" labelOnly="1" fieldPosition="0">
        <references count="3">
          <reference field="2" count="1" selected="0">
            <x v="3"/>
          </reference>
          <reference field="3" count="3">
            <x v="6"/>
            <x v="7"/>
            <x v="8"/>
          </reference>
          <reference field="5" count="1" selected="0">
            <x v="2"/>
          </reference>
        </references>
      </pivotArea>
    </format>
    <format dxfId="1035">
      <pivotArea dataOnly="0" labelOnly="1" fieldPosition="0">
        <references count="3">
          <reference field="2" count="1" selected="0">
            <x v="0"/>
          </reference>
          <reference field="3" count="3">
            <x v="9"/>
            <x v="10"/>
            <x v="11"/>
          </reference>
          <reference field="5" count="1" selected="0">
            <x v="3"/>
          </reference>
        </references>
      </pivotArea>
    </format>
    <format dxfId="1034">
      <pivotArea dataOnly="0" labelOnly="1" fieldPosition="0">
        <references count="3">
          <reference field="2" count="1" selected="0">
            <x v="1"/>
          </reference>
          <reference field="3" count="3">
            <x v="9"/>
            <x v="10"/>
            <x v="11"/>
          </reference>
          <reference field="5" count="1" selected="0">
            <x v="3"/>
          </reference>
        </references>
      </pivotArea>
    </format>
    <format dxfId="1033">
      <pivotArea dataOnly="0" labelOnly="1" fieldPosition="0">
        <references count="3">
          <reference field="2" count="1" selected="0">
            <x v="2"/>
          </reference>
          <reference field="3" count="3">
            <x v="9"/>
            <x v="10"/>
            <x v="11"/>
          </reference>
          <reference field="5" count="1" selected="0">
            <x v="3"/>
          </reference>
        </references>
      </pivotArea>
    </format>
    <format dxfId="1032">
      <pivotArea dataOnly="0" labelOnly="1" fieldPosition="0">
        <references count="3">
          <reference field="2" count="1" selected="0">
            <x v="3"/>
          </reference>
          <reference field="3" count="3">
            <x v="9"/>
            <x v="10"/>
            <x v="11"/>
          </reference>
          <reference field="5" count="1" selected="0">
            <x v="3"/>
          </reference>
        </references>
      </pivotArea>
    </format>
    <format dxfId="1031">
      <pivotArea dataOnly="0" labelOnly="1" outline="0" axis="axisValues" fieldPosition="0"/>
    </format>
    <format dxfId="1030">
      <pivotArea type="all" dataOnly="0" outline="0" fieldPosition="0"/>
    </format>
    <format dxfId="1029">
      <pivotArea outline="0" collapsedLevelsAreSubtotals="1" fieldPosition="0"/>
    </format>
    <format dxfId="1028">
      <pivotArea field="5" type="button" dataOnly="0" labelOnly="1" outline="0" axis="axisRow" fieldPosition="0"/>
    </format>
    <format dxfId="1027">
      <pivotArea dataOnly="0" labelOnly="1" fieldPosition="0">
        <references count="1">
          <reference field="5" count="0"/>
        </references>
      </pivotArea>
    </format>
    <format dxfId="1026">
      <pivotArea dataOnly="0" labelOnly="1" fieldPosition="0">
        <references count="2">
          <reference field="2" count="0"/>
          <reference field="5" count="1" selected="0">
            <x v="0"/>
          </reference>
        </references>
      </pivotArea>
    </format>
    <format dxfId="1025">
      <pivotArea dataOnly="0" labelOnly="1" fieldPosition="0">
        <references count="2">
          <reference field="2" count="0"/>
          <reference field="5" count="1" selected="0">
            <x v="1"/>
          </reference>
        </references>
      </pivotArea>
    </format>
    <format dxfId="1024">
      <pivotArea dataOnly="0" labelOnly="1" fieldPosition="0">
        <references count="2">
          <reference field="2" count="0"/>
          <reference field="5" count="1" selected="0">
            <x v="2"/>
          </reference>
        </references>
      </pivotArea>
    </format>
    <format dxfId="1023">
      <pivotArea dataOnly="0" labelOnly="1" fieldPosition="0">
        <references count="2">
          <reference field="2" count="0"/>
          <reference field="5" count="1" selected="0">
            <x v="3"/>
          </reference>
        </references>
      </pivotArea>
    </format>
    <format dxfId="1022">
      <pivotArea dataOnly="0" labelOnly="1" fieldPosition="0">
        <references count="3">
          <reference field="2" count="1" selected="0">
            <x v="0"/>
          </reference>
          <reference field="3" count="4">
            <x v="0"/>
            <x v="1"/>
            <x v="2"/>
            <x v="3"/>
          </reference>
          <reference field="5" count="1" selected="0">
            <x v="0"/>
          </reference>
        </references>
      </pivotArea>
    </format>
    <format dxfId="1021">
      <pivotArea dataOnly="0" labelOnly="1" fieldPosition="0">
        <references count="3">
          <reference field="2" count="1" selected="0">
            <x v="1"/>
          </reference>
          <reference field="3" count="4">
            <x v="0"/>
            <x v="1"/>
            <x v="2"/>
            <x v="3"/>
          </reference>
          <reference field="5" count="1" selected="0">
            <x v="0"/>
          </reference>
        </references>
      </pivotArea>
    </format>
    <format dxfId="1020">
      <pivotArea dataOnly="0" labelOnly="1" fieldPosition="0">
        <references count="3">
          <reference field="2" count="1" selected="0">
            <x v="2"/>
          </reference>
          <reference field="3" count="4">
            <x v="0"/>
            <x v="1"/>
            <x v="2"/>
            <x v="3"/>
          </reference>
          <reference field="5" count="1" selected="0">
            <x v="0"/>
          </reference>
        </references>
      </pivotArea>
    </format>
    <format dxfId="1019">
      <pivotArea dataOnly="0" labelOnly="1" fieldPosition="0">
        <references count="3">
          <reference field="2" count="1" selected="0">
            <x v="3"/>
          </reference>
          <reference field="3" count="4">
            <x v="0"/>
            <x v="1"/>
            <x v="2"/>
            <x v="3"/>
          </reference>
          <reference field="5" count="1" selected="0">
            <x v="0"/>
          </reference>
        </references>
      </pivotArea>
    </format>
    <format dxfId="1018">
      <pivotArea dataOnly="0" labelOnly="1" fieldPosition="0">
        <references count="3">
          <reference field="2" count="1" selected="0">
            <x v="0"/>
          </reference>
          <reference field="3" count="2">
            <x v="4"/>
            <x v="5"/>
          </reference>
          <reference field="5" count="1" selected="0">
            <x v="1"/>
          </reference>
        </references>
      </pivotArea>
    </format>
    <format dxfId="1017">
      <pivotArea dataOnly="0" labelOnly="1" fieldPosition="0">
        <references count="3">
          <reference field="2" count="1" selected="0">
            <x v="1"/>
          </reference>
          <reference field="3" count="2">
            <x v="4"/>
            <x v="5"/>
          </reference>
          <reference field="5" count="1" selected="0">
            <x v="1"/>
          </reference>
        </references>
      </pivotArea>
    </format>
    <format dxfId="1016">
      <pivotArea dataOnly="0" labelOnly="1" fieldPosition="0">
        <references count="3">
          <reference field="2" count="1" selected="0">
            <x v="2"/>
          </reference>
          <reference field="3" count="2">
            <x v="4"/>
            <x v="5"/>
          </reference>
          <reference field="5" count="1" selected="0">
            <x v="1"/>
          </reference>
        </references>
      </pivotArea>
    </format>
    <format dxfId="1015">
      <pivotArea dataOnly="0" labelOnly="1" fieldPosition="0">
        <references count="3">
          <reference field="2" count="1" selected="0">
            <x v="3"/>
          </reference>
          <reference field="3" count="2">
            <x v="4"/>
            <x v="5"/>
          </reference>
          <reference field="5" count="1" selected="0">
            <x v="1"/>
          </reference>
        </references>
      </pivotArea>
    </format>
    <format dxfId="1014">
      <pivotArea dataOnly="0" labelOnly="1" fieldPosition="0">
        <references count="3">
          <reference field="2" count="1" selected="0">
            <x v="0"/>
          </reference>
          <reference field="3" count="3">
            <x v="6"/>
            <x v="7"/>
            <x v="8"/>
          </reference>
          <reference field="5" count="1" selected="0">
            <x v="2"/>
          </reference>
        </references>
      </pivotArea>
    </format>
    <format dxfId="1013">
      <pivotArea dataOnly="0" labelOnly="1" fieldPosition="0">
        <references count="3">
          <reference field="2" count="1" selected="0">
            <x v="1"/>
          </reference>
          <reference field="3" count="3">
            <x v="6"/>
            <x v="7"/>
            <x v="8"/>
          </reference>
          <reference field="5" count="1" selected="0">
            <x v="2"/>
          </reference>
        </references>
      </pivotArea>
    </format>
    <format dxfId="1012">
      <pivotArea dataOnly="0" labelOnly="1" fieldPosition="0">
        <references count="3">
          <reference field="2" count="1" selected="0">
            <x v="2"/>
          </reference>
          <reference field="3" count="3">
            <x v="6"/>
            <x v="7"/>
            <x v="8"/>
          </reference>
          <reference field="5" count="1" selected="0">
            <x v="2"/>
          </reference>
        </references>
      </pivotArea>
    </format>
    <format dxfId="1011">
      <pivotArea dataOnly="0" labelOnly="1" fieldPosition="0">
        <references count="3">
          <reference field="2" count="1" selected="0">
            <x v="3"/>
          </reference>
          <reference field="3" count="3">
            <x v="6"/>
            <x v="7"/>
            <x v="8"/>
          </reference>
          <reference field="5" count="1" selected="0">
            <x v="2"/>
          </reference>
        </references>
      </pivotArea>
    </format>
    <format dxfId="1010">
      <pivotArea dataOnly="0" labelOnly="1" fieldPosition="0">
        <references count="3">
          <reference field="2" count="1" selected="0">
            <x v="0"/>
          </reference>
          <reference field="3" count="3">
            <x v="9"/>
            <x v="10"/>
            <x v="11"/>
          </reference>
          <reference field="5" count="1" selected="0">
            <x v="3"/>
          </reference>
        </references>
      </pivotArea>
    </format>
    <format dxfId="1009">
      <pivotArea dataOnly="0" labelOnly="1" fieldPosition="0">
        <references count="3">
          <reference field="2" count="1" selected="0">
            <x v="1"/>
          </reference>
          <reference field="3" count="3">
            <x v="9"/>
            <x v="10"/>
            <x v="11"/>
          </reference>
          <reference field="5" count="1" selected="0">
            <x v="3"/>
          </reference>
        </references>
      </pivotArea>
    </format>
    <format dxfId="1008">
      <pivotArea dataOnly="0" labelOnly="1" fieldPosition="0">
        <references count="3">
          <reference field="2" count="1" selected="0">
            <x v="2"/>
          </reference>
          <reference field="3" count="3">
            <x v="9"/>
            <x v="10"/>
            <x v="11"/>
          </reference>
          <reference field="5" count="1" selected="0">
            <x v="3"/>
          </reference>
        </references>
      </pivotArea>
    </format>
    <format dxfId="1007">
      <pivotArea dataOnly="0" labelOnly="1" fieldPosition="0">
        <references count="3">
          <reference field="2" count="1" selected="0">
            <x v="3"/>
          </reference>
          <reference field="3" count="3">
            <x v="9"/>
            <x v="10"/>
            <x v="11"/>
          </reference>
          <reference field="5" count="1" selected="0">
            <x v="3"/>
          </reference>
        </references>
      </pivotArea>
    </format>
    <format dxfId="100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C772245-6522-4FC0-9008-8D5CD7E92152}" sourceName="Region">
  <pivotTables>
    <pivotTable tabId="49" name="PivotTable14"/>
    <pivotTable tabId="17" name="PivotTable15"/>
  </pivotTables>
  <data>
    <tabular pivotCacheId="1071074935">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873FE2A-A051-41C0-9F88-2BD9E1B2504B}" sourceName="Month">
  <pivotTables>
    <pivotTable tabId="49" name="PivotTable14"/>
    <pivotTable tabId="17" name="PivotTable15"/>
  </pivotTables>
  <data>
    <tabular pivotCacheId="1071074935">
      <items count="12">
        <i x="6" s="1"/>
        <i x="7" s="1"/>
        <i x="8" s="1"/>
        <i x="9" s="1"/>
        <i x="10" s="1"/>
        <i x="11" s="1"/>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54DFF87-B0EA-4202-87E1-990E6C657F89}" sourceName="Year">
  <pivotTables>
    <pivotTable tabId="49" name="PivotTable14"/>
    <pivotTable tabId="17" name="PivotTable15"/>
  </pivotTables>
  <data>
    <tabular pivotCacheId="1071074935">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7E997E89-331A-400C-8F72-02BB7080AE08}" sourceName="Quarter">
  <pivotTables>
    <pivotTable tabId="49" name="PivotTable14"/>
    <pivotTable tabId="17" name="PivotTable15"/>
  </pivotTables>
  <data>
    <tabular pivotCacheId="1071074935">
      <items count="4">
        <i x="2" s="1"/>
        <i x="3"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47058032-D718-4A97-B816-01F46C41F530}" sourceName="week">
  <pivotTables>
    <pivotTable tabId="49" name="PivotTable14"/>
    <pivotTable tabId="17" name="PivotTable15"/>
  </pivotTables>
  <data>
    <tabular pivotCacheId="1071074935">
      <items count="53">
        <i x="15" s="1"/>
        <i x="16" s="1"/>
        <i x="12" s="1"/>
        <i x="13" s="1"/>
        <i x="14" s="1"/>
        <i x="17" s="1"/>
        <i x="18" s="1"/>
        <i x="19" s="1"/>
        <i x="20" s="1"/>
        <i x="21" s="1"/>
        <i x="22" s="1"/>
        <i x="23" s="1"/>
        <i x="24" s="1"/>
        <i x="25" s="1"/>
        <i x="26" s="1"/>
        <i x="27" s="1"/>
        <i x="28" s="1"/>
        <i x="29" s="1"/>
        <i x="30" s="1"/>
        <i x="31" s="1"/>
        <i x="32" s="1"/>
        <i x="33" s="1"/>
        <i x="34" s="1"/>
        <i x="35" s="1"/>
        <i x="36" s="1"/>
        <i x="37" s="1"/>
        <i x="38" s="1"/>
        <i x="39" s="1"/>
        <i x="0" s="1"/>
        <i x="1" s="1"/>
        <i x="40" s="1"/>
        <i x="41" s="1"/>
        <i x="2" s="1"/>
        <i x="3" s="1"/>
        <i x="42" s="1"/>
        <i x="43" s="1"/>
        <i x="44" s="1"/>
        <i x="4" s="1"/>
        <i x="45" s="1"/>
        <i x="46" s="1"/>
        <i x="47" s="1"/>
        <i x="5" s="1"/>
        <i x="6" s="1"/>
        <i x="48" s="1"/>
        <i x="7" s="1"/>
        <i x="49" s="1"/>
        <i x="8" s="1"/>
        <i x="9" s="1"/>
        <i x="50" s="1"/>
        <i x="51" s="1"/>
        <i x="52"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E71F69C-C613-421B-9DF7-0C9B008BB32C}" cache="Slicer_Region" caption="Region" rowHeight="252000"/>
  <slicer name="Month" xr10:uid="{1C754D67-A8BB-4EE7-8F85-70BF827FF8FA}" cache="Slicer_Month" caption="Month" rowHeight="234950"/>
  <slicer name="Year" xr10:uid="{BFA68D17-7421-40F2-94B2-70713806C757}" cache="Slicer_Year" caption="Year" rowHeight="234950"/>
  <slicer name="Quarter" xr10:uid="{2829A715-8945-4712-9F2A-AC7576F086CD}" cache="Slicer_Quarter" caption="Quarter" rowHeight="234950"/>
  <slicer name="week" xr10:uid="{D2DCC09E-61A9-4F05-91CA-B44591FF9DC7}" cache="Slicer_week" caption="week" columnCount="3" rowHeight="14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A15A0A93-670E-470E-9C45-C8AB6F2E199C}" cache="Slicer_Region" caption="Region" rowHeight="252000"/>
  <slicer name="Month 1" xr10:uid="{36001DAE-D793-4EE8-87A1-E0FB1386E720}" cache="Slicer_Month" caption="Month" rowHeight="234950"/>
  <slicer name="Year 1" xr10:uid="{54F17C9D-04C8-487C-8300-AD7994B3FD6D}" cache="Slicer_Year" caption="Year" rowHeight="234950"/>
  <slicer name="Quarter 1" xr10:uid="{264CAA9B-6991-421A-8551-91558D8E2042}" cache="Slicer_Quarter" caption="Quarter" rowHeight="234950"/>
  <slicer name="week 1" xr10:uid="{EB058AF3-06F0-4632-89DF-6106D48AE55D}" cache="Slicer_week" caption="week" columnCount="3" rowHeight="1440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8" Type="http://schemas.openxmlformats.org/officeDocument/2006/relationships/pivotTable" Target="../pivotTables/pivotTable18.xml"/><Relationship Id="rId3" Type="http://schemas.openxmlformats.org/officeDocument/2006/relationships/pivotTable" Target="../pivotTables/pivotTable13.xml"/><Relationship Id="rId7" Type="http://schemas.openxmlformats.org/officeDocument/2006/relationships/pivotTable" Target="../pivotTables/pivotTable17.xml"/><Relationship Id="rId12" Type="http://schemas.openxmlformats.org/officeDocument/2006/relationships/drawing" Target="../drawings/drawing11.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11" Type="http://schemas.openxmlformats.org/officeDocument/2006/relationships/printerSettings" Target="../printerSettings/printerSettings1.bin"/><Relationship Id="rId5" Type="http://schemas.openxmlformats.org/officeDocument/2006/relationships/pivotTable" Target="../pivotTables/pivotTable15.xml"/><Relationship Id="rId10" Type="http://schemas.openxmlformats.org/officeDocument/2006/relationships/pivotTable" Target="../pivotTables/pivotTable20.xml"/><Relationship Id="rId4" Type="http://schemas.openxmlformats.org/officeDocument/2006/relationships/pivotTable" Target="../pivotTables/pivotTable14.xml"/><Relationship Id="rId9"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2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2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2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24.xml"/></Relationships>
</file>

<file path=xl/worksheets/_rels/sheet1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6.xml"/><Relationship Id="rId1" Type="http://schemas.openxmlformats.org/officeDocument/2006/relationships/pivotTable" Target="../pivotTables/pivotTable2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26.xml"/></Relationships>
</file>

<file path=xl/worksheets/_rels/sheet20.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29.xml"/><Relationship Id="rId7" Type="http://schemas.openxmlformats.org/officeDocument/2006/relationships/drawing" Target="../drawings/drawing18.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pivotTable" Target="../pivotTables/pivotTable32.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295D0-A563-448E-9AEA-98E133C09485}">
  <dimension ref="A3:B15"/>
  <sheetViews>
    <sheetView topLeftCell="A9" workbookViewId="0">
      <selection activeCell="C23" sqref="B23:C34"/>
    </sheetView>
  </sheetViews>
  <sheetFormatPr defaultRowHeight="14.4" x14ac:dyDescent="0.3"/>
  <cols>
    <col min="1" max="1" width="12.5546875" bestFit="1" customWidth="1"/>
    <col min="2" max="2" width="15.33203125" bestFit="1" customWidth="1"/>
  </cols>
  <sheetData>
    <row r="3" spans="1:2" x14ac:dyDescent="0.3">
      <c r="A3" s="21" t="s">
        <v>80</v>
      </c>
      <c r="B3" t="s">
        <v>82</v>
      </c>
    </row>
    <row r="4" spans="1:2" x14ac:dyDescent="0.3">
      <c r="A4" s="22" t="s">
        <v>5</v>
      </c>
      <c r="B4" s="10">
        <v>829769.5</v>
      </c>
    </row>
    <row r="5" spans="1:2" x14ac:dyDescent="0.3">
      <c r="A5" s="23" t="s">
        <v>28</v>
      </c>
      <c r="B5" s="10">
        <v>124016</v>
      </c>
    </row>
    <row r="6" spans="1:2" x14ac:dyDescent="0.3">
      <c r="A6" s="23" t="s">
        <v>29</v>
      </c>
      <c r="B6" s="10">
        <v>365108.5</v>
      </c>
    </row>
    <row r="7" spans="1:2" x14ac:dyDescent="0.3">
      <c r="A7" s="23" t="s">
        <v>26</v>
      </c>
      <c r="B7" s="10">
        <v>199690</v>
      </c>
    </row>
    <row r="8" spans="1:2" x14ac:dyDescent="0.3">
      <c r="A8" s="23" t="s">
        <v>27</v>
      </c>
      <c r="B8" s="10">
        <v>140955</v>
      </c>
    </row>
    <row r="9" spans="1:2" x14ac:dyDescent="0.3">
      <c r="A9" s="22" t="s">
        <v>7</v>
      </c>
      <c r="B9" s="10">
        <v>321007</v>
      </c>
    </row>
    <row r="10" spans="1:2" x14ac:dyDescent="0.3">
      <c r="A10" s="23" t="s">
        <v>28</v>
      </c>
      <c r="B10" s="10">
        <v>48204</v>
      </c>
    </row>
    <row r="11" spans="1:2" x14ac:dyDescent="0.3">
      <c r="A11" s="23" t="s">
        <v>26</v>
      </c>
      <c r="B11" s="10">
        <v>272803</v>
      </c>
    </row>
    <row r="12" spans="1:2" x14ac:dyDescent="0.3">
      <c r="A12" s="22" t="s">
        <v>6</v>
      </c>
      <c r="B12" s="10">
        <v>154899</v>
      </c>
    </row>
    <row r="13" spans="1:2" x14ac:dyDescent="0.3">
      <c r="A13" s="23" t="s">
        <v>28</v>
      </c>
      <c r="B13" s="10">
        <v>66836</v>
      </c>
    </row>
    <row r="14" spans="1:2" x14ac:dyDescent="0.3">
      <c r="A14" s="23" t="s">
        <v>27</v>
      </c>
      <c r="B14" s="10">
        <v>88063</v>
      </c>
    </row>
    <row r="15" spans="1:2" x14ac:dyDescent="0.3">
      <c r="A15" s="22" t="s">
        <v>81</v>
      </c>
      <c r="B15" s="10">
        <v>1305675.5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EA42-1A36-4D7A-9CAC-803D6458FFB3}">
  <dimension ref="A1:B8"/>
  <sheetViews>
    <sheetView workbookViewId="0">
      <selection activeCell="F19" sqref="F19"/>
    </sheetView>
  </sheetViews>
  <sheetFormatPr defaultRowHeight="14.4" x14ac:dyDescent="0.3"/>
  <cols>
    <col min="1" max="1" width="12.6640625" bestFit="1" customWidth="1"/>
    <col min="2" max="2" width="11.77734375" bestFit="1" customWidth="1"/>
  </cols>
  <sheetData>
    <row r="1" spans="1:2" x14ac:dyDescent="0.3">
      <c r="A1" s="21" t="s">
        <v>80</v>
      </c>
      <c r="B1" t="s">
        <v>85</v>
      </c>
    </row>
    <row r="2" spans="1:2" x14ac:dyDescent="0.3">
      <c r="A2" s="22" t="s">
        <v>10</v>
      </c>
      <c r="B2">
        <v>278</v>
      </c>
    </row>
    <row r="3" spans="1:2" x14ac:dyDescent="0.3">
      <c r="A3" s="22" t="s">
        <v>3</v>
      </c>
      <c r="B3">
        <v>10</v>
      </c>
    </row>
    <row r="4" spans="1:2" x14ac:dyDescent="0.3">
      <c r="A4" s="22" t="s">
        <v>13</v>
      </c>
      <c r="B4">
        <v>722</v>
      </c>
    </row>
    <row r="5" spans="1:2" x14ac:dyDescent="0.3">
      <c r="A5" s="22" t="s">
        <v>9</v>
      </c>
      <c r="B5">
        <v>716</v>
      </c>
    </row>
    <row r="6" spans="1:2" x14ac:dyDescent="0.3">
      <c r="A6" s="22" t="s">
        <v>11</v>
      </c>
      <c r="B6">
        <v>395</v>
      </c>
    </row>
    <row r="7" spans="1:2" x14ac:dyDescent="0.3">
      <c r="A7" s="22" t="s">
        <v>86</v>
      </c>
    </row>
    <row r="8" spans="1:2" x14ac:dyDescent="0.3">
      <c r="A8" s="22" t="s">
        <v>81</v>
      </c>
      <c r="B8">
        <v>2121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AABFB-F65F-4120-9216-CA74A911BDDA}">
  <dimension ref="A3:B26"/>
  <sheetViews>
    <sheetView workbookViewId="0">
      <selection activeCell="A14" sqref="A3:B26"/>
    </sheetView>
  </sheetViews>
  <sheetFormatPr defaultRowHeight="14.4" x14ac:dyDescent="0.3"/>
  <cols>
    <col min="1" max="1" width="15.109375" bestFit="1" customWidth="1"/>
    <col min="2" max="2" width="15.33203125" bestFit="1" customWidth="1"/>
  </cols>
  <sheetData>
    <row r="3" spans="1:2" x14ac:dyDescent="0.3">
      <c r="A3" s="21" t="s">
        <v>80</v>
      </c>
      <c r="B3" t="s">
        <v>82</v>
      </c>
    </row>
    <row r="4" spans="1:2" x14ac:dyDescent="0.3">
      <c r="A4" s="22" t="s">
        <v>5</v>
      </c>
      <c r="B4" s="10">
        <v>829769.5</v>
      </c>
    </row>
    <row r="5" spans="1:2" x14ac:dyDescent="0.3">
      <c r="A5" s="23" t="s">
        <v>28</v>
      </c>
      <c r="B5" s="10">
        <v>124016</v>
      </c>
    </row>
    <row r="6" spans="1:2" x14ac:dyDescent="0.3">
      <c r="A6" s="28" t="s">
        <v>22</v>
      </c>
      <c r="B6" s="10">
        <v>124016</v>
      </c>
    </row>
    <row r="7" spans="1:2" x14ac:dyDescent="0.3">
      <c r="A7" s="23" t="s">
        <v>29</v>
      </c>
      <c r="B7" s="10">
        <v>365108.5</v>
      </c>
    </row>
    <row r="8" spans="1:2" x14ac:dyDescent="0.3">
      <c r="A8" s="28" t="s">
        <v>17</v>
      </c>
      <c r="B8" s="10">
        <v>206373</v>
      </c>
    </row>
    <row r="9" spans="1:2" x14ac:dyDescent="0.3">
      <c r="A9" s="28" t="s">
        <v>19</v>
      </c>
      <c r="B9" s="10">
        <v>33698</v>
      </c>
    </row>
    <row r="10" spans="1:2" x14ac:dyDescent="0.3">
      <c r="A10" s="28" t="s">
        <v>20</v>
      </c>
      <c r="B10" s="10">
        <v>125037.5</v>
      </c>
    </row>
    <row r="11" spans="1:2" x14ac:dyDescent="0.3">
      <c r="A11" s="23" t="s">
        <v>26</v>
      </c>
      <c r="B11" s="10">
        <v>199690</v>
      </c>
    </row>
    <row r="12" spans="1:2" x14ac:dyDescent="0.3">
      <c r="A12" s="28" t="s">
        <v>14</v>
      </c>
      <c r="B12" s="10">
        <v>199690</v>
      </c>
    </row>
    <row r="13" spans="1:2" x14ac:dyDescent="0.3">
      <c r="A13" s="23" t="s">
        <v>27</v>
      </c>
      <c r="B13" s="10">
        <v>140955</v>
      </c>
    </row>
    <row r="14" spans="1:2" x14ac:dyDescent="0.3">
      <c r="A14" s="28" t="s">
        <v>15</v>
      </c>
      <c r="B14" s="10">
        <v>140955</v>
      </c>
    </row>
    <row r="15" spans="1:2" x14ac:dyDescent="0.3">
      <c r="A15" s="22" t="s">
        <v>7</v>
      </c>
      <c r="B15" s="10">
        <v>321007</v>
      </c>
    </row>
    <row r="16" spans="1:2" x14ac:dyDescent="0.3">
      <c r="A16" s="23" t="s">
        <v>28</v>
      </c>
      <c r="B16" s="10">
        <v>48204</v>
      </c>
    </row>
    <row r="17" spans="1:2" x14ac:dyDescent="0.3">
      <c r="A17" s="28" t="s">
        <v>21</v>
      </c>
      <c r="B17" s="10">
        <v>48204</v>
      </c>
    </row>
    <row r="18" spans="1:2" x14ac:dyDescent="0.3">
      <c r="A18" s="23" t="s">
        <v>26</v>
      </c>
      <c r="B18" s="10">
        <v>272803</v>
      </c>
    </row>
    <row r="19" spans="1:2" x14ac:dyDescent="0.3">
      <c r="A19" s="28" t="s">
        <v>18</v>
      </c>
      <c r="B19" s="10">
        <v>236703</v>
      </c>
    </row>
    <row r="20" spans="1:2" x14ac:dyDescent="0.3">
      <c r="A20" s="28" t="s">
        <v>16</v>
      </c>
      <c r="B20" s="10">
        <v>36100</v>
      </c>
    </row>
    <row r="21" spans="1:2" x14ac:dyDescent="0.3">
      <c r="A21" s="22" t="s">
        <v>6</v>
      </c>
      <c r="B21" s="10">
        <v>154899</v>
      </c>
    </row>
    <row r="22" spans="1:2" x14ac:dyDescent="0.3">
      <c r="A22" s="23" t="s">
        <v>28</v>
      </c>
      <c r="B22" s="10">
        <v>66836</v>
      </c>
    </row>
    <row r="23" spans="1:2" x14ac:dyDescent="0.3">
      <c r="A23" s="28" t="s">
        <v>24</v>
      </c>
      <c r="B23" s="10">
        <v>66836</v>
      </c>
    </row>
    <row r="24" spans="1:2" x14ac:dyDescent="0.3">
      <c r="A24" s="23" t="s">
        <v>27</v>
      </c>
      <c r="B24" s="10">
        <v>88063</v>
      </c>
    </row>
    <row r="25" spans="1:2" x14ac:dyDescent="0.3">
      <c r="A25" s="28" t="s">
        <v>23</v>
      </c>
      <c r="B25" s="10">
        <v>88063</v>
      </c>
    </row>
    <row r="26" spans="1:2" x14ac:dyDescent="0.3">
      <c r="A26" s="22" t="s">
        <v>81</v>
      </c>
      <c r="B26" s="10">
        <v>1305675.5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AA30-AE62-4BEF-A62D-898DD9E7CF2D}">
  <dimension ref="A3:B7"/>
  <sheetViews>
    <sheetView workbookViewId="0">
      <selection activeCell="B5" sqref="A3:B7"/>
    </sheetView>
  </sheetViews>
  <sheetFormatPr defaultRowHeight="14.4" x14ac:dyDescent="0.3"/>
  <cols>
    <col min="1" max="1" width="12.5546875" bestFit="1" customWidth="1"/>
    <col min="2" max="2" width="15.33203125" bestFit="1" customWidth="1"/>
  </cols>
  <sheetData>
    <row r="3" spans="1:2" x14ac:dyDescent="0.3">
      <c r="A3" s="21" t="s">
        <v>80</v>
      </c>
      <c r="B3" t="s">
        <v>82</v>
      </c>
    </row>
    <row r="4" spans="1:2" x14ac:dyDescent="0.3">
      <c r="A4" s="22" t="s">
        <v>5</v>
      </c>
      <c r="B4" s="10">
        <v>829769.5</v>
      </c>
    </row>
    <row r="5" spans="1:2" x14ac:dyDescent="0.3">
      <c r="A5" s="22" t="s">
        <v>7</v>
      </c>
      <c r="B5" s="10">
        <v>321007</v>
      </c>
    </row>
    <row r="6" spans="1:2" x14ac:dyDescent="0.3">
      <c r="A6" s="22" t="s">
        <v>6</v>
      </c>
      <c r="B6" s="10">
        <v>154899</v>
      </c>
    </row>
    <row r="7" spans="1:2" x14ac:dyDescent="0.3">
      <c r="A7" s="22" t="s">
        <v>81</v>
      </c>
      <c r="B7" s="10">
        <v>1305675.5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A7686-8BC3-4EA8-AF6B-FDF7ACA0E956}">
  <dimension ref="A1:B18"/>
  <sheetViews>
    <sheetView workbookViewId="0">
      <selection activeCell="O12" sqref="O12"/>
    </sheetView>
  </sheetViews>
  <sheetFormatPr defaultRowHeight="14.4" x14ac:dyDescent="0.3"/>
  <cols>
    <col min="1" max="1" width="16.77734375" bestFit="1" customWidth="1"/>
    <col min="2" max="2" width="11.77734375" bestFit="1" customWidth="1"/>
  </cols>
  <sheetData>
    <row r="1" spans="1:2" x14ac:dyDescent="0.3">
      <c r="A1" s="21" t="s">
        <v>80</v>
      </c>
      <c r="B1" t="s">
        <v>85</v>
      </c>
    </row>
    <row r="2" spans="1:2" x14ac:dyDescent="0.3">
      <c r="A2" s="22" t="s">
        <v>5</v>
      </c>
      <c r="B2">
        <v>1199</v>
      </c>
    </row>
    <row r="3" spans="1:2" x14ac:dyDescent="0.3">
      <c r="A3" s="23" t="s">
        <v>10</v>
      </c>
      <c r="B3">
        <v>27</v>
      </c>
    </row>
    <row r="4" spans="1:2" x14ac:dyDescent="0.3">
      <c r="A4" s="23" t="s">
        <v>3</v>
      </c>
      <c r="B4">
        <v>7</v>
      </c>
    </row>
    <row r="5" spans="1:2" x14ac:dyDescent="0.3">
      <c r="A5" s="23" t="s">
        <v>13</v>
      </c>
      <c r="B5">
        <v>424</v>
      </c>
    </row>
    <row r="6" spans="1:2" x14ac:dyDescent="0.3">
      <c r="A6" s="23" t="s">
        <v>9</v>
      </c>
      <c r="B6">
        <v>498</v>
      </c>
    </row>
    <row r="7" spans="1:2" x14ac:dyDescent="0.3">
      <c r="A7" s="23" t="s">
        <v>11</v>
      </c>
      <c r="B7">
        <v>243</v>
      </c>
    </row>
    <row r="8" spans="1:2" x14ac:dyDescent="0.3">
      <c r="A8" s="22" t="s">
        <v>7</v>
      </c>
      <c r="B8">
        <v>691</v>
      </c>
    </row>
    <row r="9" spans="1:2" x14ac:dyDescent="0.3">
      <c r="A9" s="23" t="s">
        <v>10</v>
      </c>
      <c r="B9">
        <v>175</v>
      </c>
    </row>
    <row r="10" spans="1:2" x14ac:dyDescent="0.3">
      <c r="A10" s="23" t="s">
        <v>13</v>
      </c>
      <c r="B10">
        <v>234</v>
      </c>
    </row>
    <row r="11" spans="1:2" x14ac:dyDescent="0.3">
      <c r="A11" s="23" t="s">
        <v>9</v>
      </c>
      <c r="B11">
        <v>130</v>
      </c>
    </row>
    <row r="12" spans="1:2" x14ac:dyDescent="0.3">
      <c r="A12" s="23" t="s">
        <v>11</v>
      </c>
      <c r="B12">
        <v>152</v>
      </c>
    </row>
    <row r="13" spans="1:2" x14ac:dyDescent="0.3">
      <c r="A13" s="22" t="s">
        <v>6</v>
      </c>
      <c r="B13">
        <v>231</v>
      </c>
    </row>
    <row r="14" spans="1:2" x14ac:dyDescent="0.3">
      <c r="A14" s="23" t="s">
        <v>10</v>
      </c>
      <c r="B14">
        <v>76</v>
      </c>
    </row>
    <row r="15" spans="1:2" x14ac:dyDescent="0.3">
      <c r="A15" s="23" t="s">
        <v>3</v>
      </c>
      <c r="B15">
        <v>3</v>
      </c>
    </row>
    <row r="16" spans="1:2" x14ac:dyDescent="0.3">
      <c r="A16" s="23" t="s">
        <v>13</v>
      </c>
      <c r="B16">
        <v>64</v>
      </c>
    </row>
    <row r="17" spans="1:2" x14ac:dyDescent="0.3">
      <c r="A17" s="23" t="s">
        <v>9</v>
      </c>
      <c r="B17">
        <v>88</v>
      </c>
    </row>
    <row r="18" spans="1:2" x14ac:dyDescent="0.3">
      <c r="A18" s="22" t="s">
        <v>81</v>
      </c>
      <c r="B18">
        <v>2121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A82C8-9880-4490-9E06-03EE2F11AA86}">
  <dimension ref="A1:B7"/>
  <sheetViews>
    <sheetView workbookViewId="0">
      <selection activeCell="B23" sqref="B23"/>
    </sheetView>
  </sheetViews>
  <sheetFormatPr defaultRowHeight="14.4" x14ac:dyDescent="0.3"/>
  <cols>
    <col min="1" max="1" width="12.6640625" bestFit="1" customWidth="1"/>
    <col min="2" max="2" width="16.21875" bestFit="1" customWidth="1"/>
  </cols>
  <sheetData>
    <row r="1" spans="1:2" x14ac:dyDescent="0.3">
      <c r="A1" s="21" t="s">
        <v>80</v>
      </c>
      <c r="B1" t="s">
        <v>91</v>
      </c>
    </row>
    <row r="2" spans="1:2" x14ac:dyDescent="0.3">
      <c r="A2" s="22" t="s">
        <v>10</v>
      </c>
      <c r="B2" s="10">
        <v>1125</v>
      </c>
    </row>
    <row r="3" spans="1:2" x14ac:dyDescent="0.3">
      <c r="A3" s="22" t="s">
        <v>3</v>
      </c>
      <c r="B3" s="10">
        <v>375</v>
      </c>
    </row>
    <row r="4" spans="1:2" x14ac:dyDescent="0.3">
      <c r="A4" s="22" t="s">
        <v>13</v>
      </c>
      <c r="B4" s="10">
        <v>7500</v>
      </c>
    </row>
    <row r="5" spans="1:2" x14ac:dyDescent="0.3">
      <c r="A5" s="22" t="s">
        <v>9</v>
      </c>
      <c r="B5" s="10">
        <v>15574</v>
      </c>
    </row>
    <row r="6" spans="1:2" x14ac:dyDescent="0.3">
      <c r="A6" s="22" t="s">
        <v>11</v>
      </c>
      <c r="B6" s="10">
        <v>409.5</v>
      </c>
    </row>
    <row r="7" spans="1:2" x14ac:dyDescent="0.3">
      <c r="A7" s="22" t="s">
        <v>81</v>
      </c>
      <c r="B7" s="10">
        <v>24983.5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D2819-D3AD-4A16-AADF-76918CDADF49}">
  <dimension ref="A1:B10"/>
  <sheetViews>
    <sheetView workbookViewId="0">
      <selection sqref="A1:B10"/>
    </sheetView>
  </sheetViews>
  <sheetFormatPr defaultRowHeight="14.4" x14ac:dyDescent="0.3"/>
  <cols>
    <col min="1" max="1" width="12.5546875" bestFit="1" customWidth="1"/>
    <col min="2" max="2" width="15.33203125" bestFit="1" customWidth="1"/>
  </cols>
  <sheetData>
    <row r="1" spans="1:2" x14ac:dyDescent="0.3">
      <c r="A1" s="21" t="s">
        <v>25</v>
      </c>
      <c r="B1" t="s">
        <v>28</v>
      </c>
    </row>
    <row r="3" spans="1:2" x14ac:dyDescent="0.3">
      <c r="A3" s="21" t="s">
        <v>80</v>
      </c>
      <c r="B3" t="s">
        <v>82</v>
      </c>
    </row>
    <row r="4" spans="1:2" x14ac:dyDescent="0.3">
      <c r="A4" s="22" t="s">
        <v>5</v>
      </c>
      <c r="B4" s="10">
        <v>124016</v>
      </c>
    </row>
    <row r="5" spans="1:2" x14ac:dyDescent="0.3">
      <c r="A5" s="23" t="s">
        <v>22</v>
      </c>
      <c r="B5" s="10">
        <v>124016</v>
      </c>
    </row>
    <row r="6" spans="1:2" x14ac:dyDescent="0.3">
      <c r="A6" s="22" t="s">
        <v>7</v>
      </c>
      <c r="B6" s="10">
        <v>48204</v>
      </c>
    </row>
    <row r="7" spans="1:2" x14ac:dyDescent="0.3">
      <c r="A7" s="23" t="s">
        <v>21</v>
      </c>
      <c r="B7" s="10">
        <v>48204</v>
      </c>
    </row>
    <row r="8" spans="1:2" x14ac:dyDescent="0.3">
      <c r="A8" s="22" t="s">
        <v>6</v>
      </c>
      <c r="B8" s="10">
        <v>66836</v>
      </c>
    </row>
    <row r="9" spans="1:2" x14ac:dyDescent="0.3">
      <c r="A9" s="23" t="s">
        <v>24</v>
      </c>
      <c r="B9" s="10">
        <v>66836</v>
      </c>
    </row>
    <row r="10" spans="1:2" x14ac:dyDescent="0.3">
      <c r="A10" s="22" t="s">
        <v>81</v>
      </c>
      <c r="B10" s="10">
        <v>239056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118CB-8E13-4D72-B477-2D6AD950D3FC}">
  <dimension ref="A1:B17"/>
  <sheetViews>
    <sheetView workbookViewId="0">
      <selection activeCell="A5" sqref="A1:B17"/>
    </sheetView>
  </sheetViews>
  <sheetFormatPr defaultRowHeight="14.4" x14ac:dyDescent="0.3"/>
  <cols>
    <col min="1" max="1" width="13.109375" bestFit="1" customWidth="1"/>
    <col min="2" max="2" width="15.33203125" bestFit="1" customWidth="1"/>
  </cols>
  <sheetData>
    <row r="1" spans="1:2" x14ac:dyDescent="0.3">
      <c r="A1" s="21" t="s">
        <v>80</v>
      </c>
      <c r="B1" t="s">
        <v>82</v>
      </c>
    </row>
    <row r="2" spans="1:2" x14ac:dyDescent="0.3">
      <c r="A2" s="22" t="s">
        <v>28</v>
      </c>
      <c r="B2" s="10">
        <v>239056</v>
      </c>
    </row>
    <row r="3" spans="1:2" x14ac:dyDescent="0.3">
      <c r="A3" s="23" t="s">
        <v>22</v>
      </c>
      <c r="B3" s="10">
        <v>124016</v>
      </c>
    </row>
    <row r="4" spans="1:2" x14ac:dyDescent="0.3">
      <c r="A4" s="23" t="s">
        <v>21</v>
      </c>
      <c r="B4" s="10">
        <v>48204</v>
      </c>
    </row>
    <row r="5" spans="1:2" x14ac:dyDescent="0.3">
      <c r="A5" s="23" t="s">
        <v>24</v>
      </c>
      <c r="B5" s="10">
        <v>66836</v>
      </c>
    </row>
    <row r="6" spans="1:2" x14ac:dyDescent="0.3">
      <c r="A6" s="22" t="s">
        <v>29</v>
      </c>
      <c r="B6" s="10">
        <v>365108.5</v>
      </c>
    </row>
    <row r="7" spans="1:2" x14ac:dyDescent="0.3">
      <c r="A7" s="23" t="s">
        <v>17</v>
      </c>
      <c r="B7" s="10">
        <v>206373</v>
      </c>
    </row>
    <row r="8" spans="1:2" x14ac:dyDescent="0.3">
      <c r="A8" s="23" t="s">
        <v>19</v>
      </c>
      <c r="B8" s="10">
        <v>33698</v>
      </c>
    </row>
    <row r="9" spans="1:2" x14ac:dyDescent="0.3">
      <c r="A9" s="23" t="s">
        <v>20</v>
      </c>
      <c r="B9" s="10">
        <v>125037.5</v>
      </c>
    </row>
    <row r="10" spans="1:2" x14ac:dyDescent="0.3">
      <c r="A10" s="22" t="s">
        <v>26</v>
      </c>
      <c r="B10" s="10">
        <v>472493</v>
      </c>
    </row>
    <row r="11" spans="1:2" x14ac:dyDescent="0.3">
      <c r="A11" s="23" t="s">
        <v>18</v>
      </c>
      <c r="B11" s="10">
        <v>236703</v>
      </c>
    </row>
    <row r="12" spans="1:2" x14ac:dyDescent="0.3">
      <c r="A12" s="23" t="s">
        <v>16</v>
      </c>
      <c r="B12" s="10">
        <v>36100</v>
      </c>
    </row>
    <row r="13" spans="1:2" x14ac:dyDescent="0.3">
      <c r="A13" s="23" t="s">
        <v>14</v>
      </c>
      <c r="B13" s="10">
        <v>199690</v>
      </c>
    </row>
    <row r="14" spans="1:2" x14ac:dyDescent="0.3">
      <c r="A14" s="22" t="s">
        <v>27</v>
      </c>
      <c r="B14" s="10">
        <v>229018</v>
      </c>
    </row>
    <row r="15" spans="1:2" x14ac:dyDescent="0.3">
      <c r="A15" s="23" t="s">
        <v>15</v>
      </c>
      <c r="B15" s="10">
        <v>140955</v>
      </c>
    </row>
    <row r="16" spans="1:2" x14ac:dyDescent="0.3">
      <c r="A16" s="23" t="s">
        <v>23</v>
      </c>
      <c r="B16" s="10">
        <v>88063</v>
      </c>
    </row>
    <row r="17" spans="1:2" x14ac:dyDescent="0.3">
      <c r="A17" s="22" t="s">
        <v>81</v>
      </c>
      <c r="B17" s="10">
        <v>1305675.5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D278E-5650-44B9-8797-1B5E475B5B0A}">
  <dimension ref="A1:C7"/>
  <sheetViews>
    <sheetView workbookViewId="0">
      <selection activeCell="C13" sqref="C13"/>
    </sheetView>
  </sheetViews>
  <sheetFormatPr defaultRowHeight="14.4" x14ac:dyDescent="0.3"/>
  <cols>
    <col min="1" max="1" width="12.6640625" bestFit="1" customWidth="1"/>
    <col min="2" max="2" width="16.109375" bestFit="1" customWidth="1"/>
    <col min="3" max="3" width="15.77734375" bestFit="1" customWidth="1"/>
  </cols>
  <sheetData>
    <row r="1" spans="1:3" x14ac:dyDescent="0.3">
      <c r="A1" s="21" t="s">
        <v>80</v>
      </c>
      <c r="B1" t="s">
        <v>94</v>
      </c>
      <c r="C1" t="s">
        <v>95</v>
      </c>
    </row>
    <row r="2" spans="1:3" x14ac:dyDescent="0.3">
      <c r="A2" s="22" t="s">
        <v>10</v>
      </c>
      <c r="B2" s="10">
        <v>225</v>
      </c>
      <c r="C2" s="10">
        <v>225</v>
      </c>
    </row>
    <row r="3" spans="1:3" x14ac:dyDescent="0.3">
      <c r="A3" s="22" t="s">
        <v>3</v>
      </c>
      <c r="B3" s="10">
        <v>125</v>
      </c>
      <c r="C3" s="10">
        <v>125</v>
      </c>
    </row>
    <row r="4" spans="1:3" x14ac:dyDescent="0.3">
      <c r="A4" s="22" t="s">
        <v>13</v>
      </c>
      <c r="B4" s="10">
        <v>500</v>
      </c>
      <c r="C4" s="10">
        <v>500</v>
      </c>
    </row>
    <row r="5" spans="1:3" x14ac:dyDescent="0.3">
      <c r="A5" s="22" t="s">
        <v>9</v>
      </c>
      <c r="B5" s="10">
        <v>1198</v>
      </c>
      <c r="C5" s="10">
        <v>1198</v>
      </c>
    </row>
    <row r="6" spans="1:3" x14ac:dyDescent="0.3">
      <c r="A6" s="22" t="s">
        <v>11</v>
      </c>
      <c r="B6" s="10">
        <v>58.5</v>
      </c>
      <c r="C6" s="10">
        <v>58.5</v>
      </c>
    </row>
    <row r="7" spans="1:3" x14ac:dyDescent="0.3">
      <c r="A7" s="22" t="s">
        <v>81</v>
      </c>
      <c r="B7" s="10">
        <v>1198</v>
      </c>
      <c r="C7" s="10">
        <v>58.5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FBE2C-CA47-4E96-B347-3383D93D583B}">
  <dimension ref="A3:D8"/>
  <sheetViews>
    <sheetView zoomScale="99" workbookViewId="0">
      <selection activeCell="F21" sqref="F21"/>
    </sheetView>
  </sheetViews>
  <sheetFormatPr defaultRowHeight="14.4" x14ac:dyDescent="0.3"/>
  <cols>
    <col min="1" max="1" width="12.6640625" bestFit="1" customWidth="1"/>
    <col min="2" max="2" width="15.5546875" bestFit="1" customWidth="1"/>
    <col min="3" max="3" width="9.33203125" bestFit="1" customWidth="1"/>
    <col min="4" max="4" width="10.77734375" bestFit="1" customWidth="1"/>
  </cols>
  <sheetData>
    <row r="3" spans="1:4" x14ac:dyDescent="0.3">
      <c r="A3" s="21" t="s">
        <v>97</v>
      </c>
      <c r="B3" s="21" t="s">
        <v>98</v>
      </c>
    </row>
    <row r="4" spans="1:4" x14ac:dyDescent="0.3">
      <c r="A4" s="21" t="s">
        <v>80</v>
      </c>
      <c r="B4" t="s">
        <v>13</v>
      </c>
      <c r="C4" t="s">
        <v>9</v>
      </c>
      <c r="D4" t="s">
        <v>81</v>
      </c>
    </row>
    <row r="5" spans="1:4" x14ac:dyDescent="0.3">
      <c r="A5" s="22" t="s">
        <v>5</v>
      </c>
      <c r="B5">
        <v>8</v>
      </c>
      <c r="C5">
        <v>9</v>
      </c>
      <c r="D5">
        <v>17</v>
      </c>
    </row>
    <row r="6" spans="1:4" x14ac:dyDescent="0.3">
      <c r="A6" s="22" t="s">
        <v>7</v>
      </c>
      <c r="B6">
        <v>5</v>
      </c>
      <c r="C6">
        <v>2</v>
      </c>
      <c r="D6">
        <v>7</v>
      </c>
    </row>
    <row r="7" spans="1:4" x14ac:dyDescent="0.3">
      <c r="A7" s="22" t="s">
        <v>6</v>
      </c>
      <c r="B7">
        <v>2</v>
      </c>
      <c r="C7">
        <v>2</v>
      </c>
      <c r="D7">
        <v>4</v>
      </c>
    </row>
    <row r="8" spans="1:4" x14ac:dyDescent="0.3">
      <c r="A8" s="22" t="s">
        <v>81</v>
      </c>
      <c r="B8">
        <v>15</v>
      </c>
      <c r="C8">
        <v>13</v>
      </c>
      <c r="D8">
        <v>28</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workbookViewId="0">
      <selection activeCell="K7" sqref="K7"/>
    </sheetView>
  </sheetViews>
  <sheetFormatPr defaultColWidth="9.21875" defaultRowHeight="14.4" x14ac:dyDescent="0.3"/>
  <cols>
    <col min="1" max="1" width="10.5546875" customWidth="1"/>
    <col min="3" max="4" width="15.21875" customWidth="1"/>
    <col min="5" max="5" width="16.77734375" customWidth="1"/>
    <col min="6" max="6" width="9.5546875" customWidth="1"/>
    <col min="7" max="7" width="12.21875" customWidth="1"/>
    <col min="8" max="8" width="14.5546875" customWidth="1"/>
  </cols>
  <sheetData>
    <row r="1" spans="1:8" x14ac:dyDescent="0.3">
      <c r="A1" s="3" t="s">
        <v>4</v>
      </c>
      <c r="B1" s="3" t="s">
        <v>0</v>
      </c>
      <c r="C1" s="3" t="s">
        <v>25</v>
      </c>
      <c r="D1" s="3" t="s">
        <v>8</v>
      </c>
      <c r="E1" s="3" t="s">
        <v>1</v>
      </c>
      <c r="F1" s="3" t="s">
        <v>2</v>
      </c>
      <c r="G1" s="4" t="s">
        <v>12</v>
      </c>
      <c r="H1" s="3" t="s">
        <v>30</v>
      </c>
    </row>
    <row r="2" spans="1:8" x14ac:dyDescent="0.3">
      <c r="A2" s="12">
        <v>43106</v>
      </c>
      <c r="B2" s="11" t="s">
        <v>7</v>
      </c>
      <c r="C2" s="13" t="s">
        <v>26</v>
      </c>
      <c r="D2" s="14" t="s">
        <v>18</v>
      </c>
      <c r="E2" s="11" t="s">
        <v>9</v>
      </c>
      <c r="F2" s="11">
        <v>95</v>
      </c>
      <c r="G2" s="15">
        <v>1198</v>
      </c>
      <c r="H2" s="16">
        <f>F2*G2</f>
        <v>113810</v>
      </c>
    </row>
    <row r="3" spans="1:8" x14ac:dyDescent="0.3">
      <c r="A3" s="12">
        <v>43123</v>
      </c>
      <c r="B3" s="11" t="s">
        <v>5</v>
      </c>
      <c r="C3" s="13" t="s">
        <v>29</v>
      </c>
      <c r="D3" s="14" t="s">
        <v>19</v>
      </c>
      <c r="E3" s="11" t="s">
        <v>13</v>
      </c>
      <c r="F3" s="11">
        <v>50</v>
      </c>
      <c r="G3" s="15">
        <v>500</v>
      </c>
      <c r="H3" s="16">
        <f t="shared" ref="H3:H44" si="0">F3*G3</f>
        <v>25000</v>
      </c>
    </row>
    <row r="4" spans="1:8" x14ac:dyDescent="0.3">
      <c r="A4" s="12">
        <v>43140</v>
      </c>
      <c r="B4" s="11" t="s">
        <v>5</v>
      </c>
      <c r="C4" s="13" t="s">
        <v>29</v>
      </c>
      <c r="D4" s="14" t="s">
        <v>17</v>
      </c>
      <c r="E4" s="11" t="s">
        <v>9</v>
      </c>
      <c r="F4" s="11">
        <v>36</v>
      </c>
      <c r="G4" s="15">
        <v>1198</v>
      </c>
      <c r="H4" s="16">
        <f t="shared" si="0"/>
        <v>43128</v>
      </c>
    </row>
    <row r="5" spans="1:8" x14ac:dyDescent="0.3">
      <c r="A5" s="12">
        <v>43157</v>
      </c>
      <c r="B5" s="11" t="s">
        <v>5</v>
      </c>
      <c r="C5" s="13" t="s">
        <v>27</v>
      </c>
      <c r="D5" s="14" t="s">
        <v>15</v>
      </c>
      <c r="E5" s="11" t="s">
        <v>10</v>
      </c>
      <c r="F5" s="11">
        <v>27</v>
      </c>
      <c r="G5" s="15">
        <v>225</v>
      </c>
      <c r="H5" s="16">
        <f t="shared" si="0"/>
        <v>6075</v>
      </c>
    </row>
    <row r="6" spans="1:8" x14ac:dyDescent="0.3">
      <c r="A6" s="12">
        <v>43174</v>
      </c>
      <c r="B6" s="11" t="s">
        <v>6</v>
      </c>
      <c r="C6" s="13" t="s">
        <v>27</v>
      </c>
      <c r="D6" s="14" t="s">
        <v>23</v>
      </c>
      <c r="E6" s="11" t="s">
        <v>9</v>
      </c>
      <c r="F6" s="11">
        <v>56</v>
      </c>
      <c r="G6" s="15">
        <v>1198</v>
      </c>
      <c r="H6" s="16">
        <f t="shared" si="0"/>
        <v>67088</v>
      </c>
    </row>
    <row r="7" spans="1:8" x14ac:dyDescent="0.3">
      <c r="A7" s="12">
        <v>43191</v>
      </c>
      <c r="B7" s="11" t="s">
        <v>7</v>
      </c>
      <c r="C7" s="13" t="s">
        <v>26</v>
      </c>
      <c r="D7" s="14" t="s">
        <v>18</v>
      </c>
      <c r="E7" s="11" t="s">
        <v>13</v>
      </c>
      <c r="F7" s="11">
        <v>60</v>
      </c>
      <c r="G7" s="15">
        <v>500</v>
      </c>
      <c r="H7" s="16">
        <f t="shared" si="0"/>
        <v>30000</v>
      </c>
    </row>
    <row r="8" spans="1:8" x14ac:dyDescent="0.3">
      <c r="A8" s="12">
        <v>43208</v>
      </c>
      <c r="B8" s="11" t="s">
        <v>5</v>
      </c>
      <c r="C8" s="17" t="s">
        <v>26</v>
      </c>
      <c r="D8" s="14" t="s">
        <v>14</v>
      </c>
      <c r="E8" s="11" t="s">
        <v>9</v>
      </c>
      <c r="F8" s="11">
        <v>75</v>
      </c>
      <c r="G8" s="15">
        <v>1198</v>
      </c>
      <c r="H8" s="16">
        <f t="shared" si="0"/>
        <v>89850</v>
      </c>
    </row>
    <row r="9" spans="1:8" x14ac:dyDescent="0.3">
      <c r="A9" s="12">
        <v>43225</v>
      </c>
      <c r="B9" s="11" t="s">
        <v>5</v>
      </c>
      <c r="C9" s="13" t="s">
        <v>29</v>
      </c>
      <c r="D9" s="14" t="s">
        <v>17</v>
      </c>
      <c r="E9" s="11" t="s">
        <v>9</v>
      </c>
      <c r="F9" s="11">
        <v>90</v>
      </c>
      <c r="G9" s="15">
        <v>1198</v>
      </c>
      <c r="H9" s="16">
        <f t="shared" si="0"/>
        <v>107820</v>
      </c>
    </row>
    <row r="10" spans="1:8" x14ac:dyDescent="0.3">
      <c r="A10" s="12">
        <v>43242</v>
      </c>
      <c r="B10" s="11" t="s">
        <v>6</v>
      </c>
      <c r="C10" s="18" t="s">
        <v>28</v>
      </c>
      <c r="D10" s="14" t="s">
        <v>24</v>
      </c>
      <c r="E10" s="11" t="s">
        <v>9</v>
      </c>
      <c r="F10" s="11">
        <v>32</v>
      </c>
      <c r="G10" s="15">
        <v>1198</v>
      </c>
      <c r="H10" s="16">
        <f t="shared" si="0"/>
        <v>38336</v>
      </c>
    </row>
    <row r="11" spans="1:8" x14ac:dyDescent="0.3">
      <c r="A11" s="12">
        <v>43259</v>
      </c>
      <c r="B11" s="11" t="s">
        <v>7</v>
      </c>
      <c r="C11" s="13" t="s">
        <v>26</v>
      </c>
      <c r="D11" s="14" t="s">
        <v>18</v>
      </c>
      <c r="E11" s="11" t="s">
        <v>13</v>
      </c>
      <c r="F11" s="11">
        <v>60</v>
      </c>
      <c r="G11" s="15">
        <v>500</v>
      </c>
      <c r="H11" s="16">
        <f t="shared" si="0"/>
        <v>30000</v>
      </c>
    </row>
    <row r="12" spans="1:8" x14ac:dyDescent="0.3">
      <c r="A12" s="12">
        <v>43276</v>
      </c>
      <c r="B12" s="11" t="s">
        <v>5</v>
      </c>
      <c r="C12" s="13" t="s">
        <v>29</v>
      </c>
      <c r="D12" s="14" t="s">
        <v>20</v>
      </c>
      <c r="E12" s="11" t="s">
        <v>9</v>
      </c>
      <c r="F12" s="11">
        <v>90</v>
      </c>
      <c r="G12" s="15">
        <v>1198</v>
      </c>
      <c r="H12" s="16">
        <f t="shared" si="0"/>
        <v>107820</v>
      </c>
    </row>
    <row r="13" spans="1:8" x14ac:dyDescent="0.3">
      <c r="A13" s="12">
        <v>43293</v>
      </c>
      <c r="B13" s="11" t="s">
        <v>7</v>
      </c>
      <c r="C13" s="17" t="s">
        <v>26</v>
      </c>
      <c r="D13" s="14" t="s">
        <v>16</v>
      </c>
      <c r="E13" s="11" t="s">
        <v>13</v>
      </c>
      <c r="F13" s="11">
        <v>29</v>
      </c>
      <c r="G13" s="15">
        <v>500</v>
      </c>
      <c r="H13" s="16">
        <f t="shared" si="0"/>
        <v>14500</v>
      </c>
    </row>
    <row r="14" spans="1:8" x14ac:dyDescent="0.3">
      <c r="A14" s="12">
        <v>43310</v>
      </c>
      <c r="B14" s="11" t="s">
        <v>7</v>
      </c>
      <c r="C14" s="18" t="s">
        <v>28</v>
      </c>
      <c r="D14" s="14" t="s">
        <v>21</v>
      </c>
      <c r="E14" s="11" t="s">
        <v>13</v>
      </c>
      <c r="F14" s="11">
        <v>81</v>
      </c>
      <c r="G14" s="15">
        <v>500</v>
      </c>
      <c r="H14" s="16">
        <f t="shared" si="0"/>
        <v>40500</v>
      </c>
    </row>
    <row r="15" spans="1:8" x14ac:dyDescent="0.3">
      <c r="A15" s="12">
        <v>43327</v>
      </c>
      <c r="B15" s="11" t="s">
        <v>7</v>
      </c>
      <c r="C15" s="13" t="s">
        <v>26</v>
      </c>
      <c r="D15" s="14" t="s">
        <v>18</v>
      </c>
      <c r="E15" s="11" t="s">
        <v>9</v>
      </c>
      <c r="F15" s="11">
        <v>35</v>
      </c>
      <c r="G15" s="15">
        <v>1198</v>
      </c>
      <c r="H15" s="16">
        <f t="shared" si="0"/>
        <v>41930</v>
      </c>
    </row>
    <row r="16" spans="1:8" x14ac:dyDescent="0.3">
      <c r="A16" s="12">
        <v>43344</v>
      </c>
      <c r="B16" s="11" t="s">
        <v>5</v>
      </c>
      <c r="C16" s="18" t="s">
        <v>28</v>
      </c>
      <c r="D16" s="14" t="s">
        <v>22</v>
      </c>
      <c r="E16" s="11" t="s">
        <v>3</v>
      </c>
      <c r="F16" s="11">
        <v>2</v>
      </c>
      <c r="G16" s="15">
        <v>125</v>
      </c>
      <c r="H16" s="16">
        <f t="shared" si="0"/>
        <v>250</v>
      </c>
    </row>
    <row r="17" spans="1:8" x14ac:dyDescent="0.3">
      <c r="A17" s="12">
        <v>43361</v>
      </c>
      <c r="B17" s="11" t="s">
        <v>7</v>
      </c>
      <c r="C17" s="13" t="s">
        <v>26</v>
      </c>
      <c r="D17" s="14" t="s">
        <v>18</v>
      </c>
      <c r="E17" s="11" t="s">
        <v>11</v>
      </c>
      <c r="F17" s="11">
        <v>16</v>
      </c>
      <c r="G17" s="15">
        <v>58.5</v>
      </c>
      <c r="H17" s="16">
        <f t="shared" si="0"/>
        <v>936</v>
      </c>
    </row>
    <row r="18" spans="1:8" x14ac:dyDescent="0.3">
      <c r="A18" s="12">
        <v>43378</v>
      </c>
      <c r="B18" s="11" t="s">
        <v>5</v>
      </c>
      <c r="C18" s="13" t="s">
        <v>29</v>
      </c>
      <c r="D18" s="14" t="s">
        <v>20</v>
      </c>
      <c r="E18" s="11" t="s">
        <v>13</v>
      </c>
      <c r="F18" s="11">
        <v>28</v>
      </c>
      <c r="G18" s="15">
        <v>500</v>
      </c>
      <c r="H18" s="16">
        <f t="shared" si="0"/>
        <v>14000</v>
      </c>
    </row>
    <row r="19" spans="1:8" x14ac:dyDescent="0.3">
      <c r="A19" s="12">
        <v>43395</v>
      </c>
      <c r="B19" s="11" t="s">
        <v>7</v>
      </c>
      <c r="C19" s="13" t="s">
        <v>26</v>
      </c>
      <c r="D19" s="14" t="s">
        <v>18</v>
      </c>
      <c r="E19" s="11" t="s">
        <v>10</v>
      </c>
      <c r="F19" s="11">
        <v>64</v>
      </c>
      <c r="G19" s="15">
        <v>225</v>
      </c>
      <c r="H19" s="16">
        <f t="shared" si="0"/>
        <v>14400</v>
      </c>
    </row>
    <row r="20" spans="1:8" x14ac:dyDescent="0.3">
      <c r="A20" s="12">
        <v>43412</v>
      </c>
      <c r="B20" s="11" t="s">
        <v>7</v>
      </c>
      <c r="C20" s="18" t="s">
        <v>28</v>
      </c>
      <c r="D20" s="14" t="s">
        <v>21</v>
      </c>
      <c r="E20" s="11" t="s">
        <v>10</v>
      </c>
      <c r="F20" s="11">
        <v>15</v>
      </c>
      <c r="G20" s="15">
        <v>225</v>
      </c>
      <c r="H20" s="16">
        <f t="shared" si="0"/>
        <v>3375</v>
      </c>
    </row>
    <row r="21" spans="1:8" x14ac:dyDescent="0.3">
      <c r="A21" s="12">
        <v>43429</v>
      </c>
      <c r="B21" s="11" t="s">
        <v>5</v>
      </c>
      <c r="C21" s="13" t="s">
        <v>29</v>
      </c>
      <c r="D21" s="14" t="s">
        <v>19</v>
      </c>
      <c r="E21" s="11" t="s">
        <v>11</v>
      </c>
      <c r="F21" s="11">
        <v>96</v>
      </c>
      <c r="G21" s="15">
        <v>58.5</v>
      </c>
      <c r="H21" s="16">
        <f t="shared" si="0"/>
        <v>5616</v>
      </c>
    </row>
    <row r="22" spans="1:8" x14ac:dyDescent="0.3">
      <c r="A22" s="12">
        <v>43446</v>
      </c>
      <c r="B22" s="11" t="s">
        <v>5</v>
      </c>
      <c r="C22" s="18" t="s">
        <v>28</v>
      </c>
      <c r="D22" s="14" t="s">
        <v>22</v>
      </c>
      <c r="E22" s="11" t="s">
        <v>9</v>
      </c>
      <c r="F22" s="11">
        <v>67</v>
      </c>
      <c r="G22" s="15">
        <v>1198</v>
      </c>
      <c r="H22" s="16">
        <f t="shared" si="0"/>
        <v>80266</v>
      </c>
    </row>
    <row r="23" spans="1:8" x14ac:dyDescent="0.3">
      <c r="A23" s="12">
        <v>43463</v>
      </c>
      <c r="B23" s="11" t="s">
        <v>7</v>
      </c>
      <c r="C23" s="18" t="s">
        <v>28</v>
      </c>
      <c r="D23" s="14" t="s">
        <v>21</v>
      </c>
      <c r="E23" s="11" t="s">
        <v>11</v>
      </c>
      <c r="F23" s="11">
        <v>74</v>
      </c>
      <c r="G23" s="15">
        <v>58.5</v>
      </c>
      <c r="H23" s="16">
        <f t="shared" si="0"/>
        <v>4329</v>
      </c>
    </row>
    <row r="24" spans="1:8" x14ac:dyDescent="0.3">
      <c r="A24" s="12">
        <v>43480</v>
      </c>
      <c r="B24" s="11" t="s">
        <v>5</v>
      </c>
      <c r="C24" s="13" t="s">
        <v>27</v>
      </c>
      <c r="D24" s="14" t="s">
        <v>15</v>
      </c>
      <c r="E24" s="11" t="s">
        <v>13</v>
      </c>
      <c r="F24" s="11">
        <v>46</v>
      </c>
      <c r="G24" s="15">
        <v>500</v>
      </c>
      <c r="H24" s="16">
        <f t="shared" si="0"/>
        <v>23000</v>
      </c>
    </row>
    <row r="25" spans="1:8" x14ac:dyDescent="0.3">
      <c r="A25" s="12">
        <v>43497</v>
      </c>
      <c r="B25" s="11" t="s">
        <v>5</v>
      </c>
      <c r="C25" s="18" t="s">
        <v>28</v>
      </c>
      <c r="D25" s="14" t="s">
        <v>22</v>
      </c>
      <c r="E25" s="11" t="s">
        <v>13</v>
      </c>
      <c r="F25" s="11">
        <v>87</v>
      </c>
      <c r="G25" s="15">
        <v>500</v>
      </c>
      <c r="H25" s="16">
        <f t="shared" si="0"/>
        <v>43500</v>
      </c>
    </row>
    <row r="26" spans="1:8" x14ac:dyDescent="0.3">
      <c r="A26" s="12">
        <v>43514</v>
      </c>
      <c r="B26" s="11" t="s">
        <v>7</v>
      </c>
      <c r="C26" s="17" t="s">
        <v>26</v>
      </c>
      <c r="D26" s="14" t="s">
        <v>18</v>
      </c>
      <c r="E26" s="11" t="s">
        <v>13</v>
      </c>
      <c r="F26" s="11">
        <v>4</v>
      </c>
      <c r="G26" s="15">
        <v>500</v>
      </c>
      <c r="H26" s="16">
        <f t="shared" si="0"/>
        <v>2000</v>
      </c>
    </row>
    <row r="27" spans="1:8" x14ac:dyDescent="0.3">
      <c r="A27" s="12">
        <v>43531</v>
      </c>
      <c r="B27" s="11" t="s">
        <v>6</v>
      </c>
      <c r="C27" s="13" t="s">
        <v>27</v>
      </c>
      <c r="D27" s="14" t="s">
        <v>23</v>
      </c>
      <c r="E27" s="11" t="s">
        <v>13</v>
      </c>
      <c r="F27" s="11">
        <v>7</v>
      </c>
      <c r="G27" s="15">
        <v>500</v>
      </c>
      <c r="H27" s="16">
        <f t="shared" si="0"/>
        <v>3500</v>
      </c>
    </row>
    <row r="28" spans="1:8" x14ac:dyDescent="0.3">
      <c r="A28" s="12">
        <v>43548</v>
      </c>
      <c r="B28" s="11" t="s">
        <v>5</v>
      </c>
      <c r="C28" s="13" t="s">
        <v>29</v>
      </c>
      <c r="D28" s="14" t="s">
        <v>17</v>
      </c>
      <c r="E28" s="11" t="s">
        <v>11</v>
      </c>
      <c r="F28" s="11">
        <v>50</v>
      </c>
      <c r="G28" s="15">
        <v>58.5</v>
      </c>
      <c r="H28" s="16">
        <f t="shared" si="0"/>
        <v>2925</v>
      </c>
    </row>
    <row r="29" spans="1:8" x14ac:dyDescent="0.3">
      <c r="A29" s="12">
        <v>43565</v>
      </c>
      <c r="B29" s="11" t="s">
        <v>5</v>
      </c>
      <c r="C29" s="17" t="s">
        <v>26</v>
      </c>
      <c r="D29" s="14" t="s">
        <v>14</v>
      </c>
      <c r="E29" s="11" t="s">
        <v>9</v>
      </c>
      <c r="F29" s="11">
        <v>66</v>
      </c>
      <c r="G29" s="15">
        <v>1198</v>
      </c>
      <c r="H29" s="16">
        <f t="shared" si="0"/>
        <v>79068</v>
      </c>
    </row>
    <row r="30" spans="1:8" x14ac:dyDescent="0.3">
      <c r="A30" s="12">
        <v>43582</v>
      </c>
      <c r="B30" s="11" t="s">
        <v>7</v>
      </c>
      <c r="C30" s="17" t="s">
        <v>26</v>
      </c>
      <c r="D30" s="14" t="s">
        <v>16</v>
      </c>
      <c r="E30" s="11" t="s">
        <v>10</v>
      </c>
      <c r="F30" s="11">
        <v>96</v>
      </c>
      <c r="G30" s="15">
        <v>225</v>
      </c>
      <c r="H30" s="16">
        <f t="shared" si="0"/>
        <v>21600</v>
      </c>
    </row>
    <row r="31" spans="1:8" x14ac:dyDescent="0.3">
      <c r="A31" s="12">
        <v>43599</v>
      </c>
      <c r="B31" s="11" t="s">
        <v>5</v>
      </c>
      <c r="C31" s="13" t="s">
        <v>27</v>
      </c>
      <c r="D31" s="14" t="s">
        <v>15</v>
      </c>
      <c r="E31" s="11" t="s">
        <v>9</v>
      </c>
      <c r="F31" s="11">
        <v>53</v>
      </c>
      <c r="G31" s="15">
        <v>1198</v>
      </c>
      <c r="H31" s="16">
        <f t="shared" si="0"/>
        <v>63494</v>
      </c>
    </row>
    <row r="32" spans="1:8" x14ac:dyDescent="0.3">
      <c r="A32" s="12">
        <v>43616</v>
      </c>
      <c r="B32" s="11" t="s">
        <v>5</v>
      </c>
      <c r="C32" s="13" t="s">
        <v>27</v>
      </c>
      <c r="D32" s="14" t="s">
        <v>15</v>
      </c>
      <c r="E32" s="11" t="s">
        <v>13</v>
      </c>
      <c r="F32" s="11">
        <v>80</v>
      </c>
      <c r="G32" s="15">
        <v>500</v>
      </c>
      <c r="H32" s="16">
        <f t="shared" si="0"/>
        <v>40000</v>
      </c>
    </row>
    <row r="33" spans="1:8" x14ac:dyDescent="0.3">
      <c r="A33" s="12">
        <v>43633</v>
      </c>
      <c r="B33" s="11" t="s">
        <v>5</v>
      </c>
      <c r="C33" s="13" t="s">
        <v>29</v>
      </c>
      <c r="D33" s="14" t="s">
        <v>19</v>
      </c>
      <c r="E33" s="11" t="s">
        <v>3</v>
      </c>
      <c r="F33" s="11">
        <v>5</v>
      </c>
      <c r="G33" s="15">
        <v>125</v>
      </c>
      <c r="H33" s="16">
        <f t="shared" si="0"/>
        <v>625</v>
      </c>
    </row>
    <row r="34" spans="1:8" x14ac:dyDescent="0.3">
      <c r="A34" s="12">
        <v>43650</v>
      </c>
      <c r="B34" s="11" t="s">
        <v>7</v>
      </c>
      <c r="C34" s="17" t="s">
        <v>26</v>
      </c>
      <c r="D34" s="14" t="s">
        <v>18</v>
      </c>
      <c r="E34" s="11" t="s">
        <v>11</v>
      </c>
      <c r="F34" s="11">
        <v>62</v>
      </c>
      <c r="G34" s="15">
        <v>58.5</v>
      </c>
      <c r="H34" s="16">
        <f t="shared" si="0"/>
        <v>3627</v>
      </c>
    </row>
    <row r="35" spans="1:8" x14ac:dyDescent="0.3">
      <c r="A35" s="12">
        <v>43667</v>
      </c>
      <c r="B35" s="11" t="s">
        <v>5</v>
      </c>
      <c r="C35" s="13" t="s">
        <v>29</v>
      </c>
      <c r="D35" s="14" t="s">
        <v>20</v>
      </c>
      <c r="E35" s="11" t="s">
        <v>11</v>
      </c>
      <c r="F35" s="11">
        <v>55</v>
      </c>
      <c r="G35" s="15">
        <v>58.5</v>
      </c>
      <c r="H35" s="16">
        <f t="shared" si="0"/>
        <v>3217.5</v>
      </c>
    </row>
    <row r="36" spans="1:8" x14ac:dyDescent="0.3">
      <c r="A36" s="12">
        <v>43684</v>
      </c>
      <c r="B36" s="11" t="s">
        <v>5</v>
      </c>
      <c r="C36" s="13" t="s">
        <v>29</v>
      </c>
      <c r="D36" s="14" t="s">
        <v>19</v>
      </c>
      <c r="E36" s="11" t="s">
        <v>11</v>
      </c>
      <c r="F36" s="11">
        <v>42</v>
      </c>
      <c r="G36" s="15">
        <v>58.5</v>
      </c>
      <c r="H36" s="16">
        <f t="shared" si="0"/>
        <v>2457</v>
      </c>
    </row>
    <row r="37" spans="1:8" x14ac:dyDescent="0.3">
      <c r="A37" s="12">
        <v>43701</v>
      </c>
      <c r="B37" s="11" t="s">
        <v>6</v>
      </c>
      <c r="C37" s="13" t="s">
        <v>27</v>
      </c>
      <c r="D37" s="14" t="s">
        <v>23</v>
      </c>
      <c r="E37" s="11" t="s">
        <v>3</v>
      </c>
      <c r="F37" s="11">
        <v>3</v>
      </c>
      <c r="G37" s="15">
        <v>125</v>
      </c>
      <c r="H37" s="16">
        <f t="shared" si="0"/>
        <v>375</v>
      </c>
    </row>
    <row r="38" spans="1:8" x14ac:dyDescent="0.3">
      <c r="A38" s="12">
        <v>43718</v>
      </c>
      <c r="B38" s="11" t="s">
        <v>5</v>
      </c>
      <c r="C38" s="13" t="s">
        <v>27</v>
      </c>
      <c r="D38" s="14" t="s">
        <v>15</v>
      </c>
      <c r="E38" s="11" t="s">
        <v>9</v>
      </c>
      <c r="F38" s="11">
        <v>7</v>
      </c>
      <c r="G38" s="15">
        <v>1198</v>
      </c>
      <c r="H38" s="16">
        <f t="shared" si="0"/>
        <v>8386</v>
      </c>
    </row>
    <row r="39" spans="1:8" x14ac:dyDescent="0.3">
      <c r="A39" s="12">
        <v>43735</v>
      </c>
      <c r="B39" s="11" t="s">
        <v>6</v>
      </c>
      <c r="C39" s="13" t="s">
        <v>27</v>
      </c>
      <c r="D39" s="14" t="s">
        <v>23</v>
      </c>
      <c r="E39" s="11" t="s">
        <v>10</v>
      </c>
      <c r="F39" s="11">
        <v>76</v>
      </c>
      <c r="G39" s="15">
        <v>225</v>
      </c>
      <c r="H39" s="16">
        <f t="shared" si="0"/>
        <v>17100</v>
      </c>
    </row>
    <row r="40" spans="1:8" x14ac:dyDescent="0.3">
      <c r="A40" s="12">
        <v>43752</v>
      </c>
      <c r="B40" s="11" t="s">
        <v>6</v>
      </c>
      <c r="C40" s="18" t="s">
        <v>28</v>
      </c>
      <c r="D40" s="14" t="s">
        <v>24</v>
      </c>
      <c r="E40" s="11" t="s">
        <v>13</v>
      </c>
      <c r="F40" s="11">
        <v>57</v>
      </c>
      <c r="G40" s="15">
        <v>500</v>
      </c>
      <c r="H40" s="16">
        <f t="shared" si="0"/>
        <v>28500</v>
      </c>
    </row>
    <row r="41" spans="1:8" x14ac:dyDescent="0.3">
      <c r="A41" s="12">
        <v>43769</v>
      </c>
      <c r="B41" s="11" t="s">
        <v>5</v>
      </c>
      <c r="C41" s="17" t="s">
        <v>26</v>
      </c>
      <c r="D41" s="14" t="s">
        <v>14</v>
      </c>
      <c r="E41" s="11" t="s">
        <v>9</v>
      </c>
      <c r="F41" s="11">
        <v>14</v>
      </c>
      <c r="G41" s="15">
        <v>1198</v>
      </c>
      <c r="H41" s="16">
        <f t="shared" si="0"/>
        <v>16772</v>
      </c>
    </row>
    <row r="42" spans="1:8" x14ac:dyDescent="0.3">
      <c r="A42" s="12">
        <v>43786</v>
      </c>
      <c r="B42" s="11" t="s">
        <v>5</v>
      </c>
      <c r="C42" s="13" t="s">
        <v>29</v>
      </c>
      <c r="D42" s="14" t="s">
        <v>17</v>
      </c>
      <c r="E42" s="11" t="s">
        <v>13</v>
      </c>
      <c r="F42" s="11">
        <v>11</v>
      </c>
      <c r="G42" s="15">
        <v>500</v>
      </c>
      <c r="H42" s="16">
        <f t="shared" si="0"/>
        <v>5500</v>
      </c>
    </row>
    <row r="43" spans="1:8" x14ac:dyDescent="0.3">
      <c r="A43" s="12">
        <v>43803</v>
      </c>
      <c r="B43" s="11" t="s">
        <v>5</v>
      </c>
      <c r="C43" s="13" t="s">
        <v>29</v>
      </c>
      <c r="D43" s="14" t="s">
        <v>17</v>
      </c>
      <c r="E43" s="11" t="s">
        <v>13</v>
      </c>
      <c r="F43" s="11">
        <v>94</v>
      </c>
      <c r="G43" s="15">
        <v>500</v>
      </c>
      <c r="H43" s="16">
        <f t="shared" si="0"/>
        <v>47000</v>
      </c>
    </row>
    <row r="44" spans="1:8" x14ac:dyDescent="0.3">
      <c r="A44" s="12">
        <v>43820</v>
      </c>
      <c r="B44" s="11" t="s">
        <v>5</v>
      </c>
      <c r="C44" s="17" t="s">
        <v>26</v>
      </c>
      <c r="D44" s="14" t="s">
        <v>14</v>
      </c>
      <c r="E44" s="11" t="s">
        <v>13</v>
      </c>
      <c r="F44" s="11">
        <v>28</v>
      </c>
      <c r="G44" s="15">
        <v>500</v>
      </c>
      <c r="H44" s="16">
        <f t="shared" si="0"/>
        <v>14000</v>
      </c>
    </row>
    <row r="45" spans="1:8" x14ac:dyDescent="0.3">
      <c r="F45" s="10"/>
      <c r="G45" s="10"/>
      <c r="H45" s="10"/>
    </row>
    <row r="46" spans="1:8" x14ac:dyDescent="0.3">
      <c r="F46" s="10"/>
      <c r="G46" s="10"/>
      <c r="H46"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30E97-2A27-484C-87D3-ACC61327977F}">
  <dimension ref="B2:AZ40"/>
  <sheetViews>
    <sheetView topLeftCell="AI1" zoomScale="57" zoomScaleNormal="109" workbookViewId="0">
      <selection activeCell="C19" sqref="C19"/>
    </sheetView>
  </sheetViews>
  <sheetFormatPr defaultRowHeight="14.4" x14ac:dyDescent="0.3"/>
  <cols>
    <col min="3" max="3" width="114.21875" customWidth="1"/>
    <col min="6" max="6" width="13.21875" customWidth="1"/>
    <col min="7" max="7" width="16.109375" customWidth="1"/>
    <col min="17" max="17" width="18.33203125" customWidth="1"/>
    <col min="18" max="18" width="15.109375" customWidth="1"/>
    <col min="27" max="27" width="17" bestFit="1" customWidth="1"/>
    <col min="28" max="28" width="15.6640625" customWidth="1"/>
    <col min="38" max="38" width="12.5546875" bestFit="1" customWidth="1"/>
    <col min="39" max="39" width="15.33203125" bestFit="1" customWidth="1"/>
    <col min="49" max="49" width="16.109375" customWidth="1"/>
    <col min="50" max="50" width="19.33203125" customWidth="1"/>
    <col min="51" max="51" width="18.33203125" customWidth="1"/>
    <col min="52" max="52" width="11.21875" bestFit="1" customWidth="1"/>
  </cols>
  <sheetData>
    <row r="2" spans="2:51" ht="15.6" x14ac:dyDescent="0.3">
      <c r="B2" s="20" t="s">
        <v>31</v>
      </c>
      <c r="C2" s="2" t="s">
        <v>32</v>
      </c>
    </row>
    <row r="3" spans="2:51" ht="15.6" x14ac:dyDescent="0.3">
      <c r="B3" s="19">
        <v>1</v>
      </c>
      <c r="C3" s="1" t="s">
        <v>33</v>
      </c>
      <c r="E3" s="30" t="s">
        <v>83</v>
      </c>
      <c r="F3" s="24" t="s">
        <v>80</v>
      </c>
      <c r="G3" s="8" t="s">
        <v>82</v>
      </c>
      <c r="P3" s="30" t="s">
        <v>87</v>
      </c>
      <c r="Q3" s="36" t="s">
        <v>80</v>
      </c>
      <c r="R3" s="8" t="s">
        <v>85</v>
      </c>
      <c r="Z3" s="13" t="s">
        <v>89</v>
      </c>
      <c r="AA3" s="33" t="s">
        <v>80</v>
      </c>
      <c r="AB3" s="34" t="s">
        <v>85</v>
      </c>
      <c r="AK3" s="31" t="s">
        <v>92</v>
      </c>
      <c r="AL3" s="44" t="s">
        <v>25</v>
      </c>
      <c r="AM3" s="45" t="s">
        <v>28</v>
      </c>
      <c r="AV3" t="s">
        <v>96</v>
      </c>
      <c r="AW3" s="24" t="s">
        <v>80</v>
      </c>
      <c r="AX3" s="37" t="s">
        <v>94</v>
      </c>
      <c r="AY3" s="13" t="s">
        <v>95</v>
      </c>
    </row>
    <row r="4" spans="2:51" ht="15.6" x14ac:dyDescent="0.3">
      <c r="B4" s="19">
        <v>2</v>
      </c>
      <c r="C4" s="1" t="s">
        <v>34</v>
      </c>
      <c r="F4" s="25" t="s">
        <v>5</v>
      </c>
      <c r="G4" s="27">
        <v>829769.5</v>
      </c>
      <c r="Q4" s="13" t="s">
        <v>10</v>
      </c>
      <c r="R4" s="13">
        <v>278</v>
      </c>
      <c r="AA4" s="35" t="s">
        <v>5</v>
      </c>
      <c r="AB4" s="31">
        <v>1199</v>
      </c>
      <c r="AL4" s="35"/>
      <c r="AM4" s="31"/>
      <c r="AW4" s="25" t="s">
        <v>10</v>
      </c>
      <c r="AX4" s="16">
        <v>225</v>
      </c>
      <c r="AY4" s="9">
        <v>225</v>
      </c>
    </row>
    <row r="5" spans="2:51" ht="15.6" x14ac:dyDescent="0.3">
      <c r="B5" s="19">
        <v>3</v>
      </c>
      <c r="C5" s="1" t="s">
        <v>35</v>
      </c>
      <c r="F5" s="26" t="s">
        <v>28</v>
      </c>
      <c r="G5" s="27">
        <v>124016</v>
      </c>
      <c r="Q5" s="13" t="s">
        <v>3</v>
      </c>
      <c r="R5" s="13">
        <v>10</v>
      </c>
      <c r="AA5" s="35" t="s">
        <v>10</v>
      </c>
      <c r="AB5" s="31">
        <v>27</v>
      </c>
      <c r="AL5" s="44" t="s">
        <v>80</v>
      </c>
      <c r="AM5" s="45" t="s">
        <v>82</v>
      </c>
      <c r="AW5" s="25" t="s">
        <v>3</v>
      </c>
      <c r="AX5" s="16">
        <v>125</v>
      </c>
      <c r="AY5" s="9">
        <v>125</v>
      </c>
    </row>
    <row r="6" spans="2:51" ht="15.6" x14ac:dyDescent="0.3">
      <c r="B6" s="19">
        <v>4</v>
      </c>
      <c r="C6" s="1" t="s">
        <v>36</v>
      </c>
      <c r="F6" s="26" t="s">
        <v>29</v>
      </c>
      <c r="G6" s="27">
        <v>365108.5</v>
      </c>
      <c r="Q6" s="13" t="s">
        <v>13</v>
      </c>
      <c r="R6" s="13">
        <v>722</v>
      </c>
      <c r="AA6" s="35" t="s">
        <v>3</v>
      </c>
      <c r="AB6" s="31">
        <v>7</v>
      </c>
      <c r="AL6" s="46" t="s">
        <v>5</v>
      </c>
      <c r="AM6" s="47">
        <v>124016</v>
      </c>
      <c r="AW6" s="25" t="s">
        <v>13</v>
      </c>
      <c r="AX6" s="16">
        <v>500</v>
      </c>
      <c r="AY6" s="9">
        <v>500</v>
      </c>
    </row>
    <row r="7" spans="2:51" ht="15.6" x14ac:dyDescent="0.3">
      <c r="B7" s="19">
        <v>5</v>
      </c>
      <c r="C7" s="1" t="s">
        <v>37</v>
      </c>
      <c r="F7" s="26" t="s">
        <v>26</v>
      </c>
      <c r="G7" s="27">
        <v>199690</v>
      </c>
      <c r="Q7" s="13" t="s">
        <v>9</v>
      </c>
      <c r="R7" s="13">
        <v>716</v>
      </c>
      <c r="AA7" s="35" t="s">
        <v>13</v>
      </c>
      <c r="AB7" s="31">
        <v>424</v>
      </c>
      <c r="AL7" s="48" t="s">
        <v>22</v>
      </c>
      <c r="AM7" s="47">
        <v>124016</v>
      </c>
      <c r="AW7" s="25" t="s">
        <v>9</v>
      </c>
      <c r="AX7" s="16">
        <v>1198</v>
      </c>
      <c r="AY7" s="9">
        <v>1198</v>
      </c>
    </row>
    <row r="8" spans="2:51" ht="15.6" x14ac:dyDescent="0.3">
      <c r="B8" s="19">
        <v>6</v>
      </c>
      <c r="C8" s="1" t="s">
        <v>38</v>
      </c>
      <c r="F8" s="26" t="s">
        <v>27</v>
      </c>
      <c r="G8" s="27">
        <v>140955</v>
      </c>
      <c r="Q8" s="13" t="s">
        <v>11</v>
      </c>
      <c r="R8" s="13">
        <v>395</v>
      </c>
      <c r="AA8" s="35" t="s">
        <v>9</v>
      </c>
      <c r="AB8" s="31">
        <v>498</v>
      </c>
      <c r="AL8" s="46" t="s">
        <v>7</v>
      </c>
      <c r="AM8" s="47">
        <v>48204</v>
      </c>
      <c r="AW8" s="25" t="s">
        <v>11</v>
      </c>
      <c r="AX8" s="16">
        <v>58.5</v>
      </c>
      <c r="AY8" s="9">
        <v>58.5</v>
      </c>
    </row>
    <row r="9" spans="2:51" ht="15.6" x14ac:dyDescent="0.3">
      <c r="B9" s="19">
        <v>7</v>
      </c>
      <c r="C9" s="1" t="s">
        <v>39</v>
      </c>
      <c r="F9" s="25" t="s">
        <v>7</v>
      </c>
      <c r="G9" s="27">
        <v>321007</v>
      </c>
      <c r="Q9" s="13" t="s">
        <v>86</v>
      </c>
      <c r="R9" s="8"/>
      <c r="AA9" s="35" t="s">
        <v>11</v>
      </c>
      <c r="AB9" s="31">
        <v>243</v>
      </c>
      <c r="AL9" s="48" t="s">
        <v>21</v>
      </c>
      <c r="AM9" s="47">
        <v>48204</v>
      </c>
      <c r="AW9" s="25" t="s">
        <v>81</v>
      </c>
      <c r="AX9" s="16">
        <v>1198</v>
      </c>
      <c r="AY9" s="9">
        <v>58.5</v>
      </c>
    </row>
    <row r="10" spans="2:51" ht="15.6" x14ac:dyDescent="0.3">
      <c r="B10" s="19">
        <v>8</v>
      </c>
      <c r="C10" s="1" t="s">
        <v>40</v>
      </c>
      <c r="F10" s="26" t="s">
        <v>28</v>
      </c>
      <c r="G10" s="27">
        <v>48204</v>
      </c>
      <c r="Q10" s="13" t="s">
        <v>81</v>
      </c>
      <c r="R10" s="13">
        <v>2121</v>
      </c>
      <c r="AA10" s="35" t="s">
        <v>7</v>
      </c>
      <c r="AB10" s="31">
        <v>691</v>
      </c>
      <c r="AL10" s="46" t="s">
        <v>6</v>
      </c>
      <c r="AM10" s="47">
        <v>66836</v>
      </c>
    </row>
    <row r="11" spans="2:51" ht="15.6" x14ac:dyDescent="0.3">
      <c r="B11" s="19">
        <v>9</v>
      </c>
      <c r="C11" s="1" t="s">
        <v>41</v>
      </c>
      <c r="F11" s="26" t="s">
        <v>26</v>
      </c>
      <c r="G11" s="27">
        <v>272803</v>
      </c>
      <c r="AA11" s="35" t="s">
        <v>10</v>
      </c>
      <c r="AB11" s="31">
        <v>175</v>
      </c>
      <c r="AL11" s="48" t="s">
        <v>24</v>
      </c>
      <c r="AM11" s="47">
        <v>66836</v>
      </c>
      <c r="AW11" s="38"/>
    </row>
    <row r="12" spans="2:51" ht="15.6" x14ac:dyDescent="0.3">
      <c r="B12" s="19">
        <v>10</v>
      </c>
      <c r="C12" s="1" t="s">
        <v>42</v>
      </c>
      <c r="F12" s="25" t="s">
        <v>6</v>
      </c>
      <c r="G12" s="27">
        <v>154899</v>
      </c>
      <c r="AA12" s="35" t="s">
        <v>13</v>
      </c>
      <c r="AB12" s="31">
        <v>234</v>
      </c>
      <c r="AL12" s="46" t="s">
        <v>81</v>
      </c>
      <c r="AM12" s="47">
        <v>239056</v>
      </c>
    </row>
    <row r="13" spans="2:51" x14ac:dyDescent="0.3">
      <c r="F13" s="26" t="s">
        <v>28</v>
      </c>
      <c r="G13" s="27">
        <v>66836</v>
      </c>
      <c r="AA13" s="35" t="s">
        <v>9</v>
      </c>
      <c r="AB13" s="31">
        <v>130</v>
      </c>
    </row>
    <row r="14" spans="2:51" x14ac:dyDescent="0.3">
      <c r="F14" s="26" t="s">
        <v>27</v>
      </c>
      <c r="G14" s="27">
        <v>88063</v>
      </c>
      <c r="AA14" s="35" t="s">
        <v>11</v>
      </c>
      <c r="AB14" s="31">
        <v>152</v>
      </c>
    </row>
    <row r="15" spans="2:51" x14ac:dyDescent="0.3">
      <c r="C15" s="60" t="s">
        <v>122</v>
      </c>
      <c r="F15" s="25" t="s">
        <v>81</v>
      </c>
      <c r="G15" s="27">
        <v>1305675.5</v>
      </c>
      <c r="AA15" s="35" t="s">
        <v>6</v>
      </c>
      <c r="AB15" s="31">
        <v>231</v>
      </c>
    </row>
    <row r="16" spans="2:51" x14ac:dyDescent="0.3">
      <c r="AA16" s="35" t="s">
        <v>10</v>
      </c>
      <c r="AB16" s="31">
        <v>76</v>
      </c>
    </row>
    <row r="17" spans="5:52" x14ac:dyDescent="0.3">
      <c r="E17" s="13" t="s">
        <v>84</v>
      </c>
      <c r="F17" s="24" t="s">
        <v>80</v>
      </c>
      <c r="G17" s="8" t="s">
        <v>82</v>
      </c>
      <c r="P17" s="32" t="s">
        <v>88</v>
      </c>
      <c r="Q17" s="24" t="s">
        <v>80</v>
      </c>
      <c r="R17" s="8" t="s">
        <v>82</v>
      </c>
      <c r="AA17" s="35" t="s">
        <v>3</v>
      </c>
      <c r="AB17" s="31">
        <v>3</v>
      </c>
    </row>
    <row r="18" spans="5:52" x14ac:dyDescent="0.3">
      <c r="F18" s="25" t="s">
        <v>5</v>
      </c>
      <c r="G18" s="9">
        <v>829769.5</v>
      </c>
      <c r="Q18" s="25" t="s">
        <v>5</v>
      </c>
      <c r="R18" s="9">
        <v>829769.5</v>
      </c>
      <c r="AA18" s="35" t="s">
        <v>13</v>
      </c>
      <c r="AB18" s="31">
        <v>64</v>
      </c>
    </row>
    <row r="19" spans="5:52" x14ac:dyDescent="0.3">
      <c r="F19" s="26" t="s">
        <v>28</v>
      </c>
      <c r="G19" s="9">
        <v>124016</v>
      </c>
      <c r="Q19" s="25" t="s">
        <v>7</v>
      </c>
      <c r="R19" s="9">
        <v>321007</v>
      </c>
      <c r="AA19" s="35" t="s">
        <v>9</v>
      </c>
      <c r="AB19" s="31">
        <v>88</v>
      </c>
    </row>
    <row r="20" spans="5:52" x14ac:dyDescent="0.3">
      <c r="F20" s="29" t="s">
        <v>22</v>
      </c>
      <c r="G20" s="9">
        <v>124016</v>
      </c>
      <c r="Q20" s="25" t="s">
        <v>6</v>
      </c>
      <c r="R20" s="9">
        <v>154899</v>
      </c>
      <c r="AA20" s="35" t="s">
        <v>81</v>
      </c>
      <c r="AB20" s="31">
        <v>2121</v>
      </c>
      <c r="AW20" s="35" t="s">
        <v>97</v>
      </c>
      <c r="AX20" s="31" t="s">
        <v>98</v>
      </c>
      <c r="AY20" s="35"/>
      <c r="AZ20" s="31"/>
    </row>
    <row r="21" spans="5:52" x14ac:dyDescent="0.3">
      <c r="F21" s="26" t="s">
        <v>29</v>
      </c>
      <c r="G21" s="9">
        <v>365108.5</v>
      </c>
      <c r="Q21" s="25" t="s">
        <v>81</v>
      </c>
      <c r="R21" s="9">
        <v>1305675.5</v>
      </c>
      <c r="AK21" s="31" t="s">
        <v>93</v>
      </c>
      <c r="AL21" s="24" t="s">
        <v>80</v>
      </c>
      <c r="AM21" s="8" t="s">
        <v>82</v>
      </c>
      <c r="AW21" s="35" t="s">
        <v>80</v>
      </c>
      <c r="AX21" s="31" t="s">
        <v>13</v>
      </c>
      <c r="AY21" s="35" t="s">
        <v>9</v>
      </c>
      <c r="AZ21" s="31" t="s">
        <v>81</v>
      </c>
    </row>
    <row r="22" spans="5:52" x14ac:dyDescent="0.3">
      <c r="F22" s="29" t="s">
        <v>17</v>
      </c>
      <c r="G22" s="9">
        <v>206373</v>
      </c>
      <c r="AL22" s="25" t="s">
        <v>28</v>
      </c>
      <c r="AM22" s="9">
        <v>239056</v>
      </c>
      <c r="AW22" s="35" t="s">
        <v>5</v>
      </c>
      <c r="AX22" s="31">
        <v>8</v>
      </c>
      <c r="AY22" s="35">
        <v>9</v>
      </c>
      <c r="AZ22" s="31">
        <v>17</v>
      </c>
    </row>
    <row r="23" spans="5:52" x14ac:dyDescent="0.3">
      <c r="F23" s="29" t="s">
        <v>19</v>
      </c>
      <c r="G23" s="9">
        <v>33698</v>
      </c>
      <c r="Z23" s="31" t="s">
        <v>90</v>
      </c>
      <c r="AA23" s="24" t="s">
        <v>80</v>
      </c>
      <c r="AB23" s="8" t="s">
        <v>91</v>
      </c>
      <c r="AL23" s="26" t="s">
        <v>22</v>
      </c>
      <c r="AM23" s="9">
        <v>124016</v>
      </c>
      <c r="AW23" s="35" t="s">
        <v>7</v>
      </c>
      <c r="AX23" s="31">
        <v>5</v>
      </c>
      <c r="AY23" s="35">
        <v>2</v>
      </c>
      <c r="AZ23" s="31">
        <v>7</v>
      </c>
    </row>
    <row r="24" spans="5:52" x14ac:dyDescent="0.3">
      <c r="F24" s="29" t="s">
        <v>20</v>
      </c>
      <c r="G24" s="9">
        <v>125037.5</v>
      </c>
      <c r="AA24" s="25" t="s">
        <v>10</v>
      </c>
      <c r="AB24" s="9">
        <v>1125</v>
      </c>
      <c r="AL24" s="26" t="s">
        <v>21</v>
      </c>
      <c r="AM24" s="9">
        <v>48204</v>
      </c>
      <c r="AW24" s="35" t="s">
        <v>6</v>
      </c>
      <c r="AX24" s="31">
        <v>2</v>
      </c>
      <c r="AY24" s="35">
        <v>2</v>
      </c>
      <c r="AZ24" s="31">
        <v>4</v>
      </c>
    </row>
    <row r="25" spans="5:52" x14ac:dyDescent="0.3">
      <c r="F25" s="26" t="s">
        <v>26</v>
      </c>
      <c r="G25" s="9">
        <v>199690</v>
      </c>
      <c r="AA25" s="25" t="s">
        <v>3</v>
      </c>
      <c r="AB25" s="9">
        <v>375</v>
      </c>
      <c r="AL25" s="26" t="s">
        <v>24</v>
      </c>
      <c r="AM25" s="9">
        <v>66836</v>
      </c>
      <c r="AW25" s="35" t="s">
        <v>81</v>
      </c>
      <c r="AX25" s="31">
        <v>15</v>
      </c>
      <c r="AY25" s="35">
        <v>13</v>
      </c>
      <c r="AZ25" s="31">
        <v>28</v>
      </c>
    </row>
    <row r="26" spans="5:52" x14ac:dyDescent="0.3">
      <c r="F26" s="29" t="s">
        <v>14</v>
      </c>
      <c r="G26" s="9">
        <v>199690</v>
      </c>
      <c r="AA26" s="25" t="s">
        <v>13</v>
      </c>
      <c r="AB26" s="9">
        <v>7500</v>
      </c>
      <c r="AL26" s="25" t="s">
        <v>29</v>
      </c>
      <c r="AM26" s="9">
        <v>365108.5</v>
      </c>
    </row>
    <row r="27" spans="5:52" x14ac:dyDescent="0.3">
      <c r="F27" s="26" t="s">
        <v>27</v>
      </c>
      <c r="G27" s="9">
        <v>140955</v>
      </c>
      <c r="AA27" s="25" t="s">
        <v>9</v>
      </c>
      <c r="AB27" s="9">
        <v>15574</v>
      </c>
      <c r="AL27" s="26" t="s">
        <v>17</v>
      </c>
      <c r="AM27" s="9">
        <v>206373</v>
      </c>
    </row>
    <row r="28" spans="5:52" x14ac:dyDescent="0.3">
      <c r="F28" s="29" t="s">
        <v>15</v>
      </c>
      <c r="G28" s="9">
        <v>140955</v>
      </c>
      <c r="AA28" s="25" t="s">
        <v>11</v>
      </c>
      <c r="AB28" s="9">
        <v>409.5</v>
      </c>
      <c r="AL28" s="26" t="s">
        <v>19</v>
      </c>
      <c r="AM28" s="9">
        <v>33698</v>
      </c>
    </row>
    <row r="29" spans="5:52" x14ac:dyDescent="0.3">
      <c r="F29" s="25" t="s">
        <v>7</v>
      </c>
      <c r="G29" s="9">
        <v>321007</v>
      </c>
      <c r="AA29" s="25" t="s">
        <v>81</v>
      </c>
      <c r="AB29" s="9">
        <v>24983.5</v>
      </c>
      <c r="AL29" s="26" t="s">
        <v>20</v>
      </c>
      <c r="AM29" s="9">
        <v>125037.5</v>
      </c>
    </row>
    <row r="30" spans="5:52" x14ac:dyDescent="0.3">
      <c r="F30" s="26" t="s">
        <v>28</v>
      </c>
      <c r="G30" s="9">
        <v>48204</v>
      </c>
      <c r="AL30" s="25" t="s">
        <v>26</v>
      </c>
      <c r="AM30" s="9">
        <v>472493</v>
      </c>
    </row>
    <row r="31" spans="5:52" x14ac:dyDescent="0.3">
      <c r="F31" s="29" t="s">
        <v>21</v>
      </c>
      <c r="G31" s="9">
        <v>48204</v>
      </c>
      <c r="AL31" s="26" t="s">
        <v>18</v>
      </c>
      <c r="AM31" s="9">
        <v>236703</v>
      </c>
    </row>
    <row r="32" spans="5:52" x14ac:dyDescent="0.3">
      <c r="F32" s="26" t="s">
        <v>26</v>
      </c>
      <c r="G32" s="9">
        <v>272803</v>
      </c>
      <c r="AL32" s="26" t="s">
        <v>16</v>
      </c>
      <c r="AM32" s="9">
        <v>36100</v>
      </c>
    </row>
    <row r="33" spans="6:39" x14ac:dyDescent="0.3">
      <c r="F33" s="29" t="s">
        <v>18</v>
      </c>
      <c r="G33" s="9">
        <v>236703</v>
      </c>
      <c r="AL33" s="26" t="s">
        <v>14</v>
      </c>
      <c r="AM33" s="9">
        <v>199690</v>
      </c>
    </row>
    <row r="34" spans="6:39" x14ac:dyDescent="0.3">
      <c r="F34" s="29" t="s">
        <v>16</v>
      </c>
      <c r="G34" s="9">
        <v>36100</v>
      </c>
      <c r="AL34" s="25" t="s">
        <v>27</v>
      </c>
      <c r="AM34" s="9">
        <v>229018</v>
      </c>
    </row>
    <row r="35" spans="6:39" x14ac:dyDescent="0.3">
      <c r="F35" s="25" t="s">
        <v>6</v>
      </c>
      <c r="G35" s="9">
        <v>154899</v>
      </c>
      <c r="AL35" s="26" t="s">
        <v>15</v>
      </c>
      <c r="AM35" s="9">
        <v>140955</v>
      </c>
    </row>
    <row r="36" spans="6:39" x14ac:dyDescent="0.3">
      <c r="F36" s="26" t="s">
        <v>28</v>
      </c>
      <c r="G36" s="9">
        <v>66836</v>
      </c>
      <c r="AL36" s="26" t="s">
        <v>23</v>
      </c>
      <c r="AM36" s="9">
        <v>88063</v>
      </c>
    </row>
    <row r="37" spans="6:39" x14ac:dyDescent="0.3">
      <c r="F37" s="29" t="s">
        <v>24</v>
      </c>
      <c r="G37" s="9">
        <v>66836</v>
      </c>
      <c r="AL37" s="25" t="s">
        <v>81</v>
      </c>
      <c r="AM37" s="9">
        <v>1305675.5</v>
      </c>
    </row>
    <row r="38" spans="6:39" x14ac:dyDescent="0.3">
      <c r="F38" s="26" t="s">
        <v>27</v>
      </c>
      <c r="G38" s="9">
        <v>88063</v>
      </c>
    </row>
    <row r="39" spans="6:39" x14ac:dyDescent="0.3">
      <c r="F39" s="29" t="s">
        <v>23</v>
      </c>
      <c r="G39" s="9">
        <v>88063</v>
      </c>
    </row>
    <row r="40" spans="6:39" x14ac:dyDescent="0.3">
      <c r="F40" s="25" t="s">
        <v>81</v>
      </c>
      <c r="G40" s="9">
        <v>1305675.5</v>
      </c>
    </row>
  </sheetData>
  <pageMargins left="0.7" right="0.7" top="0.75" bottom="0.75" header="0.3" footer="0.3"/>
  <pageSetup orientation="portrait" r:id="rId11"/>
  <drawing r:id="rId1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66986-6B31-4C54-915A-4506A4115C18}">
  <dimension ref="A3:B71"/>
  <sheetViews>
    <sheetView workbookViewId="0">
      <selection activeCell="C4" sqref="C4"/>
    </sheetView>
  </sheetViews>
  <sheetFormatPr defaultRowHeight="14.4" x14ac:dyDescent="0.3"/>
  <cols>
    <col min="1" max="1" width="15.77734375" bestFit="1" customWidth="1"/>
    <col min="2" max="2" width="14.44140625" bestFit="1" customWidth="1"/>
    <col min="3" max="3" width="11.33203125" bestFit="1" customWidth="1"/>
  </cols>
  <sheetData>
    <row r="3" spans="1:2" x14ac:dyDescent="0.3">
      <c r="A3" s="21" t="s">
        <v>80</v>
      </c>
      <c r="B3" t="s">
        <v>99</v>
      </c>
    </row>
    <row r="4" spans="1:2" x14ac:dyDescent="0.3">
      <c r="A4" s="22" t="s">
        <v>67</v>
      </c>
      <c r="B4" s="39">
        <v>280809591</v>
      </c>
    </row>
    <row r="5" spans="1:2" x14ac:dyDescent="0.3">
      <c r="A5" s="23" t="s">
        <v>7</v>
      </c>
      <c r="B5" s="39">
        <v>61409489</v>
      </c>
    </row>
    <row r="6" spans="1:2" x14ac:dyDescent="0.3">
      <c r="A6" s="28" t="s">
        <v>66</v>
      </c>
      <c r="B6" s="39">
        <v>12153439</v>
      </c>
    </row>
    <row r="7" spans="1:2" x14ac:dyDescent="0.3">
      <c r="A7" s="28" t="s">
        <v>68</v>
      </c>
      <c r="B7" s="39">
        <v>15806980</v>
      </c>
    </row>
    <row r="8" spans="1:2" x14ac:dyDescent="0.3">
      <c r="A8" s="28" t="s">
        <v>69</v>
      </c>
      <c r="B8" s="39">
        <v>20643251</v>
      </c>
    </row>
    <row r="9" spans="1:2" x14ac:dyDescent="0.3">
      <c r="A9" s="28" t="s">
        <v>70</v>
      </c>
      <c r="B9" s="39">
        <v>12805819</v>
      </c>
    </row>
    <row r="10" spans="1:2" x14ac:dyDescent="0.3">
      <c r="A10" s="23" t="s">
        <v>56</v>
      </c>
      <c r="B10" s="39">
        <v>87294775</v>
      </c>
    </row>
    <row r="11" spans="1:2" x14ac:dyDescent="0.3">
      <c r="A11" s="28" t="s">
        <v>66</v>
      </c>
      <c r="B11" s="39">
        <v>31479654</v>
      </c>
    </row>
    <row r="12" spans="1:2" x14ac:dyDescent="0.3">
      <c r="A12" s="28" t="s">
        <v>68</v>
      </c>
      <c r="B12" s="39">
        <v>10390981</v>
      </c>
    </row>
    <row r="13" spans="1:2" x14ac:dyDescent="0.3">
      <c r="A13" s="28" t="s">
        <v>69</v>
      </c>
      <c r="B13" s="39">
        <v>9981739</v>
      </c>
    </row>
    <row r="14" spans="1:2" x14ac:dyDescent="0.3">
      <c r="A14" s="28" t="s">
        <v>70</v>
      </c>
      <c r="B14" s="39">
        <v>35442401</v>
      </c>
    </row>
    <row r="15" spans="1:2" x14ac:dyDescent="0.3">
      <c r="A15" s="23" t="s">
        <v>50</v>
      </c>
      <c r="B15" s="39">
        <v>110655313</v>
      </c>
    </row>
    <row r="16" spans="1:2" x14ac:dyDescent="0.3">
      <c r="A16" s="28" t="s">
        <v>66</v>
      </c>
      <c r="B16" s="39">
        <v>30520254</v>
      </c>
    </row>
    <row r="17" spans="1:2" x14ac:dyDescent="0.3">
      <c r="A17" s="28" t="s">
        <v>68</v>
      </c>
      <c r="B17" s="39">
        <v>29894499</v>
      </c>
    </row>
    <row r="18" spans="1:2" x14ac:dyDescent="0.3">
      <c r="A18" s="28" t="s">
        <v>69</v>
      </c>
      <c r="B18" s="39">
        <v>24258713</v>
      </c>
    </row>
    <row r="19" spans="1:2" x14ac:dyDescent="0.3">
      <c r="A19" s="28" t="s">
        <v>70</v>
      </c>
      <c r="B19" s="39">
        <v>25981847</v>
      </c>
    </row>
    <row r="20" spans="1:2" x14ac:dyDescent="0.3">
      <c r="A20" s="23" t="s">
        <v>6</v>
      </c>
      <c r="B20" s="39">
        <v>21450014</v>
      </c>
    </row>
    <row r="21" spans="1:2" x14ac:dyDescent="0.3">
      <c r="A21" s="28" t="s">
        <v>66</v>
      </c>
      <c r="B21" s="39">
        <v>6380405</v>
      </c>
    </row>
    <row r="22" spans="1:2" x14ac:dyDescent="0.3">
      <c r="A22" s="28" t="s">
        <v>68</v>
      </c>
      <c r="B22" s="39">
        <v>5971723</v>
      </c>
    </row>
    <row r="23" spans="1:2" x14ac:dyDescent="0.3">
      <c r="A23" s="28" t="s">
        <v>69</v>
      </c>
      <c r="B23" s="39">
        <v>7552230</v>
      </c>
    </row>
    <row r="24" spans="1:2" x14ac:dyDescent="0.3">
      <c r="A24" s="28" t="s">
        <v>70</v>
      </c>
      <c r="B24" s="39">
        <v>1545656</v>
      </c>
    </row>
    <row r="25" spans="1:2" x14ac:dyDescent="0.3">
      <c r="A25" s="22" t="s">
        <v>72</v>
      </c>
      <c r="B25" s="39">
        <v>137518392</v>
      </c>
    </row>
    <row r="26" spans="1:2" x14ac:dyDescent="0.3">
      <c r="A26" s="23" t="s">
        <v>7</v>
      </c>
      <c r="B26" s="39">
        <v>16072947</v>
      </c>
    </row>
    <row r="27" spans="1:2" x14ac:dyDescent="0.3">
      <c r="A27" s="28" t="s">
        <v>71</v>
      </c>
      <c r="B27" s="39">
        <v>8306988</v>
      </c>
    </row>
    <row r="28" spans="1:2" x14ac:dyDescent="0.3">
      <c r="A28" s="28" t="s">
        <v>73</v>
      </c>
      <c r="B28" s="39">
        <v>7765959</v>
      </c>
    </row>
    <row r="29" spans="1:2" x14ac:dyDescent="0.3">
      <c r="A29" s="23" t="s">
        <v>56</v>
      </c>
      <c r="B29" s="39">
        <v>30402339</v>
      </c>
    </row>
    <row r="30" spans="1:2" x14ac:dyDescent="0.3">
      <c r="A30" s="28" t="s">
        <v>71</v>
      </c>
      <c r="B30" s="39">
        <v>19380627</v>
      </c>
    </row>
    <row r="31" spans="1:2" x14ac:dyDescent="0.3">
      <c r="A31" s="28" t="s">
        <v>73</v>
      </c>
      <c r="B31" s="39">
        <v>11021712</v>
      </c>
    </row>
    <row r="32" spans="1:2" x14ac:dyDescent="0.3">
      <c r="A32" s="23" t="s">
        <v>50</v>
      </c>
      <c r="B32" s="39">
        <v>57287724</v>
      </c>
    </row>
    <row r="33" spans="1:2" x14ac:dyDescent="0.3">
      <c r="A33" s="28" t="s">
        <v>71</v>
      </c>
      <c r="B33" s="39">
        <v>32068991</v>
      </c>
    </row>
    <row r="34" spans="1:2" x14ac:dyDescent="0.3">
      <c r="A34" s="28" t="s">
        <v>73</v>
      </c>
      <c r="B34" s="39">
        <v>25218733</v>
      </c>
    </row>
    <row r="35" spans="1:2" x14ac:dyDescent="0.3">
      <c r="A35" s="23" t="s">
        <v>6</v>
      </c>
      <c r="B35" s="39">
        <v>33755382</v>
      </c>
    </row>
    <row r="36" spans="1:2" x14ac:dyDescent="0.3">
      <c r="A36" s="28" t="s">
        <v>71</v>
      </c>
      <c r="B36" s="39">
        <v>11463255</v>
      </c>
    </row>
    <row r="37" spans="1:2" x14ac:dyDescent="0.3">
      <c r="A37" s="28" t="s">
        <v>73</v>
      </c>
      <c r="B37" s="39">
        <v>22292127</v>
      </c>
    </row>
    <row r="38" spans="1:2" x14ac:dyDescent="0.3">
      <c r="A38" s="22" t="s">
        <v>52</v>
      </c>
      <c r="B38" s="39">
        <v>183387249</v>
      </c>
    </row>
    <row r="39" spans="1:2" x14ac:dyDescent="0.3">
      <c r="A39" s="23" t="s">
        <v>7</v>
      </c>
      <c r="B39" s="39">
        <v>44859385</v>
      </c>
    </row>
    <row r="40" spans="1:2" x14ac:dyDescent="0.3">
      <c r="A40" s="28" t="s">
        <v>51</v>
      </c>
      <c r="B40" s="39">
        <v>6279011</v>
      </c>
    </row>
    <row r="41" spans="1:2" x14ac:dyDescent="0.3">
      <c r="A41" s="28" t="s">
        <v>57</v>
      </c>
      <c r="B41" s="39">
        <v>18294639</v>
      </c>
    </row>
    <row r="42" spans="1:2" x14ac:dyDescent="0.3">
      <c r="A42" s="28" t="s">
        <v>61</v>
      </c>
      <c r="B42" s="39">
        <v>20285735</v>
      </c>
    </row>
    <row r="43" spans="1:2" x14ac:dyDescent="0.3">
      <c r="A43" s="23" t="s">
        <v>56</v>
      </c>
      <c r="B43" s="39">
        <v>53499466</v>
      </c>
    </row>
    <row r="44" spans="1:2" x14ac:dyDescent="0.3">
      <c r="A44" s="28" t="s">
        <v>51</v>
      </c>
      <c r="B44" s="39">
        <v>17237681</v>
      </c>
    </row>
    <row r="45" spans="1:2" x14ac:dyDescent="0.3">
      <c r="A45" s="28" t="s">
        <v>57</v>
      </c>
      <c r="B45" s="39">
        <v>10504401</v>
      </c>
    </row>
    <row r="46" spans="1:2" x14ac:dyDescent="0.3">
      <c r="A46" s="28" t="s">
        <v>61</v>
      </c>
      <c r="B46" s="39">
        <v>25757384</v>
      </c>
    </row>
    <row r="47" spans="1:2" x14ac:dyDescent="0.3">
      <c r="A47" s="23" t="s">
        <v>50</v>
      </c>
      <c r="B47" s="39">
        <v>53235779</v>
      </c>
    </row>
    <row r="48" spans="1:2" x14ac:dyDescent="0.3">
      <c r="A48" s="28" t="s">
        <v>51</v>
      </c>
      <c r="B48" s="39">
        <v>11024366</v>
      </c>
    </row>
    <row r="49" spans="1:2" x14ac:dyDescent="0.3">
      <c r="A49" s="28" t="s">
        <v>57</v>
      </c>
      <c r="B49" s="39">
        <v>32001550</v>
      </c>
    </row>
    <row r="50" spans="1:2" x14ac:dyDescent="0.3">
      <c r="A50" s="28" t="s">
        <v>61</v>
      </c>
      <c r="B50" s="39">
        <v>10209863</v>
      </c>
    </row>
    <row r="51" spans="1:2" x14ac:dyDescent="0.3">
      <c r="A51" s="23" t="s">
        <v>6</v>
      </c>
      <c r="B51" s="39">
        <v>31792619</v>
      </c>
    </row>
    <row r="52" spans="1:2" x14ac:dyDescent="0.3">
      <c r="A52" s="28" t="s">
        <v>51</v>
      </c>
      <c r="B52" s="39">
        <v>14316394</v>
      </c>
    </row>
    <row r="53" spans="1:2" x14ac:dyDescent="0.3">
      <c r="A53" s="28" t="s">
        <v>57</v>
      </c>
      <c r="B53" s="39">
        <v>11964833</v>
      </c>
    </row>
    <row r="54" spans="1:2" x14ac:dyDescent="0.3">
      <c r="A54" s="28" t="s">
        <v>61</v>
      </c>
      <c r="B54" s="39">
        <v>5511392</v>
      </c>
    </row>
    <row r="55" spans="1:2" x14ac:dyDescent="0.3">
      <c r="A55" s="22" t="s">
        <v>63</v>
      </c>
      <c r="B55" s="39">
        <v>146415749</v>
      </c>
    </row>
    <row r="56" spans="1:2" x14ac:dyDescent="0.3">
      <c r="A56" s="23" t="s">
        <v>7</v>
      </c>
      <c r="B56" s="39">
        <v>57215150</v>
      </c>
    </row>
    <row r="57" spans="1:2" x14ac:dyDescent="0.3">
      <c r="A57" s="28" t="s">
        <v>62</v>
      </c>
      <c r="B57" s="39">
        <v>28017412</v>
      </c>
    </row>
    <row r="58" spans="1:2" x14ac:dyDescent="0.3">
      <c r="A58" s="28" t="s">
        <v>64</v>
      </c>
      <c r="B58" s="39">
        <v>12696222</v>
      </c>
    </row>
    <row r="59" spans="1:2" x14ac:dyDescent="0.3">
      <c r="A59" s="28" t="s">
        <v>65</v>
      </c>
      <c r="B59" s="39">
        <v>16501516</v>
      </c>
    </row>
    <row r="60" spans="1:2" x14ac:dyDescent="0.3">
      <c r="A60" s="23" t="s">
        <v>56</v>
      </c>
      <c r="B60" s="39">
        <v>26870828</v>
      </c>
    </row>
    <row r="61" spans="1:2" x14ac:dyDescent="0.3">
      <c r="A61" s="28" t="s">
        <v>62</v>
      </c>
      <c r="B61" s="39">
        <v>12491385</v>
      </c>
    </row>
    <row r="62" spans="1:2" x14ac:dyDescent="0.3">
      <c r="A62" s="28" t="s">
        <v>64</v>
      </c>
      <c r="B62" s="39">
        <v>9986089</v>
      </c>
    </row>
    <row r="63" spans="1:2" x14ac:dyDescent="0.3">
      <c r="A63" s="28" t="s">
        <v>65</v>
      </c>
      <c r="B63" s="39">
        <v>4393354</v>
      </c>
    </row>
    <row r="64" spans="1:2" x14ac:dyDescent="0.3">
      <c r="A64" s="23" t="s">
        <v>50</v>
      </c>
      <c r="B64" s="39">
        <v>45416543</v>
      </c>
    </row>
    <row r="65" spans="1:2" x14ac:dyDescent="0.3">
      <c r="A65" s="28" t="s">
        <v>62</v>
      </c>
      <c r="B65" s="39">
        <v>26174242</v>
      </c>
    </row>
    <row r="66" spans="1:2" x14ac:dyDescent="0.3">
      <c r="A66" s="28" t="s">
        <v>64</v>
      </c>
      <c r="B66" s="39">
        <v>13015897</v>
      </c>
    </row>
    <row r="67" spans="1:2" x14ac:dyDescent="0.3">
      <c r="A67" s="28" t="s">
        <v>65</v>
      </c>
      <c r="B67" s="39">
        <v>6226404</v>
      </c>
    </row>
    <row r="68" spans="1:2" x14ac:dyDescent="0.3">
      <c r="A68" s="23" t="s">
        <v>6</v>
      </c>
      <c r="B68" s="39">
        <v>16913228</v>
      </c>
    </row>
    <row r="69" spans="1:2" x14ac:dyDescent="0.3">
      <c r="A69" s="28" t="s">
        <v>62</v>
      </c>
      <c r="B69" s="39">
        <v>1419942</v>
      </c>
    </row>
    <row r="70" spans="1:2" x14ac:dyDescent="0.3">
      <c r="A70" s="28" t="s">
        <v>64</v>
      </c>
      <c r="B70" s="39">
        <v>7477678</v>
      </c>
    </row>
    <row r="71" spans="1:2" x14ac:dyDescent="0.3">
      <c r="A71" s="28" t="s">
        <v>65</v>
      </c>
      <c r="B71" s="39">
        <v>8015608</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C08E5-F333-43FC-9163-0B07AAE6D653}">
  <dimension ref="A1:B6"/>
  <sheetViews>
    <sheetView workbookViewId="0">
      <selection activeCell="B3" sqref="A1:B6"/>
    </sheetView>
  </sheetViews>
  <sheetFormatPr defaultRowHeight="14.4" x14ac:dyDescent="0.3"/>
  <cols>
    <col min="1" max="1" width="12.5546875" bestFit="1" customWidth="1"/>
    <col min="2" max="2" width="14.44140625" bestFit="1" customWidth="1"/>
  </cols>
  <sheetData>
    <row r="1" spans="1:2" x14ac:dyDescent="0.3">
      <c r="A1" s="21" t="s">
        <v>80</v>
      </c>
      <c r="B1" t="s">
        <v>99</v>
      </c>
    </row>
    <row r="2" spans="1:2" x14ac:dyDescent="0.3">
      <c r="A2" s="22">
        <v>2019</v>
      </c>
      <c r="B2" s="39">
        <v>18807759</v>
      </c>
    </row>
    <row r="3" spans="1:2" x14ac:dyDescent="0.3">
      <c r="A3" s="22">
        <v>2020</v>
      </c>
      <c r="B3" s="39">
        <v>259996254</v>
      </c>
    </row>
    <row r="4" spans="1:2" x14ac:dyDescent="0.3">
      <c r="A4" s="22">
        <v>2021</v>
      </c>
      <c r="B4" s="39">
        <v>226989712</v>
      </c>
    </row>
    <row r="5" spans="1:2" x14ac:dyDescent="0.3">
      <c r="A5" s="22">
        <v>2022</v>
      </c>
      <c r="B5" s="39">
        <v>242337256</v>
      </c>
    </row>
    <row r="6" spans="1:2" x14ac:dyDescent="0.3">
      <c r="A6" s="22" t="s">
        <v>81</v>
      </c>
      <c r="B6" s="39">
        <v>748130981</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0811E-9985-496B-A3AC-154CF3B21075}">
  <dimension ref="A1:B14"/>
  <sheetViews>
    <sheetView workbookViewId="0">
      <selection activeCell="A9" sqref="A1:B14"/>
    </sheetView>
  </sheetViews>
  <sheetFormatPr defaultRowHeight="14.4" x14ac:dyDescent="0.3"/>
  <cols>
    <col min="1" max="1" width="12.5546875" bestFit="1" customWidth="1"/>
    <col min="2" max="2" width="19.77734375" bestFit="1" customWidth="1"/>
  </cols>
  <sheetData>
    <row r="1" spans="1:2" x14ac:dyDescent="0.3">
      <c r="A1" s="21" t="s">
        <v>80</v>
      </c>
      <c r="B1" t="s">
        <v>118</v>
      </c>
    </row>
    <row r="2" spans="1:2" x14ac:dyDescent="0.3">
      <c r="A2" s="22" t="s">
        <v>110</v>
      </c>
      <c r="B2" s="39">
        <v>18259358307</v>
      </c>
    </row>
    <row r="3" spans="1:2" x14ac:dyDescent="0.3">
      <c r="A3" s="22" t="s">
        <v>111</v>
      </c>
      <c r="B3" s="39">
        <v>18939801309</v>
      </c>
    </row>
    <row r="4" spans="1:2" x14ac:dyDescent="0.3">
      <c r="A4" s="22" t="s">
        <v>112</v>
      </c>
      <c r="B4" s="39">
        <v>24345665925</v>
      </c>
    </row>
    <row r="5" spans="1:2" x14ac:dyDescent="0.3">
      <c r="A5" s="22" t="s">
        <v>113</v>
      </c>
      <c r="B5" s="39">
        <v>23562025637</v>
      </c>
    </row>
    <row r="6" spans="1:2" x14ac:dyDescent="0.3">
      <c r="A6" s="22" t="s">
        <v>71</v>
      </c>
      <c r="B6" s="39">
        <v>25804038247</v>
      </c>
    </row>
    <row r="7" spans="1:2" x14ac:dyDescent="0.3">
      <c r="A7" s="22" t="s">
        <v>114</v>
      </c>
      <c r="B7" s="39">
        <v>25750449166</v>
      </c>
    </row>
    <row r="8" spans="1:2" x14ac:dyDescent="0.3">
      <c r="A8" s="22" t="s">
        <v>103</v>
      </c>
      <c r="B8" s="39">
        <v>20302605468</v>
      </c>
    </row>
    <row r="9" spans="1:2" x14ac:dyDescent="0.3">
      <c r="A9" s="22" t="s">
        <v>104</v>
      </c>
      <c r="B9" s="39">
        <v>29089335117</v>
      </c>
    </row>
    <row r="10" spans="1:2" x14ac:dyDescent="0.3">
      <c r="A10" s="22" t="s">
        <v>105</v>
      </c>
      <c r="B10" s="39">
        <v>24949340138</v>
      </c>
    </row>
    <row r="11" spans="1:2" x14ac:dyDescent="0.3">
      <c r="A11" s="22" t="s">
        <v>106</v>
      </c>
      <c r="B11" s="39">
        <v>33409363566</v>
      </c>
    </row>
    <row r="12" spans="1:2" x14ac:dyDescent="0.3">
      <c r="A12" s="22" t="s">
        <v>107</v>
      </c>
      <c r="B12" s="39">
        <v>13741690415</v>
      </c>
    </row>
    <row r="13" spans="1:2" x14ac:dyDescent="0.3">
      <c r="A13" s="22" t="s">
        <v>108</v>
      </c>
      <c r="B13" s="39">
        <v>11896960751</v>
      </c>
    </row>
    <row r="14" spans="1:2" x14ac:dyDescent="0.3">
      <c r="A14" s="22" t="s">
        <v>81</v>
      </c>
      <c r="B14" s="39">
        <v>270050634046</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A48A2-E9B9-4BD7-8C18-063CE0028C4E}">
  <dimension ref="A3:B8"/>
  <sheetViews>
    <sheetView zoomScale="62" workbookViewId="0">
      <selection activeCell="B6" sqref="A3:B8"/>
    </sheetView>
  </sheetViews>
  <sheetFormatPr defaultRowHeight="14.4" x14ac:dyDescent="0.3"/>
  <cols>
    <col min="1" max="1" width="12.5546875" bestFit="1" customWidth="1"/>
    <col min="2" max="2" width="14.44140625" bestFit="1" customWidth="1"/>
  </cols>
  <sheetData>
    <row r="3" spans="1:2" x14ac:dyDescent="0.3">
      <c r="A3" s="21" t="s">
        <v>80</v>
      </c>
      <c r="B3" t="s">
        <v>99</v>
      </c>
    </row>
    <row r="4" spans="1:2" x14ac:dyDescent="0.3">
      <c r="A4" s="22" t="s">
        <v>102</v>
      </c>
      <c r="B4" s="39">
        <v>18807759</v>
      </c>
    </row>
    <row r="5" spans="1:2" x14ac:dyDescent="0.3">
      <c r="A5" s="22" t="s">
        <v>109</v>
      </c>
      <c r="B5" s="39">
        <v>259996254</v>
      </c>
    </row>
    <row r="6" spans="1:2" x14ac:dyDescent="0.3">
      <c r="A6" s="22" t="s">
        <v>115</v>
      </c>
      <c r="B6" s="39">
        <v>226989712</v>
      </c>
    </row>
    <row r="7" spans="1:2" x14ac:dyDescent="0.3">
      <c r="A7" s="22" t="s">
        <v>116</v>
      </c>
      <c r="B7" s="39">
        <v>242337256</v>
      </c>
    </row>
    <row r="8" spans="1:2" x14ac:dyDescent="0.3">
      <c r="A8" s="22" t="s">
        <v>81</v>
      </c>
      <c r="B8" s="39">
        <v>748130981</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7772F-0857-4AEA-A216-624064E155D6}">
  <dimension ref="A1:B14"/>
  <sheetViews>
    <sheetView workbookViewId="0">
      <selection activeCell="L15" sqref="L15"/>
    </sheetView>
  </sheetViews>
  <sheetFormatPr defaultRowHeight="14.4" x14ac:dyDescent="0.3"/>
  <cols>
    <col min="1" max="1" width="12.5546875" bestFit="1" customWidth="1"/>
    <col min="2" max="2" width="14.44140625" bestFit="1" customWidth="1"/>
  </cols>
  <sheetData>
    <row r="1" spans="1:2" x14ac:dyDescent="0.3">
      <c r="A1" s="21" t="s">
        <v>80</v>
      </c>
      <c r="B1" t="s">
        <v>99</v>
      </c>
    </row>
    <row r="2" spans="1:2" x14ac:dyDescent="0.3">
      <c r="A2" s="22" t="s">
        <v>110</v>
      </c>
      <c r="B2" s="39">
        <v>80533752</v>
      </c>
    </row>
    <row r="3" spans="1:2" x14ac:dyDescent="0.3">
      <c r="A3" s="22" t="s">
        <v>111</v>
      </c>
      <c r="B3" s="39">
        <v>62064183</v>
      </c>
    </row>
    <row r="4" spans="1:2" x14ac:dyDescent="0.3">
      <c r="A4" s="22" t="s">
        <v>112</v>
      </c>
      <c r="B4" s="39">
        <v>62435933</v>
      </c>
    </row>
    <row r="5" spans="1:2" x14ac:dyDescent="0.3">
      <c r="A5" s="22" t="s">
        <v>113</v>
      </c>
      <c r="B5" s="39">
        <v>75775723</v>
      </c>
    </row>
    <row r="6" spans="1:2" x14ac:dyDescent="0.3">
      <c r="A6" s="22" t="s">
        <v>71</v>
      </c>
      <c r="B6" s="39">
        <v>71219861</v>
      </c>
    </row>
    <row r="7" spans="1:2" x14ac:dyDescent="0.3">
      <c r="A7" s="22" t="s">
        <v>114</v>
      </c>
      <c r="B7" s="39">
        <v>66298531</v>
      </c>
    </row>
    <row r="8" spans="1:2" x14ac:dyDescent="0.3">
      <c r="A8" s="22" t="s">
        <v>103</v>
      </c>
      <c r="B8" s="39">
        <v>48857452</v>
      </c>
    </row>
    <row r="9" spans="1:2" x14ac:dyDescent="0.3">
      <c r="A9" s="22" t="s">
        <v>104</v>
      </c>
      <c r="B9" s="39">
        <v>72765423</v>
      </c>
    </row>
    <row r="10" spans="1:2" x14ac:dyDescent="0.3">
      <c r="A10" s="22" t="s">
        <v>105</v>
      </c>
      <c r="B10" s="39">
        <v>61764374</v>
      </c>
    </row>
    <row r="11" spans="1:2" x14ac:dyDescent="0.3">
      <c r="A11" s="22" t="s">
        <v>106</v>
      </c>
      <c r="B11" s="39">
        <v>68102981</v>
      </c>
    </row>
    <row r="12" spans="1:2" x14ac:dyDescent="0.3">
      <c r="A12" s="22" t="s">
        <v>107</v>
      </c>
      <c r="B12" s="39">
        <v>43175886</v>
      </c>
    </row>
    <row r="13" spans="1:2" x14ac:dyDescent="0.3">
      <c r="A13" s="22" t="s">
        <v>108</v>
      </c>
      <c r="B13" s="39">
        <v>35136882</v>
      </c>
    </row>
    <row r="14" spans="1:2" x14ac:dyDescent="0.3">
      <c r="A14" s="22" t="s">
        <v>81</v>
      </c>
      <c r="B14" s="39">
        <v>748130981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33648-13A8-4D9D-90EF-BDA5600E4D6E}">
  <dimension ref="A1:C46"/>
  <sheetViews>
    <sheetView zoomScale="81" workbookViewId="0">
      <selection activeCell="B5" sqref="A1:C46"/>
    </sheetView>
  </sheetViews>
  <sheetFormatPr defaultRowHeight="14.4" x14ac:dyDescent="0.3"/>
  <cols>
    <col min="1" max="1" width="13.109375" bestFit="1" customWidth="1"/>
    <col min="2" max="2" width="14.44140625" bestFit="1" customWidth="1"/>
    <col min="3" max="3" width="13.77734375" bestFit="1" customWidth="1"/>
  </cols>
  <sheetData>
    <row r="1" spans="1:3" x14ac:dyDescent="0.3">
      <c r="A1" s="21" t="s">
        <v>80</v>
      </c>
      <c r="B1" t="s">
        <v>99</v>
      </c>
      <c r="C1" t="s">
        <v>121</v>
      </c>
    </row>
    <row r="2" spans="1:3" x14ac:dyDescent="0.3">
      <c r="A2" s="22" t="s">
        <v>102</v>
      </c>
      <c r="B2" s="39"/>
      <c r="C2" s="39"/>
    </row>
    <row r="3" spans="1:3" x14ac:dyDescent="0.3">
      <c r="A3" s="23" t="s">
        <v>103</v>
      </c>
      <c r="B3" s="39">
        <v>2486149</v>
      </c>
      <c r="C3" s="39">
        <v>124307.45000000001</v>
      </c>
    </row>
    <row r="4" spans="1:3" x14ac:dyDescent="0.3">
      <c r="A4" s="23" t="s">
        <v>104</v>
      </c>
      <c r="B4" s="39">
        <v>3504519</v>
      </c>
      <c r="C4" s="39">
        <v>175225.95</v>
      </c>
    </row>
    <row r="5" spans="1:3" x14ac:dyDescent="0.3">
      <c r="A5" s="23" t="s">
        <v>105</v>
      </c>
      <c r="B5" s="39">
        <v>2790944</v>
      </c>
      <c r="C5" s="39">
        <v>139547.20000000001</v>
      </c>
    </row>
    <row r="6" spans="1:3" x14ac:dyDescent="0.3">
      <c r="A6" s="23" t="s">
        <v>106</v>
      </c>
      <c r="B6" s="39">
        <v>2354342</v>
      </c>
      <c r="C6" s="39">
        <v>117717.1</v>
      </c>
    </row>
    <row r="7" spans="1:3" x14ac:dyDescent="0.3">
      <c r="A7" s="23" t="s">
        <v>107</v>
      </c>
      <c r="B7" s="39">
        <v>4880877</v>
      </c>
      <c r="C7" s="39">
        <v>244043.85</v>
      </c>
    </row>
    <row r="8" spans="1:3" x14ac:dyDescent="0.3">
      <c r="A8" s="23" t="s">
        <v>108</v>
      </c>
      <c r="B8" s="39">
        <v>2790928</v>
      </c>
      <c r="C8" s="39">
        <v>139546.4</v>
      </c>
    </row>
    <row r="9" spans="1:3" x14ac:dyDescent="0.3">
      <c r="A9" s="22" t="s">
        <v>109</v>
      </c>
      <c r="B9" s="39"/>
      <c r="C9" s="39"/>
    </row>
    <row r="10" spans="1:3" x14ac:dyDescent="0.3">
      <c r="A10" s="23" t="s">
        <v>110</v>
      </c>
      <c r="B10" s="39">
        <v>34187530</v>
      </c>
      <c r="C10" s="39">
        <v>1709376.5</v>
      </c>
    </row>
    <row r="11" spans="1:3" x14ac:dyDescent="0.3">
      <c r="A11" s="23" t="s">
        <v>111</v>
      </c>
      <c r="B11" s="39">
        <v>21593471</v>
      </c>
      <c r="C11" s="39">
        <v>1079673.55</v>
      </c>
    </row>
    <row r="12" spans="1:3" x14ac:dyDescent="0.3">
      <c r="A12" s="23" t="s">
        <v>112</v>
      </c>
      <c r="B12" s="39">
        <v>18021141</v>
      </c>
      <c r="C12" s="39">
        <v>901057.05</v>
      </c>
    </row>
    <row r="13" spans="1:3" x14ac:dyDescent="0.3">
      <c r="A13" s="23" t="s">
        <v>113</v>
      </c>
      <c r="B13" s="39">
        <v>24465286</v>
      </c>
      <c r="C13" s="39">
        <v>1223264.3</v>
      </c>
    </row>
    <row r="14" spans="1:3" x14ac:dyDescent="0.3">
      <c r="A14" s="23" t="s">
        <v>71</v>
      </c>
      <c r="B14" s="39">
        <v>23988838</v>
      </c>
      <c r="C14" s="39">
        <v>1199441.9000000001</v>
      </c>
    </row>
    <row r="15" spans="1:3" x14ac:dyDescent="0.3">
      <c r="A15" s="23" t="s">
        <v>114</v>
      </c>
      <c r="B15" s="39">
        <v>17028521</v>
      </c>
      <c r="C15" s="39">
        <v>851426.05</v>
      </c>
    </row>
    <row r="16" spans="1:3" x14ac:dyDescent="0.3">
      <c r="A16" s="23" t="s">
        <v>103</v>
      </c>
      <c r="B16" s="39">
        <v>11148982</v>
      </c>
      <c r="C16" s="39">
        <v>557449.1</v>
      </c>
    </row>
    <row r="17" spans="1:3" x14ac:dyDescent="0.3">
      <c r="A17" s="23" t="s">
        <v>104</v>
      </c>
      <c r="B17" s="39">
        <v>20347431</v>
      </c>
      <c r="C17" s="39">
        <v>1017371.55</v>
      </c>
    </row>
    <row r="18" spans="1:3" x14ac:dyDescent="0.3">
      <c r="A18" s="23" t="s">
        <v>105</v>
      </c>
      <c r="B18" s="39">
        <v>28071942</v>
      </c>
      <c r="C18" s="39">
        <v>1403597.1</v>
      </c>
    </row>
    <row r="19" spans="1:3" x14ac:dyDescent="0.3">
      <c r="A19" s="23" t="s">
        <v>106</v>
      </c>
      <c r="B19" s="39">
        <v>26374016</v>
      </c>
      <c r="C19" s="39">
        <v>1318700.8</v>
      </c>
    </row>
    <row r="20" spans="1:3" x14ac:dyDescent="0.3">
      <c r="A20" s="23" t="s">
        <v>107</v>
      </c>
      <c r="B20" s="39">
        <v>14722180</v>
      </c>
      <c r="C20" s="39">
        <v>736109</v>
      </c>
    </row>
    <row r="21" spans="1:3" x14ac:dyDescent="0.3">
      <c r="A21" s="23" t="s">
        <v>108</v>
      </c>
      <c r="B21" s="39">
        <v>20046916</v>
      </c>
      <c r="C21" s="39">
        <v>1002345.8</v>
      </c>
    </row>
    <row r="22" spans="1:3" x14ac:dyDescent="0.3">
      <c r="A22" s="22" t="s">
        <v>115</v>
      </c>
      <c r="B22" s="39"/>
      <c r="C22" s="39"/>
    </row>
    <row r="23" spans="1:3" x14ac:dyDescent="0.3">
      <c r="A23" s="23" t="s">
        <v>110</v>
      </c>
      <c r="B23" s="39">
        <v>23860899</v>
      </c>
      <c r="C23" s="39">
        <v>1193044.95</v>
      </c>
    </row>
    <row r="24" spans="1:3" x14ac:dyDescent="0.3">
      <c r="A24" s="23" t="s">
        <v>111</v>
      </c>
      <c r="B24" s="39">
        <v>16591446</v>
      </c>
      <c r="C24" s="39">
        <v>829572.3</v>
      </c>
    </row>
    <row r="25" spans="1:3" x14ac:dyDescent="0.3">
      <c r="A25" s="23" t="s">
        <v>112</v>
      </c>
      <c r="B25" s="39">
        <v>14480387</v>
      </c>
      <c r="C25" s="39">
        <v>724019.35000000009</v>
      </c>
    </row>
    <row r="26" spans="1:3" x14ac:dyDescent="0.3">
      <c r="A26" s="23" t="s">
        <v>113</v>
      </c>
      <c r="B26" s="39">
        <v>30126684</v>
      </c>
      <c r="C26" s="39">
        <v>1506334.2000000002</v>
      </c>
    </row>
    <row r="27" spans="1:3" x14ac:dyDescent="0.3">
      <c r="A27" s="23" t="s">
        <v>71</v>
      </c>
      <c r="B27" s="39">
        <v>16510545</v>
      </c>
      <c r="C27" s="39">
        <v>825527.25</v>
      </c>
    </row>
    <row r="28" spans="1:3" x14ac:dyDescent="0.3">
      <c r="A28" s="23" t="s">
        <v>114</v>
      </c>
      <c r="B28" s="39">
        <v>24572572</v>
      </c>
      <c r="C28" s="39">
        <v>1228628.6000000001</v>
      </c>
    </row>
    <row r="29" spans="1:3" x14ac:dyDescent="0.3">
      <c r="A29" s="23" t="s">
        <v>103</v>
      </c>
      <c r="B29" s="39">
        <v>13470210</v>
      </c>
      <c r="C29" s="39">
        <v>673510.5</v>
      </c>
    </row>
    <row r="30" spans="1:3" x14ac:dyDescent="0.3">
      <c r="A30" s="23" t="s">
        <v>104</v>
      </c>
      <c r="B30" s="39">
        <v>22241114</v>
      </c>
      <c r="C30" s="39">
        <v>1112055.7</v>
      </c>
    </row>
    <row r="31" spans="1:3" x14ac:dyDescent="0.3">
      <c r="A31" s="23" t="s">
        <v>105</v>
      </c>
      <c r="B31" s="39">
        <v>13252122</v>
      </c>
      <c r="C31" s="39">
        <v>662606.10000000009</v>
      </c>
    </row>
    <row r="32" spans="1:3" x14ac:dyDescent="0.3">
      <c r="A32" s="23" t="s">
        <v>106</v>
      </c>
      <c r="B32" s="39">
        <v>16011866</v>
      </c>
      <c r="C32" s="39">
        <v>800593.3</v>
      </c>
    </row>
    <row r="33" spans="1:3" x14ac:dyDescent="0.3">
      <c r="A33" s="23" t="s">
        <v>107</v>
      </c>
      <c r="B33" s="39">
        <v>23572829</v>
      </c>
      <c r="C33" s="39">
        <v>1178641.45</v>
      </c>
    </row>
    <row r="34" spans="1:3" x14ac:dyDescent="0.3">
      <c r="A34" s="23" t="s">
        <v>108</v>
      </c>
      <c r="B34" s="39">
        <v>12299038</v>
      </c>
      <c r="C34" s="39">
        <v>614951.9</v>
      </c>
    </row>
    <row r="35" spans="1:3" x14ac:dyDescent="0.3">
      <c r="A35" s="22" t="s">
        <v>116</v>
      </c>
      <c r="B35" s="39"/>
      <c r="C35" s="39"/>
    </row>
    <row r="36" spans="1:3" x14ac:dyDescent="0.3">
      <c r="A36" s="23" t="s">
        <v>110</v>
      </c>
      <c r="B36" s="39">
        <v>22485323</v>
      </c>
      <c r="C36" s="39">
        <v>1124266.1500000001</v>
      </c>
    </row>
    <row r="37" spans="1:3" x14ac:dyDescent="0.3">
      <c r="A37" s="23" t="s">
        <v>111</v>
      </c>
      <c r="B37" s="39">
        <v>23879266</v>
      </c>
      <c r="C37" s="39">
        <v>1193963.3</v>
      </c>
    </row>
    <row r="38" spans="1:3" x14ac:dyDescent="0.3">
      <c r="A38" s="23" t="s">
        <v>112</v>
      </c>
      <c r="B38" s="39">
        <v>29934405</v>
      </c>
      <c r="C38" s="39">
        <v>1496720.25</v>
      </c>
    </row>
    <row r="39" spans="1:3" x14ac:dyDescent="0.3">
      <c r="A39" s="23" t="s">
        <v>113</v>
      </c>
      <c r="B39" s="39">
        <v>21183753</v>
      </c>
      <c r="C39" s="39">
        <v>1059187.6500000001</v>
      </c>
    </row>
    <row r="40" spans="1:3" x14ac:dyDescent="0.3">
      <c r="A40" s="23" t="s">
        <v>71</v>
      </c>
      <c r="B40" s="39">
        <v>30720478</v>
      </c>
      <c r="C40" s="39">
        <v>1536023.9000000001</v>
      </c>
    </row>
    <row r="41" spans="1:3" x14ac:dyDescent="0.3">
      <c r="A41" s="23" t="s">
        <v>114</v>
      </c>
      <c r="B41" s="39">
        <v>24697438</v>
      </c>
      <c r="C41" s="39">
        <v>1234871.9000000001</v>
      </c>
    </row>
    <row r="42" spans="1:3" x14ac:dyDescent="0.3">
      <c r="A42" s="23" t="s">
        <v>103</v>
      </c>
      <c r="B42" s="39">
        <v>21752111</v>
      </c>
      <c r="C42" s="39">
        <v>1087605.55</v>
      </c>
    </row>
    <row r="43" spans="1:3" x14ac:dyDescent="0.3">
      <c r="A43" s="23" t="s">
        <v>104</v>
      </c>
      <c r="B43" s="39">
        <v>26672359</v>
      </c>
      <c r="C43" s="39">
        <v>1333617.9500000002</v>
      </c>
    </row>
    <row r="44" spans="1:3" x14ac:dyDescent="0.3">
      <c r="A44" s="23" t="s">
        <v>105</v>
      </c>
      <c r="B44" s="39">
        <v>17649366</v>
      </c>
      <c r="C44" s="39">
        <v>882468.3</v>
      </c>
    </row>
    <row r="45" spans="1:3" x14ac:dyDescent="0.3">
      <c r="A45" s="23" t="s">
        <v>106</v>
      </c>
      <c r="B45" s="39">
        <v>23362757</v>
      </c>
      <c r="C45" s="39">
        <v>1168137.8500000001</v>
      </c>
    </row>
    <row r="46" spans="1:3" x14ac:dyDescent="0.3">
      <c r="A46" s="22" t="s">
        <v>81</v>
      </c>
      <c r="B46" s="39">
        <v>748130981</v>
      </c>
      <c r="C46" s="39">
        <v>37406549.050000004</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3C31C-4636-40E4-B6BD-2E527B912684}">
  <dimension ref="A1:M715"/>
  <sheetViews>
    <sheetView workbookViewId="0">
      <selection activeCell="L17" sqref="L17"/>
    </sheetView>
  </sheetViews>
  <sheetFormatPr defaultRowHeight="14.4" x14ac:dyDescent="0.3"/>
  <cols>
    <col min="1" max="1" width="13.109375" style="50" bestFit="1" customWidth="1"/>
    <col min="2" max="2" width="18.5546875" bestFit="1" customWidth="1"/>
    <col min="4" max="4" width="10.21875" customWidth="1"/>
    <col min="7" max="7" width="13.88671875" style="5" bestFit="1" customWidth="1"/>
    <col min="8" max="8" width="9.77734375" style="52" customWidth="1"/>
    <col min="9" max="9" width="14.6640625" style="40" bestFit="1" customWidth="1"/>
    <col min="10" max="10" width="11.109375" customWidth="1"/>
  </cols>
  <sheetData>
    <row r="1" spans="1:13" ht="15.6" x14ac:dyDescent="0.3">
      <c r="A1" s="49" t="s">
        <v>43</v>
      </c>
      <c r="B1" s="6" t="s">
        <v>44</v>
      </c>
      <c r="C1" s="6" t="s">
        <v>0</v>
      </c>
      <c r="D1" s="6" t="s">
        <v>45</v>
      </c>
      <c r="E1" s="6" t="s">
        <v>46</v>
      </c>
      <c r="F1" s="6" t="s">
        <v>47</v>
      </c>
      <c r="G1" s="7" t="s">
        <v>48</v>
      </c>
      <c r="H1" s="51" t="s">
        <v>101</v>
      </c>
      <c r="I1" s="51" t="s">
        <v>117</v>
      </c>
      <c r="J1" s="51" t="s">
        <v>120</v>
      </c>
    </row>
    <row r="2" spans="1:13" x14ac:dyDescent="0.3">
      <c r="A2" s="43">
        <v>43661</v>
      </c>
      <c r="B2" s="11" t="s">
        <v>49</v>
      </c>
      <c r="C2" s="11" t="s">
        <v>50</v>
      </c>
      <c r="D2" s="11" t="s">
        <v>51</v>
      </c>
      <c r="E2" s="11">
        <v>2019</v>
      </c>
      <c r="F2" s="11" t="s">
        <v>52</v>
      </c>
      <c r="G2" s="11">
        <v>1741089</v>
      </c>
      <c r="H2" s="13">
        <f>WEEKNUM(A2)</f>
        <v>29</v>
      </c>
      <c r="I2" s="13">
        <f>G2</f>
        <v>1741089</v>
      </c>
      <c r="J2" s="8">
        <f>G2*5/100</f>
        <v>87054.45</v>
      </c>
    </row>
    <row r="3" spans="1:13" x14ac:dyDescent="0.3">
      <c r="A3" s="43">
        <v>43665</v>
      </c>
      <c r="B3" s="11" t="s">
        <v>53</v>
      </c>
      <c r="C3" s="11" t="s">
        <v>7</v>
      </c>
      <c r="D3" s="11" t="s">
        <v>51</v>
      </c>
      <c r="E3" s="11">
        <v>2019</v>
      </c>
      <c r="F3" s="11" t="s">
        <v>52</v>
      </c>
      <c r="G3" s="11">
        <v>514989</v>
      </c>
      <c r="H3" s="13">
        <f t="shared" ref="H3:H66" si="0">WEEKNUM(A3)</f>
        <v>29</v>
      </c>
      <c r="I3" s="13">
        <f>I2+G3</f>
        <v>2256078</v>
      </c>
      <c r="J3" s="8">
        <f t="shared" ref="J3:J66" si="1">G3*5/100</f>
        <v>25749.45</v>
      </c>
      <c r="M3" s="54"/>
    </row>
    <row r="4" spans="1:13" x14ac:dyDescent="0.3">
      <c r="A4" s="43">
        <v>43672</v>
      </c>
      <c r="B4" s="11" t="s">
        <v>54</v>
      </c>
      <c r="C4" s="11" t="s">
        <v>7</v>
      </c>
      <c r="D4" s="11" t="s">
        <v>51</v>
      </c>
      <c r="E4" s="11">
        <v>2019</v>
      </c>
      <c r="F4" s="11" t="s">
        <v>52</v>
      </c>
      <c r="G4" s="11">
        <v>230071</v>
      </c>
      <c r="H4" s="13">
        <f t="shared" si="0"/>
        <v>30</v>
      </c>
      <c r="I4" s="13">
        <f>I3+G4</f>
        <v>2486149</v>
      </c>
      <c r="J4" s="8">
        <f t="shared" si="1"/>
        <v>11503.55</v>
      </c>
    </row>
    <row r="5" spans="1:13" x14ac:dyDescent="0.3">
      <c r="A5" s="43">
        <v>43688</v>
      </c>
      <c r="B5" s="11" t="s">
        <v>55</v>
      </c>
      <c r="C5" s="11" t="s">
        <v>56</v>
      </c>
      <c r="D5" s="11" t="s">
        <v>57</v>
      </c>
      <c r="E5" s="11">
        <v>2019</v>
      </c>
      <c r="F5" s="11" t="s">
        <v>52</v>
      </c>
      <c r="G5" s="11">
        <v>1148912</v>
      </c>
      <c r="H5" s="13">
        <f t="shared" si="0"/>
        <v>33</v>
      </c>
      <c r="I5" s="13">
        <f t="shared" ref="I5:I68" si="2">I4+G5</f>
        <v>3635061</v>
      </c>
      <c r="J5" s="8">
        <f t="shared" si="1"/>
        <v>57445.599999999999</v>
      </c>
    </row>
    <row r="6" spans="1:13" x14ac:dyDescent="0.3">
      <c r="A6" s="43">
        <v>43692</v>
      </c>
      <c r="B6" s="11" t="s">
        <v>58</v>
      </c>
      <c r="C6" s="11" t="s">
        <v>6</v>
      </c>
      <c r="D6" s="11" t="s">
        <v>57</v>
      </c>
      <c r="E6" s="11">
        <v>2019</v>
      </c>
      <c r="F6" s="11" t="s">
        <v>52</v>
      </c>
      <c r="G6" s="11">
        <v>405991</v>
      </c>
      <c r="H6" s="13">
        <f t="shared" si="0"/>
        <v>33</v>
      </c>
      <c r="I6" s="13">
        <f t="shared" si="2"/>
        <v>4041052</v>
      </c>
      <c r="J6" s="8">
        <f t="shared" si="1"/>
        <v>20299.55</v>
      </c>
    </row>
    <row r="7" spans="1:13" x14ac:dyDescent="0.3">
      <c r="A7" s="43">
        <v>43699</v>
      </c>
      <c r="B7" s="11" t="s">
        <v>59</v>
      </c>
      <c r="C7" s="11" t="s">
        <v>50</v>
      </c>
      <c r="D7" s="11" t="s">
        <v>57</v>
      </c>
      <c r="E7" s="11">
        <v>2019</v>
      </c>
      <c r="F7" s="11" t="s">
        <v>52</v>
      </c>
      <c r="G7" s="11">
        <v>191708</v>
      </c>
      <c r="H7" s="13">
        <f t="shared" si="0"/>
        <v>34</v>
      </c>
      <c r="I7" s="13">
        <f t="shared" si="2"/>
        <v>4232760</v>
      </c>
      <c r="J7" s="8">
        <f t="shared" si="1"/>
        <v>9585.4</v>
      </c>
    </row>
    <row r="8" spans="1:13" x14ac:dyDescent="0.3">
      <c r="A8" s="43">
        <v>43701</v>
      </c>
      <c r="B8" s="11" t="s">
        <v>60</v>
      </c>
      <c r="C8" s="11" t="s">
        <v>50</v>
      </c>
      <c r="D8" s="11" t="s">
        <v>57</v>
      </c>
      <c r="E8" s="11">
        <v>2019</v>
      </c>
      <c r="F8" s="11" t="s">
        <v>52</v>
      </c>
      <c r="G8" s="11">
        <v>1757908</v>
      </c>
      <c r="H8" s="13">
        <f t="shared" si="0"/>
        <v>34</v>
      </c>
      <c r="I8" s="13">
        <f t="shared" si="2"/>
        <v>5990668</v>
      </c>
      <c r="J8" s="8">
        <f t="shared" si="1"/>
        <v>87895.4</v>
      </c>
    </row>
    <row r="9" spans="1:13" x14ac:dyDescent="0.3">
      <c r="A9" s="43">
        <v>43723</v>
      </c>
      <c r="B9" s="11" t="s">
        <v>59</v>
      </c>
      <c r="C9" s="11" t="s">
        <v>7</v>
      </c>
      <c r="D9" s="11" t="s">
        <v>61</v>
      </c>
      <c r="E9" s="11">
        <v>2019</v>
      </c>
      <c r="F9" s="11" t="s">
        <v>52</v>
      </c>
      <c r="G9" s="11">
        <v>1209282</v>
      </c>
      <c r="H9" s="13">
        <f t="shared" si="0"/>
        <v>38</v>
      </c>
      <c r="I9" s="13">
        <f t="shared" si="2"/>
        <v>7199950</v>
      </c>
      <c r="J9" s="8">
        <f t="shared" si="1"/>
        <v>60464.1</v>
      </c>
    </row>
    <row r="10" spans="1:13" x14ac:dyDescent="0.3">
      <c r="A10" s="43">
        <v>43725</v>
      </c>
      <c r="B10" s="11" t="s">
        <v>58</v>
      </c>
      <c r="C10" s="11" t="s">
        <v>6</v>
      </c>
      <c r="D10" s="11" t="s">
        <v>61</v>
      </c>
      <c r="E10" s="11">
        <v>2019</v>
      </c>
      <c r="F10" s="11" t="s">
        <v>52</v>
      </c>
      <c r="G10" s="11">
        <v>1581662</v>
      </c>
      <c r="H10" s="13">
        <f t="shared" si="0"/>
        <v>38</v>
      </c>
      <c r="I10" s="13">
        <f t="shared" si="2"/>
        <v>8781612</v>
      </c>
      <c r="J10" s="8">
        <f t="shared" si="1"/>
        <v>79083.100000000006</v>
      </c>
    </row>
    <row r="11" spans="1:13" x14ac:dyDescent="0.3">
      <c r="A11" s="43">
        <v>43754</v>
      </c>
      <c r="B11" s="11" t="s">
        <v>58</v>
      </c>
      <c r="C11" s="11" t="s">
        <v>50</v>
      </c>
      <c r="D11" s="11" t="s">
        <v>62</v>
      </c>
      <c r="E11" s="11">
        <v>2019</v>
      </c>
      <c r="F11" s="11" t="s">
        <v>63</v>
      </c>
      <c r="G11" s="11">
        <v>376043</v>
      </c>
      <c r="H11" s="13">
        <f t="shared" si="0"/>
        <v>42</v>
      </c>
      <c r="I11" s="13">
        <f t="shared" si="2"/>
        <v>9157655</v>
      </c>
      <c r="J11" s="8">
        <f t="shared" si="1"/>
        <v>18802.150000000001</v>
      </c>
    </row>
    <row r="12" spans="1:13" x14ac:dyDescent="0.3">
      <c r="A12" s="43">
        <v>43763</v>
      </c>
      <c r="B12" s="11" t="s">
        <v>54</v>
      </c>
      <c r="C12" s="11" t="s">
        <v>7</v>
      </c>
      <c r="D12" s="11" t="s">
        <v>62</v>
      </c>
      <c r="E12" s="11">
        <v>2019</v>
      </c>
      <c r="F12" s="11" t="s">
        <v>63</v>
      </c>
      <c r="G12" s="11">
        <v>1978299</v>
      </c>
      <c r="H12" s="13">
        <f t="shared" si="0"/>
        <v>43</v>
      </c>
      <c r="I12" s="13">
        <f t="shared" si="2"/>
        <v>11135954</v>
      </c>
      <c r="J12" s="8">
        <f t="shared" si="1"/>
        <v>98914.95</v>
      </c>
    </row>
    <row r="13" spans="1:13" x14ac:dyDescent="0.3">
      <c r="A13" s="43">
        <v>43774</v>
      </c>
      <c r="B13" s="11" t="s">
        <v>54</v>
      </c>
      <c r="C13" s="11" t="s">
        <v>50</v>
      </c>
      <c r="D13" s="11" t="s">
        <v>64</v>
      </c>
      <c r="E13" s="11">
        <v>2019</v>
      </c>
      <c r="F13" s="11" t="s">
        <v>63</v>
      </c>
      <c r="G13" s="11">
        <v>914785</v>
      </c>
      <c r="H13" s="13">
        <f t="shared" si="0"/>
        <v>45</v>
      </c>
      <c r="I13" s="13">
        <f t="shared" si="2"/>
        <v>12050739</v>
      </c>
      <c r="J13" s="8">
        <f t="shared" si="1"/>
        <v>45739.25</v>
      </c>
    </row>
    <row r="14" spans="1:13" x14ac:dyDescent="0.3">
      <c r="A14" s="43">
        <v>43788</v>
      </c>
      <c r="B14" s="11" t="s">
        <v>54</v>
      </c>
      <c r="C14" s="11" t="s">
        <v>7</v>
      </c>
      <c r="D14" s="11" t="s">
        <v>64</v>
      </c>
      <c r="E14" s="11">
        <v>2019</v>
      </c>
      <c r="F14" s="11" t="s">
        <v>63</v>
      </c>
      <c r="G14" s="11">
        <v>1711222</v>
      </c>
      <c r="H14" s="13">
        <f t="shared" si="0"/>
        <v>47</v>
      </c>
      <c r="I14" s="13">
        <f t="shared" si="2"/>
        <v>13761961</v>
      </c>
      <c r="J14" s="8">
        <f t="shared" si="1"/>
        <v>85561.1</v>
      </c>
    </row>
    <row r="15" spans="1:13" x14ac:dyDescent="0.3">
      <c r="A15" s="43">
        <v>43796</v>
      </c>
      <c r="B15" s="11" t="s">
        <v>54</v>
      </c>
      <c r="C15" s="11" t="s">
        <v>6</v>
      </c>
      <c r="D15" s="11" t="s">
        <v>64</v>
      </c>
      <c r="E15" s="11">
        <v>2019</v>
      </c>
      <c r="F15" s="11" t="s">
        <v>63</v>
      </c>
      <c r="G15" s="11">
        <v>1257231</v>
      </c>
      <c r="H15" s="13">
        <f t="shared" si="0"/>
        <v>48</v>
      </c>
      <c r="I15" s="13">
        <f t="shared" si="2"/>
        <v>15019192</v>
      </c>
      <c r="J15" s="8">
        <f t="shared" si="1"/>
        <v>62861.55</v>
      </c>
    </row>
    <row r="16" spans="1:13" x14ac:dyDescent="0.3">
      <c r="A16" s="43">
        <v>43794</v>
      </c>
      <c r="B16" s="11" t="s">
        <v>54</v>
      </c>
      <c r="C16" s="11" t="s">
        <v>50</v>
      </c>
      <c r="D16" s="11" t="s">
        <v>64</v>
      </c>
      <c r="E16" s="11">
        <v>2019</v>
      </c>
      <c r="F16" s="11" t="s">
        <v>63</v>
      </c>
      <c r="G16" s="11">
        <v>407874</v>
      </c>
      <c r="H16" s="13">
        <f t="shared" si="0"/>
        <v>48</v>
      </c>
      <c r="I16" s="13">
        <f t="shared" si="2"/>
        <v>15427066</v>
      </c>
      <c r="J16" s="8">
        <f t="shared" si="1"/>
        <v>20393.7</v>
      </c>
    </row>
    <row r="17" spans="1:10" x14ac:dyDescent="0.3">
      <c r="A17" s="43">
        <v>43798</v>
      </c>
      <c r="B17" s="11" t="s">
        <v>54</v>
      </c>
      <c r="C17" s="11" t="s">
        <v>56</v>
      </c>
      <c r="D17" s="11" t="s">
        <v>64</v>
      </c>
      <c r="E17" s="11">
        <v>2019</v>
      </c>
      <c r="F17" s="11" t="s">
        <v>63</v>
      </c>
      <c r="G17" s="11">
        <v>589765</v>
      </c>
      <c r="H17" s="13">
        <f t="shared" si="0"/>
        <v>48</v>
      </c>
      <c r="I17" s="13">
        <f t="shared" si="2"/>
        <v>16016831</v>
      </c>
      <c r="J17" s="8">
        <f t="shared" si="1"/>
        <v>29488.25</v>
      </c>
    </row>
    <row r="18" spans="1:10" x14ac:dyDescent="0.3">
      <c r="A18" s="43">
        <v>43824</v>
      </c>
      <c r="B18" s="11" t="s">
        <v>58</v>
      </c>
      <c r="C18" s="11" t="s">
        <v>56</v>
      </c>
      <c r="D18" s="11" t="s">
        <v>65</v>
      </c>
      <c r="E18" s="11">
        <v>2019</v>
      </c>
      <c r="F18" s="11" t="s">
        <v>63</v>
      </c>
      <c r="G18" s="11">
        <v>485286</v>
      </c>
      <c r="H18" s="13">
        <f t="shared" si="0"/>
        <v>52</v>
      </c>
      <c r="I18" s="13">
        <f t="shared" si="2"/>
        <v>16502117</v>
      </c>
      <c r="J18" s="8">
        <f t="shared" si="1"/>
        <v>24264.3</v>
      </c>
    </row>
    <row r="19" spans="1:10" x14ac:dyDescent="0.3">
      <c r="A19" s="43">
        <v>43826</v>
      </c>
      <c r="B19" s="11" t="s">
        <v>58</v>
      </c>
      <c r="C19" s="11" t="s">
        <v>56</v>
      </c>
      <c r="D19" s="11" t="s">
        <v>65</v>
      </c>
      <c r="E19" s="11">
        <v>2019</v>
      </c>
      <c r="F19" s="11" t="s">
        <v>63</v>
      </c>
      <c r="G19" s="11">
        <v>467422</v>
      </c>
      <c r="H19" s="13">
        <f t="shared" si="0"/>
        <v>52</v>
      </c>
      <c r="I19" s="13">
        <f t="shared" si="2"/>
        <v>16969539</v>
      </c>
      <c r="J19" s="8">
        <f t="shared" si="1"/>
        <v>23371.1</v>
      </c>
    </row>
    <row r="20" spans="1:10" x14ac:dyDescent="0.3">
      <c r="A20" s="43">
        <v>43829</v>
      </c>
      <c r="B20" s="11" t="s">
        <v>58</v>
      </c>
      <c r="C20" s="11" t="s">
        <v>7</v>
      </c>
      <c r="D20" s="11" t="s">
        <v>65</v>
      </c>
      <c r="E20" s="11">
        <v>2019</v>
      </c>
      <c r="F20" s="11" t="s">
        <v>63</v>
      </c>
      <c r="G20" s="11">
        <v>1838220</v>
      </c>
      <c r="H20" s="13">
        <f t="shared" si="0"/>
        <v>53</v>
      </c>
      <c r="I20" s="13">
        <f t="shared" si="2"/>
        <v>18807759</v>
      </c>
      <c r="J20" s="8">
        <f t="shared" si="1"/>
        <v>91911</v>
      </c>
    </row>
    <row r="21" spans="1:10" x14ac:dyDescent="0.3">
      <c r="A21" s="43">
        <v>43845</v>
      </c>
      <c r="B21" s="11" t="s">
        <v>59</v>
      </c>
      <c r="C21" s="11" t="s">
        <v>50</v>
      </c>
      <c r="D21" s="11" t="s">
        <v>66</v>
      </c>
      <c r="E21" s="11">
        <v>2020</v>
      </c>
      <c r="F21" s="11" t="s">
        <v>67</v>
      </c>
      <c r="G21" s="11">
        <v>1958181</v>
      </c>
      <c r="H21" s="13">
        <f t="shared" si="0"/>
        <v>3</v>
      </c>
      <c r="I21" s="13">
        <f t="shared" si="2"/>
        <v>20765940</v>
      </c>
      <c r="J21" s="8">
        <f t="shared" si="1"/>
        <v>97909.05</v>
      </c>
    </row>
    <row r="22" spans="1:10" x14ac:dyDescent="0.3">
      <c r="A22" s="43">
        <v>43855</v>
      </c>
      <c r="B22" s="11" t="s">
        <v>58</v>
      </c>
      <c r="C22" s="11" t="s">
        <v>56</v>
      </c>
      <c r="D22" s="11" t="s">
        <v>66</v>
      </c>
      <c r="E22" s="11">
        <v>2020</v>
      </c>
      <c r="F22" s="11" t="s">
        <v>67</v>
      </c>
      <c r="G22" s="11">
        <v>1370705</v>
      </c>
      <c r="H22" s="13">
        <f t="shared" si="0"/>
        <v>4</v>
      </c>
      <c r="I22" s="13">
        <f t="shared" si="2"/>
        <v>22136645</v>
      </c>
      <c r="J22" s="8">
        <f t="shared" si="1"/>
        <v>68535.25</v>
      </c>
    </row>
    <row r="23" spans="1:10" x14ac:dyDescent="0.3">
      <c r="A23" s="43">
        <v>43859</v>
      </c>
      <c r="B23" s="11" t="s">
        <v>58</v>
      </c>
      <c r="C23" s="11" t="s">
        <v>50</v>
      </c>
      <c r="D23" s="11" t="s">
        <v>66</v>
      </c>
      <c r="E23" s="11">
        <v>2020</v>
      </c>
      <c r="F23" s="11" t="s">
        <v>67</v>
      </c>
      <c r="G23" s="11">
        <v>1683109</v>
      </c>
      <c r="H23" s="13">
        <f t="shared" si="0"/>
        <v>5</v>
      </c>
      <c r="I23" s="13">
        <f t="shared" si="2"/>
        <v>23819754</v>
      </c>
      <c r="J23" s="8">
        <f t="shared" si="1"/>
        <v>84155.45</v>
      </c>
    </row>
    <row r="24" spans="1:10" x14ac:dyDescent="0.3">
      <c r="A24" s="43">
        <v>43831</v>
      </c>
      <c r="B24" s="11" t="s">
        <v>58</v>
      </c>
      <c r="C24" s="11" t="s">
        <v>7</v>
      </c>
      <c r="D24" s="11" t="s">
        <v>66</v>
      </c>
      <c r="E24" s="11">
        <v>2020</v>
      </c>
      <c r="F24" s="11" t="s">
        <v>67</v>
      </c>
      <c r="G24" s="11">
        <v>564927</v>
      </c>
      <c r="H24" s="13">
        <f t="shared" si="0"/>
        <v>1</v>
      </c>
      <c r="I24" s="13">
        <f t="shared" si="2"/>
        <v>24384681</v>
      </c>
      <c r="J24" s="8">
        <f t="shared" si="1"/>
        <v>28246.35</v>
      </c>
    </row>
    <row r="25" spans="1:10" x14ac:dyDescent="0.3">
      <c r="A25" s="43">
        <v>43832</v>
      </c>
      <c r="B25" s="11" t="s">
        <v>58</v>
      </c>
      <c r="C25" s="11" t="s">
        <v>50</v>
      </c>
      <c r="D25" s="11" t="s">
        <v>66</v>
      </c>
      <c r="E25" s="11">
        <v>2020</v>
      </c>
      <c r="F25" s="11" t="s">
        <v>67</v>
      </c>
      <c r="G25" s="11">
        <v>239424</v>
      </c>
      <c r="H25" s="13">
        <f t="shared" si="0"/>
        <v>1</v>
      </c>
      <c r="I25" s="13">
        <f t="shared" si="2"/>
        <v>24624105</v>
      </c>
      <c r="J25" s="8">
        <f t="shared" si="1"/>
        <v>11971.2</v>
      </c>
    </row>
    <row r="26" spans="1:10" x14ac:dyDescent="0.3">
      <c r="A26" s="43">
        <v>43832</v>
      </c>
      <c r="B26" s="11" t="s">
        <v>58</v>
      </c>
      <c r="C26" s="11" t="s">
        <v>7</v>
      </c>
      <c r="D26" s="11" t="s">
        <v>66</v>
      </c>
      <c r="E26" s="11">
        <v>2020</v>
      </c>
      <c r="F26" s="11" t="s">
        <v>67</v>
      </c>
      <c r="G26" s="11">
        <v>774500</v>
      </c>
      <c r="H26" s="13">
        <f t="shared" si="0"/>
        <v>1</v>
      </c>
      <c r="I26" s="13">
        <f t="shared" si="2"/>
        <v>25398605</v>
      </c>
      <c r="J26" s="8">
        <f t="shared" si="1"/>
        <v>38725</v>
      </c>
    </row>
    <row r="27" spans="1:10" x14ac:dyDescent="0.3">
      <c r="A27" s="43">
        <v>43832</v>
      </c>
      <c r="B27" s="11" t="s">
        <v>58</v>
      </c>
      <c r="C27" s="11" t="s">
        <v>50</v>
      </c>
      <c r="D27" s="11" t="s">
        <v>66</v>
      </c>
      <c r="E27" s="11">
        <v>2020</v>
      </c>
      <c r="F27" s="11" t="s">
        <v>67</v>
      </c>
      <c r="G27" s="11">
        <v>1096869</v>
      </c>
      <c r="H27" s="13">
        <f t="shared" si="0"/>
        <v>1</v>
      </c>
      <c r="I27" s="13">
        <f t="shared" si="2"/>
        <v>26495474</v>
      </c>
      <c r="J27" s="8">
        <f t="shared" si="1"/>
        <v>54843.45</v>
      </c>
    </row>
    <row r="28" spans="1:10" x14ac:dyDescent="0.3">
      <c r="A28" s="43">
        <v>43833</v>
      </c>
      <c r="B28" s="11" t="s">
        <v>58</v>
      </c>
      <c r="C28" s="11" t="s">
        <v>50</v>
      </c>
      <c r="D28" s="11" t="s">
        <v>66</v>
      </c>
      <c r="E28" s="11">
        <v>2020</v>
      </c>
      <c r="F28" s="11" t="s">
        <v>67</v>
      </c>
      <c r="G28" s="11">
        <v>1862557</v>
      </c>
      <c r="H28" s="13">
        <f t="shared" si="0"/>
        <v>1</v>
      </c>
      <c r="I28" s="13">
        <f t="shared" si="2"/>
        <v>28358031</v>
      </c>
      <c r="J28" s="8">
        <f t="shared" si="1"/>
        <v>93127.85</v>
      </c>
    </row>
    <row r="29" spans="1:10" x14ac:dyDescent="0.3">
      <c r="A29" s="43">
        <v>43839</v>
      </c>
      <c r="B29" s="11" t="s">
        <v>58</v>
      </c>
      <c r="C29" s="11" t="s">
        <v>56</v>
      </c>
      <c r="D29" s="11" t="s">
        <v>66</v>
      </c>
      <c r="E29" s="11">
        <v>2020</v>
      </c>
      <c r="F29" s="11" t="s">
        <v>67</v>
      </c>
      <c r="G29" s="11">
        <v>1437017</v>
      </c>
      <c r="H29" s="13">
        <f t="shared" si="0"/>
        <v>2</v>
      </c>
      <c r="I29" s="13">
        <f t="shared" si="2"/>
        <v>29795048</v>
      </c>
      <c r="J29" s="8">
        <f t="shared" si="1"/>
        <v>71850.850000000006</v>
      </c>
    </row>
    <row r="30" spans="1:10" x14ac:dyDescent="0.3">
      <c r="A30" s="43">
        <v>43839</v>
      </c>
      <c r="B30" s="11" t="s">
        <v>58</v>
      </c>
      <c r="C30" s="11" t="s">
        <v>50</v>
      </c>
      <c r="D30" s="11" t="s">
        <v>66</v>
      </c>
      <c r="E30" s="11">
        <v>2020</v>
      </c>
      <c r="F30" s="11" t="s">
        <v>67</v>
      </c>
      <c r="G30" s="11">
        <v>1848717</v>
      </c>
      <c r="H30" s="13">
        <f t="shared" si="0"/>
        <v>2</v>
      </c>
      <c r="I30" s="13">
        <f t="shared" si="2"/>
        <v>31643765</v>
      </c>
      <c r="J30" s="8">
        <f t="shared" si="1"/>
        <v>92435.85</v>
      </c>
    </row>
    <row r="31" spans="1:10" x14ac:dyDescent="0.3">
      <c r="A31" s="43">
        <v>43841</v>
      </c>
      <c r="B31" s="11" t="s">
        <v>59</v>
      </c>
      <c r="C31" s="11" t="s">
        <v>7</v>
      </c>
      <c r="D31" s="11" t="s">
        <v>66</v>
      </c>
      <c r="E31" s="11">
        <v>2020</v>
      </c>
      <c r="F31" s="11" t="s">
        <v>67</v>
      </c>
      <c r="G31" s="11">
        <v>1933018</v>
      </c>
      <c r="H31" s="13">
        <f t="shared" si="0"/>
        <v>2</v>
      </c>
      <c r="I31" s="13">
        <f t="shared" si="2"/>
        <v>33576783</v>
      </c>
      <c r="J31" s="8">
        <f t="shared" si="1"/>
        <v>96650.9</v>
      </c>
    </row>
    <row r="32" spans="1:10" x14ac:dyDescent="0.3">
      <c r="A32" s="43">
        <v>43841</v>
      </c>
      <c r="B32" s="11" t="s">
        <v>59</v>
      </c>
      <c r="C32" s="11" t="s">
        <v>50</v>
      </c>
      <c r="D32" s="11" t="s">
        <v>66</v>
      </c>
      <c r="E32" s="11">
        <v>2020</v>
      </c>
      <c r="F32" s="11" t="s">
        <v>67</v>
      </c>
      <c r="G32" s="11">
        <v>1987908</v>
      </c>
      <c r="H32" s="13">
        <f t="shared" si="0"/>
        <v>2</v>
      </c>
      <c r="I32" s="13">
        <f t="shared" si="2"/>
        <v>35564691</v>
      </c>
      <c r="J32" s="8">
        <f t="shared" si="1"/>
        <v>99395.4</v>
      </c>
    </row>
    <row r="33" spans="1:10" x14ac:dyDescent="0.3">
      <c r="A33" s="43">
        <v>43842</v>
      </c>
      <c r="B33" s="11" t="s">
        <v>59</v>
      </c>
      <c r="C33" s="11" t="s">
        <v>6</v>
      </c>
      <c r="D33" s="11" t="s">
        <v>66</v>
      </c>
      <c r="E33" s="11">
        <v>2020</v>
      </c>
      <c r="F33" s="11" t="s">
        <v>67</v>
      </c>
      <c r="G33" s="11">
        <v>1264058</v>
      </c>
      <c r="H33" s="13">
        <f t="shared" si="0"/>
        <v>3</v>
      </c>
      <c r="I33" s="13">
        <f t="shared" si="2"/>
        <v>36828749</v>
      </c>
      <c r="J33" s="8">
        <f t="shared" si="1"/>
        <v>63202.9</v>
      </c>
    </row>
    <row r="34" spans="1:10" x14ac:dyDescent="0.3">
      <c r="A34" s="43">
        <v>43842</v>
      </c>
      <c r="B34" s="11" t="s">
        <v>59</v>
      </c>
      <c r="C34" s="11" t="s">
        <v>6</v>
      </c>
      <c r="D34" s="11" t="s">
        <v>66</v>
      </c>
      <c r="E34" s="11">
        <v>2020</v>
      </c>
      <c r="F34" s="11" t="s">
        <v>67</v>
      </c>
      <c r="G34" s="11">
        <v>1750150</v>
      </c>
      <c r="H34" s="13">
        <f t="shared" si="0"/>
        <v>3</v>
      </c>
      <c r="I34" s="13">
        <f t="shared" si="2"/>
        <v>38578899</v>
      </c>
      <c r="J34" s="8">
        <f t="shared" si="1"/>
        <v>87507.5</v>
      </c>
    </row>
    <row r="35" spans="1:10" x14ac:dyDescent="0.3">
      <c r="A35" s="43">
        <v>43843</v>
      </c>
      <c r="B35" s="11" t="s">
        <v>59</v>
      </c>
      <c r="C35" s="11" t="s">
        <v>50</v>
      </c>
      <c r="D35" s="11" t="s">
        <v>66</v>
      </c>
      <c r="E35" s="11">
        <v>2020</v>
      </c>
      <c r="F35" s="11" t="s">
        <v>67</v>
      </c>
      <c r="G35" s="11">
        <v>1495289</v>
      </c>
      <c r="H35" s="13">
        <f t="shared" si="0"/>
        <v>3</v>
      </c>
      <c r="I35" s="13">
        <f t="shared" si="2"/>
        <v>40074188</v>
      </c>
      <c r="J35" s="8">
        <f t="shared" si="1"/>
        <v>74764.45</v>
      </c>
    </row>
    <row r="36" spans="1:10" x14ac:dyDescent="0.3">
      <c r="A36" s="43">
        <v>43843</v>
      </c>
      <c r="B36" s="11" t="s">
        <v>59</v>
      </c>
      <c r="C36" s="11" t="s">
        <v>7</v>
      </c>
      <c r="D36" s="11" t="s">
        <v>66</v>
      </c>
      <c r="E36" s="11">
        <v>2020</v>
      </c>
      <c r="F36" s="11" t="s">
        <v>67</v>
      </c>
      <c r="G36" s="11">
        <v>391699</v>
      </c>
      <c r="H36" s="13">
        <f t="shared" si="0"/>
        <v>3</v>
      </c>
      <c r="I36" s="13">
        <f t="shared" si="2"/>
        <v>40465887</v>
      </c>
      <c r="J36" s="8">
        <f t="shared" si="1"/>
        <v>19584.95</v>
      </c>
    </row>
    <row r="37" spans="1:10" x14ac:dyDescent="0.3">
      <c r="A37" s="43">
        <v>43846</v>
      </c>
      <c r="B37" s="11" t="s">
        <v>59</v>
      </c>
      <c r="C37" s="11" t="s">
        <v>56</v>
      </c>
      <c r="D37" s="11" t="s">
        <v>66</v>
      </c>
      <c r="E37" s="11">
        <v>2020</v>
      </c>
      <c r="F37" s="11" t="s">
        <v>67</v>
      </c>
      <c r="G37" s="11">
        <v>877778</v>
      </c>
      <c r="H37" s="13">
        <f t="shared" si="0"/>
        <v>3</v>
      </c>
      <c r="I37" s="13">
        <f t="shared" si="2"/>
        <v>41343665</v>
      </c>
      <c r="J37" s="8">
        <f t="shared" si="1"/>
        <v>43888.9</v>
      </c>
    </row>
    <row r="38" spans="1:10" x14ac:dyDescent="0.3">
      <c r="A38" s="43">
        <v>43846</v>
      </c>
      <c r="B38" s="11" t="s">
        <v>59</v>
      </c>
      <c r="C38" s="11" t="s">
        <v>56</v>
      </c>
      <c r="D38" s="11" t="s">
        <v>66</v>
      </c>
      <c r="E38" s="11">
        <v>2020</v>
      </c>
      <c r="F38" s="11" t="s">
        <v>67</v>
      </c>
      <c r="G38" s="11">
        <v>1366272</v>
      </c>
      <c r="H38" s="13">
        <f t="shared" si="0"/>
        <v>3</v>
      </c>
      <c r="I38" s="13">
        <f t="shared" si="2"/>
        <v>42709937</v>
      </c>
      <c r="J38" s="8">
        <f t="shared" si="1"/>
        <v>68313.600000000006</v>
      </c>
    </row>
    <row r="39" spans="1:10" x14ac:dyDescent="0.3">
      <c r="A39" s="43">
        <v>43846</v>
      </c>
      <c r="B39" s="11" t="s">
        <v>59</v>
      </c>
      <c r="C39" s="11" t="s">
        <v>56</v>
      </c>
      <c r="D39" s="11" t="s">
        <v>66</v>
      </c>
      <c r="E39" s="11">
        <v>2020</v>
      </c>
      <c r="F39" s="11" t="s">
        <v>67</v>
      </c>
      <c r="G39" s="11">
        <v>1766994</v>
      </c>
      <c r="H39" s="13">
        <f t="shared" si="0"/>
        <v>3</v>
      </c>
      <c r="I39" s="13">
        <f t="shared" si="2"/>
        <v>44476931</v>
      </c>
      <c r="J39" s="8">
        <f t="shared" si="1"/>
        <v>88349.7</v>
      </c>
    </row>
    <row r="40" spans="1:10" x14ac:dyDescent="0.3">
      <c r="A40" s="43">
        <v>43846</v>
      </c>
      <c r="B40" s="11" t="s">
        <v>55</v>
      </c>
      <c r="C40" s="11" t="s">
        <v>50</v>
      </c>
      <c r="D40" s="11" t="s">
        <v>66</v>
      </c>
      <c r="E40" s="11">
        <v>2020</v>
      </c>
      <c r="F40" s="11" t="s">
        <v>67</v>
      </c>
      <c r="G40" s="11">
        <v>1718743</v>
      </c>
      <c r="H40" s="13">
        <f t="shared" si="0"/>
        <v>3</v>
      </c>
      <c r="I40" s="13">
        <f t="shared" si="2"/>
        <v>46195674</v>
      </c>
      <c r="J40" s="8">
        <f t="shared" si="1"/>
        <v>85937.15</v>
      </c>
    </row>
    <row r="41" spans="1:10" x14ac:dyDescent="0.3">
      <c r="A41" s="43">
        <v>43847</v>
      </c>
      <c r="B41" s="11" t="s">
        <v>55</v>
      </c>
      <c r="C41" s="11" t="s">
        <v>7</v>
      </c>
      <c r="D41" s="11" t="s">
        <v>66</v>
      </c>
      <c r="E41" s="11">
        <v>2020</v>
      </c>
      <c r="F41" s="11" t="s">
        <v>67</v>
      </c>
      <c r="G41" s="11">
        <v>538621</v>
      </c>
      <c r="H41" s="13">
        <f t="shared" si="0"/>
        <v>3</v>
      </c>
      <c r="I41" s="13">
        <f t="shared" si="2"/>
        <v>46734295</v>
      </c>
      <c r="J41" s="8">
        <f t="shared" si="1"/>
        <v>26931.05</v>
      </c>
    </row>
    <row r="42" spans="1:10" x14ac:dyDescent="0.3">
      <c r="A42" s="43">
        <v>43853</v>
      </c>
      <c r="B42" s="11" t="s">
        <v>55</v>
      </c>
      <c r="C42" s="11" t="s">
        <v>6</v>
      </c>
      <c r="D42" s="11" t="s">
        <v>66</v>
      </c>
      <c r="E42" s="11">
        <v>2020</v>
      </c>
      <c r="F42" s="11" t="s">
        <v>67</v>
      </c>
      <c r="G42" s="11">
        <v>184900</v>
      </c>
      <c r="H42" s="13">
        <f t="shared" si="0"/>
        <v>4</v>
      </c>
      <c r="I42" s="13">
        <f t="shared" si="2"/>
        <v>46919195</v>
      </c>
      <c r="J42" s="8">
        <f t="shared" si="1"/>
        <v>9245</v>
      </c>
    </row>
    <row r="43" spans="1:10" x14ac:dyDescent="0.3">
      <c r="A43" s="43">
        <v>43854</v>
      </c>
      <c r="B43" s="11" t="s">
        <v>55</v>
      </c>
      <c r="C43" s="11" t="s">
        <v>50</v>
      </c>
      <c r="D43" s="11" t="s">
        <v>66</v>
      </c>
      <c r="E43" s="11">
        <v>2020</v>
      </c>
      <c r="F43" s="11" t="s">
        <v>67</v>
      </c>
      <c r="G43" s="11">
        <v>1598219</v>
      </c>
      <c r="H43" s="13">
        <f t="shared" si="0"/>
        <v>4</v>
      </c>
      <c r="I43" s="13">
        <f t="shared" si="2"/>
        <v>48517414</v>
      </c>
      <c r="J43" s="8">
        <f t="shared" si="1"/>
        <v>79910.95</v>
      </c>
    </row>
    <row r="44" spans="1:10" x14ac:dyDescent="0.3">
      <c r="A44" s="43">
        <v>43856</v>
      </c>
      <c r="B44" s="11" t="s">
        <v>59</v>
      </c>
      <c r="C44" s="11" t="s">
        <v>56</v>
      </c>
      <c r="D44" s="11" t="s">
        <v>66</v>
      </c>
      <c r="E44" s="11">
        <v>2020</v>
      </c>
      <c r="F44" s="11" t="s">
        <v>67</v>
      </c>
      <c r="G44" s="11">
        <v>969025</v>
      </c>
      <c r="H44" s="13">
        <f t="shared" si="0"/>
        <v>5</v>
      </c>
      <c r="I44" s="13">
        <f t="shared" si="2"/>
        <v>49486439</v>
      </c>
      <c r="J44" s="8">
        <f t="shared" si="1"/>
        <v>48451.25</v>
      </c>
    </row>
    <row r="45" spans="1:10" x14ac:dyDescent="0.3">
      <c r="A45" s="43">
        <v>43856</v>
      </c>
      <c r="B45" s="11" t="s">
        <v>55</v>
      </c>
      <c r="C45" s="11" t="s">
        <v>50</v>
      </c>
      <c r="D45" s="11" t="s">
        <v>66</v>
      </c>
      <c r="E45" s="11">
        <v>2020</v>
      </c>
      <c r="F45" s="11" t="s">
        <v>67</v>
      </c>
      <c r="G45" s="11">
        <v>1988680</v>
      </c>
      <c r="H45" s="13">
        <f t="shared" si="0"/>
        <v>5</v>
      </c>
      <c r="I45" s="13">
        <f t="shared" si="2"/>
        <v>51475119</v>
      </c>
      <c r="J45" s="8">
        <f t="shared" si="1"/>
        <v>99434</v>
      </c>
    </row>
    <row r="46" spans="1:10" x14ac:dyDescent="0.3">
      <c r="A46" s="43">
        <v>43858</v>
      </c>
      <c r="B46" s="11" t="s">
        <v>55</v>
      </c>
      <c r="C46" s="11" t="s">
        <v>7</v>
      </c>
      <c r="D46" s="11" t="s">
        <v>66</v>
      </c>
      <c r="E46" s="11">
        <v>2020</v>
      </c>
      <c r="F46" s="11" t="s">
        <v>67</v>
      </c>
      <c r="G46" s="11">
        <v>1520170</v>
      </c>
      <c r="H46" s="13">
        <f t="shared" si="0"/>
        <v>5</v>
      </c>
      <c r="I46" s="13">
        <f t="shared" si="2"/>
        <v>52995289</v>
      </c>
      <c r="J46" s="8">
        <f t="shared" si="1"/>
        <v>76008.5</v>
      </c>
    </row>
    <row r="47" spans="1:10" x14ac:dyDescent="0.3">
      <c r="A47" s="43">
        <v>43862</v>
      </c>
      <c r="B47" s="11" t="s">
        <v>55</v>
      </c>
      <c r="C47" s="11" t="s">
        <v>6</v>
      </c>
      <c r="D47" s="11" t="s">
        <v>68</v>
      </c>
      <c r="E47" s="11">
        <v>2020</v>
      </c>
      <c r="F47" s="11" t="s">
        <v>67</v>
      </c>
      <c r="G47" s="11">
        <v>756093</v>
      </c>
      <c r="H47" s="13">
        <f t="shared" si="0"/>
        <v>5</v>
      </c>
      <c r="I47" s="13">
        <f t="shared" si="2"/>
        <v>53751382</v>
      </c>
      <c r="J47" s="8">
        <f t="shared" si="1"/>
        <v>37804.65</v>
      </c>
    </row>
    <row r="48" spans="1:10" x14ac:dyDescent="0.3">
      <c r="A48" s="43">
        <v>43863</v>
      </c>
      <c r="B48" s="11" t="s">
        <v>55</v>
      </c>
      <c r="C48" s="11" t="s">
        <v>50</v>
      </c>
      <c r="D48" s="11" t="s">
        <v>68</v>
      </c>
      <c r="E48" s="11">
        <v>2020</v>
      </c>
      <c r="F48" s="11" t="s">
        <v>67</v>
      </c>
      <c r="G48" s="11">
        <v>1635914</v>
      </c>
      <c r="H48" s="13">
        <f t="shared" si="0"/>
        <v>6</v>
      </c>
      <c r="I48" s="13">
        <f t="shared" si="2"/>
        <v>55387296</v>
      </c>
      <c r="J48" s="8">
        <f t="shared" si="1"/>
        <v>81795.7</v>
      </c>
    </row>
    <row r="49" spans="1:10" x14ac:dyDescent="0.3">
      <c r="A49" s="43">
        <v>43864</v>
      </c>
      <c r="B49" s="11" t="s">
        <v>55</v>
      </c>
      <c r="C49" s="11" t="s">
        <v>7</v>
      </c>
      <c r="D49" s="11" t="s">
        <v>68</v>
      </c>
      <c r="E49" s="11">
        <v>2020</v>
      </c>
      <c r="F49" s="11" t="s">
        <v>67</v>
      </c>
      <c r="G49" s="11">
        <v>1704629</v>
      </c>
      <c r="H49" s="13">
        <f t="shared" si="0"/>
        <v>6</v>
      </c>
      <c r="I49" s="13">
        <f t="shared" si="2"/>
        <v>57091925</v>
      </c>
      <c r="J49" s="8">
        <f t="shared" si="1"/>
        <v>85231.45</v>
      </c>
    </row>
    <row r="50" spans="1:10" x14ac:dyDescent="0.3">
      <c r="A50" s="43">
        <v>43871</v>
      </c>
      <c r="B50" s="11" t="s">
        <v>55</v>
      </c>
      <c r="C50" s="11" t="s">
        <v>50</v>
      </c>
      <c r="D50" s="11" t="s">
        <v>68</v>
      </c>
      <c r="E50" s="11">
        <v>2020</v>
      </c>
      <c r="F50" s="11" t="s">
        <v>67</v>
      </c>
      <c r="G50" s="11">
        <v>925137</v>
      </c>
      <c r="H50" s="13">
        <f t="shared" si="0"/>
        <v>7</v>
      </c>
      <c r="I50" s="13">
        <f t="shared" si="2"/>
        <v>58017062</v>
      </c>
      <c r="J50" s="8">
        <f t="shared" si="1"/>
        <v>46256.85</v>
      </c>
    </row>
    <row r="51" spans="1:10" x14ac:dyDescent="0.3">
      <c r="A51" s="43">
        <v>43871</v>
      </c>
      <c r="B51" s="11" t="s">
        <v>55</v>
      </c>
      <c r="C51" s="11" t="s">
        <v>6</v>
      </c>
      <c r="D51" s="11" t="s">
        <v>68</v>
      </c>
      <c r="E51" s="11">
        <v>2020</v>
      </c>
      <c r="F51" s="11" t="s">
        <v>67</v>
      </c>
      <c r="G51" s="11">
        <v>1246174</v>
      </c>
      <c r="H51" s="13">
        <f t="shared" si="0"/>
        <v>7</v>
      </c>
      <c r="I51" s="13">
        <f t="shared" si="2"/>
        <v>59263236</v>
      </c>
      <c r="J51" s="8">
        <f t="shared" si="1"/>
        <v>62308.7</v>
      </c>
    </row>
    <row r="52" spans="1:10" x14ac:dyDescent="0.3">
      <c r="A52" s="43">
        <v>43875</v>
      </c>
      <c r="B52" s="11" t="s">
        <v>55</v>
      </c>
      <c r="C52" s="11" t="s">
        <v>50</v>
      </c>
      <c r="D52" s="11" t="s">
        <v>68</v>
      </c>
      <c r="E52" s="11">
        <v>2020</v>
      </c>
      <c r="F52" s="11" t="s">
        <v>67</v>
      </c>
      <c r="G52" s="11">
        <v>576222</v>
      </c>
      <c r="H52" s="13">
        <f t="shared" si="0"/>
        <v>7</v>
      </c>
      <c r="I52" s="13">
        <f t="shared" si="2"/>
        <v>59839458</v>
      </c>
      <c r="J52" s="8">
        <f t="shared" si="1"/>
        <v>28811.1</v>
      </c>
    </row>
    <row r="53" spans="1:10" x14ac:dyDescent="0.3">
      <c r="A53" s="43">
        <v>43876</v>
      </c>
      <c r="B53" s="11" t="s">
        <v>55</v>
      </c>
      <c r="C53" s="11" t="s">
        <v>56</v>
      </c>
      <c r="D53" s="11" t="s">
        <v>68</v>
      </c>
      <c r="E53" s="11">
        <v>2020</v>
      </c>
      <c r="F53" s="11" t="s">
        <v>67</v>
      </c>
      <c r="G53" s="11">
        <v>953291</v>
      </c>
      <c r="H53" s="13">
        <f t="shared" si="0"/>
        <v>7</v>
      </c>
      <c r="I53" s="13">
        <f t="shared" si="2"/>
        <v>60792749</v>
      </c>
      <c r="J53" s="8">
        <f t="shared" si="1"/>
        <v>47664.55</v>
      </c>
    </row>
    <row r="54" spans="1:10" x14ac:dyDescent="0.3">
      <c r="A54" s="43">
        <v>43878</v>
      </c>
      <c r="B54" s="11" t="s">
        <v>55</v>
      </c>
      <c r="C54" s="11" t="s">
        <v>7</v>
      </c>
      <c r="D54" s="11" t="s">
        <v>68</v>
      </c>
      <c r="E54" s="11">
        <v>2020</v>
      </c>
      <c r="F54" s="11" t="s">
        <v>67</v>
      </c>
      <c r="G54" s="11">
        <v>1593038</v>
      </c>
      <c r="H54" s="13">
        <f t="shared" si="0"/>
        <v>8</v>
      </c>
      <c r="I54" s="13">
        <f t="shared" si="2"/>
        <v>62385787</v>
      </c>
      <c r="J54" s="8">
        <f t="shared" si="1"/>
        <v>79651.899999999994</v>
      </c>
    </row>
    <row r="55" spans="1:10" x14ac:dyDescent="0.3">
      <c r="A55" s="43">
        <v>43880</v>
      </c>
      <c r="B55" s="11" t="s">
        <v>55</v>
      </c>
      <c r="C55" s="11" t="s">
        <v>50</v>
      </c>
      <c r="D55" s="11" t="s">
        <v>68</v>
      </c>
      <c r="E55" s="11">
        <v>2020</v>
      </c>
      <c r="F55" s="11" t="s">
        <v>67</v>
      </c>
      <c r="G55" s="11">
        <v>1784478</v>
      </c>
      <c r="H55" s="13">
        <f t="shared" si="0"/>
        <v>8</v>
      </c>
      <c r="I55" s="13">
        <f t="shared" si="2"/>
        <v>64170265</v>
      </c>
      <c r="J55" s="8">
        <f t="shared" si="1"/>
        <v>89223.9</v>
      </c>
    </row>
    <row r="56" spans="1:10" x14ac:dyDescent="0.3">
      <c r="A56" s="43">
        <v>43882</v>
      </c>
      <c r="B56" s="11" t="s">
        <v>55</v>
      </c>
      <c r="C56" s="11" t="s">
        <v>50</v>
      </c>
      <c r="D56" s="11" t="s">
        <v>68</v>
      </c>
      <c r="E56" s="11">
        <v>2020</v>
      </c>
      <c r="F56" s="11" t="s">
        <v>67</v>
      </c>
      <c r="G56" s="11">
        <v>1493958</v>
      </c>
      <c r="H56" s="13">
        <f t="shared" si="0"/>
        <v>8</v>
      </c>
      <c r="I56" s="13">
        <f t="shared" si="2"/>
        <v>65664223</v>
      </c>
      <c r="J56" s="8">
        <f t="shared" si="1"/>
        <v>74697.899999999994</v>
      </c>
    </row>
    <row r="57" spans="1:10" x14ac:dyDescent="0.3">
      <c r="A57" s="43">
        <v>43883</v>
      </c>
      <c r="B57" s="11" t="s">
        <v>55</v>
      </c>
      <c r="C57" s="11" t="s">
        <v>7</v>
      </c>
      <c r="D57" s="11" t="s">
        <v>68</v>
      </c>
      <c r="E57" s="11">
        <v>2020</v>
      </c>
      <c r="F57" s="11" t="s">
        <v>67</v>
      </c>
      <c r="G57" s="11">
        <v>1509042</v>
      </c>
      <c r="H57" s="13">
        <f t="shared" si="0"/>
        <v>8</v>
      </c>
      <c r="I57" s="13">
        <f t="shared" si="2"/>
        <v>67173265</v>
      </c>
      <c r="J57" s="8">
        <f t="shared" si="1"/>
        <v>75452.100000000006</v>
      </c>
    </row>
    <row r="58" spans="1:10" x14ac:dyDescent="0.3">
      <c r="A58" s="43">
        <v>43886</v>
      </c>
      <c r="B58" s="11" t="s">
        <v>55</v>
      </c>
      <c r="C58" s="11" t="s">
        <v>50</v>
      </c>
      <c r="D58" s="11" t="s">
        <v>68</v>
      </c>
      <c r="E58" s="11">
        <v>2020</v>
      </c>
      <c r="F58" s="11" t="s">
        <v>67</v>
      </c>
      <c r="G58" s="11">
        <v>1445703</v>
      </c>
      <c r="H58" s="13">
        <f t="shared" si="0"/>
        <v>9</v>
      </c>
      <c r="I58" s="13">
        <f t="shared" si="2"/>
        <v>68618968</v>
      </c>
      <c r="J58" s="8">
        <f t="shared" si="1"/>
        <v>72285.149999999994</v>
      </c>
    </row>
    <row r="59" spans="1:10" x14ac:dyDescent="0.3">
      <c r="A59" s="43">
        <v>43886</v>
      </c>
      <c r="B59" s="11" t="s">
        <v>55</v>
      </c>
      <c r="C59" s="11" t="s">
        <v>7</v>
      </c>
      <c r="D59" s="11" t="s">
        <v>68</v>
      </c>
      <c r="E59" s="11">
        <v>2020</v>
      </c>
      <c r="F59" s="11" t="s">
        <v>67</v>
      </c>
      <c r="G59" s="11">
        <v>1219313</v>
      </c>
      <c r="H59" s="13">
        <f t="shared" si="0"/>
        <v>9</v>
      </c>
      <c r="I59" s="13">
        <f t="shared" si="2"/>
        <v>69838281</v>
      </c>
      <c r="J59" s="8">
        <f t="shared" si="1"/>
        <v>60965.65</v>
      </c>
    </row>
    <row r="60" spans="1:10" x14ac:dyDescent="0.3">
      <c r="A60" s="43">
        <v>43887</v>
      </c>
      <c r="B60" s="11" t="s">
        <v>55</v>
      </c>
      <c r="C60" s="11" t="s">
        <v>56</v>
      </c>
      <c r="D60" s="11" t="s">
        <v>68</v>
      </c>
      <c r="E60" s="11">
        <v>2020</v>
      </c>
      <c r="F60" s="11" t="s">
        <v>67</v>
      </c>
      <c r="G60" s="11">
        <v>1378458</v>
      </c>
      <c r="H60" s="13">
        <f t="shared" si="0"/>
        <v>9</v>
      </c>
      <c r="I60" s="13">
        <f t="shared" si="2"/>
        <v>71216739</v>
      </c>
      <c r="J60" s="8">
        <f t="shared" si="1"/>
        <v>68922.899999999994</v>
      </c>
    </row>
    <row r="61" spans="1:10" x14ac:dyDescent="0.3">
      <c r="A61" s="43">
        <v>43887</v>
      </c>
      <c r="B61" s="11" t="s">
        <v>55</v>
      </c>
      <c r="C61" s="11" t="s">
        <v>50</v>
      </c>
      <c r="D61" s="11" t="s">
        <v>68</v>
      </c>
      <c r="E61" s="11">
        <v>2020</v>
      </c>
      <c r="F61" s="11" t="s">
        <v>67</v>
      </c>
      <c r="G61" s="11">
        <v>812267</v>
      </c>
      <c r="H61" s="13">
        <f t="shared" si="0"/>
        <v>9</v>
      </c>
      <c r="I61" s="13">
        <f t="shared" si="2"/>
        <v>72029006</v>
      </c>
      <c r="J61" s="8">
        <f t="shared" si="1"/>
        <v>40613.35</v>
      </c>
    </row>
    <row r="62" spans="1:10" x14ac:dyDescent="0.3">
      <c r="A62" s="43">
        <v>43888</v>
      </c>
      <c r="B62" s="11" t="s">
        <v>59</v>
      </c>
      <c r="C62" s="11" t="s">
        <v>7</v>
      </c>
      <c r="D62" s="11" t="s">
        <v>68</v>
      </c>
      <c r="E62" s="11">
        <v>2020</v>
      </c>
      <c r="F62" s="11" t="s">
        <v>67</v>
      </c>
      <c r="G62" s="11">
        <v>1473799</v>
      </c>
      <c r="H62" s="13">
        <f t="shared" si="0"/>
        <v>9</v>
      </c>
      <c r="I62" s="13">
        <f t="shared" si="2"/>
        <v>73502805</v>
      </c>
      <c r="J62" s="8">
        <f t="shared" si="1"/>
        <v>73689.95</v>
      </c>
    </row>
    <row r="63" spans="1:10" x14ac:dyDescent="0.3">
      <c r="A63" s="43">
        <v>43888</v>
      </c>
      <c r="B63" s="11" t="s">
        <v>49</v>
      </c>
      <c r="C63" s="11" t="s">
        <v>56</v>
      </c>
      <c r="D63" s="11" t="s">
        <v>68</v>
      </c>
      <c r="E63" s="11">
        <v>2020</v>
      </c>
      <c r="F63" s="11" t="s">
        <v>67</v>
      </c>
      <c r="G63" s="11">
        <v>1085955</v>
      </c>
      <c r="H63" s="13">
        <f t="shared" si="0"/>
        <v>9</v>
      </c>
      <c r="I63" s="13">
        <f t="shared" si="2"/>
        <v>74588760</v>
      </c>
      <c r="J63" s="8">
        <f t="shared" si="1"/>
        <v>54297.75</v>
      </c>
    </row>
    <row r="64" spans="1:10" x14ac:dyDescent="0.3">
      <c r="A64" s="43">
        <v>43891</v>
      </c>
      <c r="B64" s="11" t="s">
        <v>49</v>
      </c>
      <c r="C64" s="11" t="s">
        <v>6</v>
      </c>
      <c r="D64" s="11" t="s">
        <v>69</v>
      </c>
      <c r="E64" s="11">
        <v>2020</v>
      </c>
      <c r="F64" s="11" t="s">
        <v>67</v>
      </c>
      <c r="G64" s="11">
        <v>1822041</v>
      </c>
      <c r="H64" s="13">
        <f t="shared" si="0"/>
        <v>10</v>
      </c>
      <c r="I64" s="13">
        <f t="shared" si="2"/>
        <v>76410801</v>
      </c>
      <c r="J64" s="8">
        <f t="shared" si="1"/>
        <v>91102.05</v>
      </c>
    </row>
    <row r="65" spans="1:10" x14ac:dyDescent="0.3">
      <c r="A65" s="43">
        <v>43892</v>
      </c>
      <c r="B65" s="11" t="s">
        <v>49</v>
      </c>
      <c r="C65" s="11" t="s">
        <v>7</v>
      </c>
      <c r="D65" s="11" t="s">
        <v>69</v>
      </c>
      <c r="E65" s="11">
        <v>2020</v>
      </c>
      <c r="F65" s="11" t="s">
        <v>67</v>
      </c>
      <c r="G65" s="11">
        <v>942170</v>
      </c>
      <c r="H65" s="13">
        <f t="shared" si="0"/>
        <v>10</v>
      </c>
      <c r="I65" s="13">
        <f t="shared" si="2"/>
        <v>77352971</v>
      </c>
      <c r="J65" s="8">
        <f t="shared" si="1"/>
        <v>47108.5</v>
      </c>
    </row>
    <row r="66" spans="1:10" x14ac:dyDescent="0.3">
      <c r="A66" s="43">
        <v>43894</v>
      </c>
      <c r="B66" s="11" t="s">
        <v>49</v>
      </c>
      <c r="C66" s="11" t="s">
        <v>50</v>
      </c>
      <c r="D66" s="11" t="s">
        <v>69</v>
      </c>
      <c r="E66" s="11">
        <v>2020</v>
      </c>
      <c r="F66" s="11" t="s">
        <v>67</v>
      </c>
      <c r="G66" s="11">
        <v>1771632</v>
      </c>
      <c r="H66" s="13">
        <f t="shared" si="0"/>
        <v>10</v>
      </c>
      <c r="I66" s="13">
        <f t="shared" si="2"/>
        <v>79124603</v>
      </c>
      <c r="J66" s="8">
        <f t="shared" si="1"/>
        <v>88581.6</v>
      </c>
    </row>
    <row r="67" spans="1:10" x14ac:dyDescent="0.3">
      <c r="A67" s="43">
        <v>43894</v>
      </c>
      <c r="B67" s="11" t="s">
        <v>49</v>
      </c>
      <c r="C67" s="11" t="s">
        <v>50</v>
      </c>
      <c r="D67" s="11" t="s">
        <v>69</v>
      </c>
      <c r="E67" s="11">
        <v>2020</v>
      </c>
      <c r="F67" s="11" t="s">
        <v>67</v>
      </c>
      <c r="G67" s="11">
        <v>790962</v>
      </c>
      <c r="H67" s="13">
        <f t="shared" ref="H67:H130" si="3">WEEKNUM(A67)</f>
        <v>10</v>
      </c>
      <c r="I67" s="13">
        <f t="shared" si="2"/>
        <v>79915565</v>
      </c>
      <c r="J67" s="8">
        <f t="shared" ref="J67:J130" si="4">G67*5/100</f>
        <v>39548.1</v>
      </c>
    </row>
    <row r="68" spans="1:10" x14ac:dyDescent="0.3">
      <c r="A68" s="43">
        <v>43894</v>
      </c>
      <c r="B68" s="11" t="s">
        <v>49</v>
      </c>
      <c r="C68" s="11" t="s">
        <v>50</v>
      </c>
      <c r="D68" s="11" t="s">
        <v>69</v>
      </c>
      <c r="E68" s="11">
        <v>2020</v>
      </c>
      <c r="F68" s="11" t="s">
        <v>67</v>
      </c>
      <c r="G68" s="11">
        <v>1148983</v>
      </c>
      <c r="H68" s="13">
        <f t="shared" si="3"/>
        <v>10</v>
      </c>
      <c r="I68" s="13">
        <f t="shared" si="2"/>
        <v>81064548</v>
      </c>
      <c r="J68" s="8">
        <f t="shared" si="4"/>
        <v>57449.15</v>
      </c>
    </row>
    <row r="69" spans="1:10" x14ac:dyDescent="0.3">
      <c r="A69" s="43">
        <v>43897</v>
      </c>
      <c r="B69" s="11" t="s">
        <v>49</v>
      </c>
      <c r="C69" s="11" t="s">
        <v>6</v>
      </c>
      <c r="D69" s="11" t="s">
        <v>69</v>
      </c>
      <c r="E69" s="11">
        <v>2020</v>
      </c>
      <c r="F69" s="11" t="s">
        <v>67</v>
      </c>
      <c r="G69" s="11">
        <v>1233631</v>
      </c>
      <c r="H69" s="13">
        <f t="shared" si="3"/>
        <v>10</v>
      </c>
      <c r="I69" s="13">
        <f t="shared" ref="I69:I132" si="5">I68+G69</f>
        <v>82298179</v>
      </c>
      <c r="J69" s="8">
        <f t="shared" si="4"/>
        <v>61681.55</v>
      </c>
    </row>
    <row r="70" spans="1:10" x14ac:dyDescent="0.3">
      <c r="A70" s="43">
        <v>43901</v>
      </c>
      <c r="B70" s="11" t="s">
        <v>49</v>
      </c>
      <c r="C70" s="11" t="s">
        <v>50</v>
      </c>
      <c r="D70" s="11" t="s">
        <v>69</v>
      </c>
      <c r="E70" s="11">
        <v>2020</v>
      </c>
      <c r="F70" s="11" t="s">
        <v>67</v>
      </c>
      <c r="G70" s="11">
        <v>1107658</v>
      </c>
      <c r="H70" s="13">
        <f t="shared" si="3"/>
        <v>11</v>
      </c>
      <c r="I70" s="13">
        <f t="shared" si="5"/>
        <v>83405837</v>
      </c>
      <c r="J70" s="8">
        <f t="shared" si="4"/>
        <v>55382.9</v>
      </c>
    </row>
    <row r="71" spans="1:10" x14ac:dyDescent="0.3">
      <c r="A71" s="43">
        <v>43903</v>
      </c>
      <c r="B71" s="11" t="s">
        <v>49</v>
      </c>
      <c r="C71" s="11" t="s">
        <v>50</v>
      </c>
      <c r="D71" s="11" t="s">
        <v>69</v>
      </c>
      <c r="E71" s="11">
        <v>2020</v>
      </c>
      <c r="F71" s="11" t="s">
        <v>67</v>
      </c>
      <c r="G71" s="11">
        <v>1498380</v>
      </c>
      <c r="H71" s="13">
        <f t="shared" si="3"/>
        <v>11</v>
      </c>
      <c r="I71" s="13">
        <f t="shared" si="5"/>
        <v>84904217</v>
      </c>
      <c r="J71" s="8">
        <f t="shared" si="4"/>
        <v>74919</v>
      </c>
    </row>
    <row r="72" spans="1:10" x14ac:dyDescent="0.3">
      <c r="A72" s="43">
        <v>43905</v>
      </c>
      <c r="B72" s="11" t="s">
        <v>49</v>
      </c>
      <c r="C72" s="11" t="s">
        <v>50</v>
      </c>
      <c r="D72" s="11" t="s">
        <v>69</v>
      </c>
      <c r="E72" s="11">
        <v>2020</v>
      </c>
      <c r="F72" s="11" t="s">
        <v>67</v>
      </c>
      <c r="G72" s="11">
        <v>226445</v>
      </c>
      <c r="H72" s="13">
        <f t="shared" si="3"/>
        <v>12</v>
      </c>
      <c r="I72" s="13">
        <f t="shared" si="5"/>
        <v>85130662</v>
      </c>
      <c r="J72" s="8">
        <f t="shared" si="4"/>
        <v>11322.25</v>
      </c>
    </row>
    <row r="73" spans="1:10" x14ac:dyDescent="0.3">
      <c r="A73" s="43">
        <v>43906</v>
      </c>
      <c r="B73" s="11" t="s">
        <v>49</v>
      </c>
      <c r="C73" s="11" t="s">
        <v>50</v>
      </c>
      <c r="D73" s="11" t="s">
        <v>69</v>
      </c>
      <c r="E73" s="11">
        <v>2020</v>
      </c>
      <c r="F73" s="11" t="s">
        <v>67</v>
      </c>
      <c r="G73" s="11">
        <v>407754</v>
      </c>
      <c r="H73" s="13">
        <f t="shared" si="3"/>
        <v>12</v>
      </c>
      <c r="I73" s="13">
        <f t="shared" si="5"/>
        <v>85538416</v>
      </c>
      <c r="J73" s="8">
        <f t="shared" si="4"/>
        <v>20387.7</v>
      </c>
    </row>
    <row r="74" spans="1:10" x14ac:dyDescent="0.3">
      <c r="A74" s="43">
        <v>43907</v>
      </c>
      <c r="B74" s="11" t="s">
        <v>49</v>
      </c>
      <c r="C74" s="11" t="s">
        <v>50</v>
      </c>
      <c r="D74" s="11" t="s">
        <v>69</v>
      </c>
      <c r="E74" s="11">
        <v>2020</v>
      </c>
      <c r="F74" s="11" t="s">
        <v>67</v>
      </c>
      <c r="G74" s="11">
        <v>322835</v>
      </c>
      <c r="H74" s="13">
        <f t="shared" si="3"/>
        <v>12</v>
      </c>
      <c r="I74" s="13">
        <f t="shared" si="5"/>
        <v>85861251</v>
      </c>
      <c r="J74" s="8">
        <f t="shared" si="4"/>
        <v>16141.75</v>
      </c>
    </row>
    <row r="75" spans="1:10" x14ac:dyDescent="0.3">
      <c r="A75" s="43">
        <v>43907</v>
      </c>
      <c r="B75" s="11" t="s">
        <v>49</v>
      </c>
      <c r="C75" s="11" t="s">
        <v>7</v>
      </c>
      <c r="D75" s="11" t="s">
        <v>69</v>
      </c>
      <c r="E75" s="11">
        <v>2020</v>
      </c>
      <c r="F75" s="11" t="s">
        <v>67</v>
      </c>
      <c r="G75" s="11">
        <v>667093</v>
      </c>
      <c r="H75" s="13">
        <f t="shared" si="3"/>
        <v>12</v>
      </c>
      <c r="I75" s="13">
        <f t="shared" si="5"/>
        <v>86528344</v>
      </c>
      <c r="J75" s="8">
        <f t="shared" si="4"/>
        <v>33354.65</v>
      </c>
    </row>
    <row r="76" spans="1:10" x14ac:dyDescent="0.3">
      <c r="A76" s="43">
        <v>43909</v>
      </c>
      <c r="B76" s="11" t="s">
        <v>59</v>
      </c>
      <c r="C76" s="11" t="s">
        <v>50</v>
      </c>
      <c r="D76" s="11" t="s">
        <v>69</v>
      </c>
      <c r="E76" s="11">
        <v>2020</v>
      </c>
      <c r="F76" s="11" t="s">
        <v>67</v>
      </c>
      <c r="G76" s="11">
        <v>1257419</v>
      </c>
      <c r="H76" s="13">
        <f t="shared" si="3"/>
        <v>12</v>
      </c>
      <c r="I76" s="13">
        <f t="shared" si="5"/>
        <v>87785763</v>
      </c>
      <c r="J76" s="8">
        <f t="shared" si="4"/>
        <v>62870.95</v>
      </c>
    </row>
    <row r="77" spans="1:10" x14ac:dyDescent="0.3">
      <c r="A77" s="43">
        <v>43909</v>
      </c>
      <c r="B77" s="11" t="s">
        <v>60</v>
      </c>
      <c r="C77" s="11" t="s">
        <v>6</v>
      </c>
      <c r="D77" s="11" t="s">
        <v>69</v>
      </c>
      <c r="E77" s="11">
        <v>2020</v>
      </c>
      <c r="F77" s="11" t="s">
        <v>67</v>
      </c>
      <c r="G77" s="11">
        <v>1289709</v>
      </c>
      <c r="H77" s="13">
        <f t="shared" si="3"/>
        <v>12</v>
      </c>
      <c r="I77" s="13">
        <f t="shared" si="5"/>
        <v>89075472</v>
      </c>
      <c r="J77" s="8">
        <f t="shared" si="4"/>
        <v>64485.45</v>
      </c>
    </row>
    <row r="78" spans="1:10" x14ac:dyDescent="0.3">
      <c r="A78" s="43">
        <v>43911</v>
      </c>
      <c r="B78" s="11" t="s">
        <v>60</v>
      </c>
      <c r="C78" s="11" t="s">
        <v>56</v>
      </c>
      <c r="D78" s="11" t="s">
        <v>69</v>
      </c>
      <c r="E78" s="11">
        <v>2020</v>
      </c>
      <c r="F78" s="11" t="s">
        <v>67</v>
      </c>
      <c r="G78" s="11">
        <v>344951</v>
      </c>
      <c r="H78" s="13">
        <f t="shared" si="3"/>
        <v>12</v>
      </c>
      <c r="I78" s="13">
        <f t="shared" si="5"/>
        <v>89420423</v>
      </c>
      <c r="J78" s="8">
        <f t="shared" si="4"/>
        <v>17247.55</v>
      </c>
    </row>
    <row r="79" spans="1:10" x14ac:dyDescent="0.3">
      <c r="A79" s="43">
        <v>43912</v>
      </c>
      <c r="B79" s="11" t="s">
        <v>60</v>
      </c>
      <c r="C79" s="11" t="s">
        <v>56</v>
      </c>
      <c r="D79" s="11" t="s">
        <v>69</v>
      </c>
      <c r="E79" s="11">
        <v>2020</v>
      </c>
      <c r="F79" s="11" t="s">
        <v>67</v>
      </c>
      <c r="G79" s="11">
        <v>1326360</v>
      </c>
      <c r="H79" s="13">
        <f t="shared" si="3"/>
        <v>13</v>
      </c>
      <c r="I79" s="13">
        <f t="shared" si="5"/>
        <v>90746783</v>
      </c>
      <c r="J79" s="8">
        <f t="shared" si="4"/>
        <v>66318</v>
      </c>
    </row>
    <row r="80" spans="1:10" x14ac:dyDescent="0.3">
      <c r="A80" s="43">
        <v>43914</v>
      </c>
      <c r="B80" s="11" t="s">
        <v>60</v>
      </c>
      <c r="C80" s="11" t="s">
        <v>56</v>
      </c>
      <c r="D80" s="11" t="s">
        <v>69</v>
      </c>
      <c r="E80" s="11">
        <v>2020</v>
      </c>
      <c r="F80" s="11" t="s">
        <v>67</v>
      </c>
      <c r="G80" s="11">
        <v>1863118</v>
      </c>
      <c r="H80" s="13">
        <f t="shared" si="3"/>
        <v>13</v>
      </c>
      <c r="I80" s="13">
        <f t="shared" si="5"/>
        <v>92609901</v>
      </c>
      <c r="J80" s="8">
        <f t="shared" si="4"/>
        <v>93155.9</v>
      </c>
    </row>
    <row r="81" spans="1:10" x14ac:dyDescent="0.3">
      <c r="A81" s="43">
        <v>43924</v>
      </c>
      <c r="B81" s="11" t="s">
        <v>60</v>
      </c>
      <c r="C81" s="11" t="s">
        <v>56</v>
      </c>
      <c r="D81" s="11" t="s">
        <v>70</v>
      </c>
      <c r="E81" s="11">
        <v>2020</v>
      </c>
      <c r="F81" s="11" t="s">
        <v>67</v>
      </c>
      <c r="G81" s="11">
        <v>1153948</v>
      </c>
      <c r="H81" s="13">
        <f t="shared" si="3"/>
        <v>14</v>
      </c>
      <c r="I81" s="13">
        <f t="shared" si="5"/>
        <v>93763849</v>
      </c>
      <c r="J81" s="8">
        <f t="shared" si="4"/>
        <v>57697.4</v>
      </c>
    </row>
    <row r="82" spans="1:10" x14ac:dyDescent="0.3">
      <c r="A82" s="43">
        <v>43924</v>
      </c>
      <c r="B82" s="11" t="s">
        <v>60</v>
      </c>
      <c r="C82" s="11" t="s">
        <v>56</v>
      </c>
      <c r="D82" s="11" t="s">
        <v>70</v>
      </c>
      <c r="E82" s="11">
        <v>2020</v>
      </c>
      <c r="F82" s="11" t="s">
        <v>67</v>
      </c>
      <c r="G82" s="11">
        <v>752850</v>
      </c>
      <c r="H82" s="13">
        <f t="shared" si="3"/>
        <v>14</v>
      </c>
      <c r="I82" s="13">
        <f t="shared" si="5"/>
        <v>94516699</v>
      </c>
      <c r="J82" s="8">
        <f t="shared" si="4"/>
        <v>37642.5</v>
      </c>
    </row>
    <row r="83" spans="1:10" x14ac:dyDescent="0.3">
      <c r="A83" s="43">
        <v>43926</v>
      </c>
      <c r="B83" s="11" t="s">
        <v>60</v>
      </c>
      <c r="C83" s="11" t="s">
        <v>56</v>
      </c>
      <c r="D83" s="11" t="s">
        <v>70</v>
      </c>
      <c r="E83" s="11">
        <v>2020</v>
      </c>
      <c r="F83" s="11" t="s">
        <v>67</v>
      </c>
      <c r="G83" s="11">
        <v>1649721</v>
      </c>
      <c r="H83" s="13">
        <f t="shared" si="3"/>
        <v>15</v>
      </c>
      <c r="I83" s="13">
        <f t="shared" si="5"/>
        <v>96166420</v>
      </c>
      <c r="J83" s="8">
        <f t="shared" si="4"/>
        <v>82486.05</v>
      </c>
    </row>
    <row r="84" spans="1:10" x14ac:dyDescent="0.3">
      <c r="A84" s="43">
        <v>43926</v>
      </c>
      <c r="B84" s="11" t="s">
        <v>60</v>
      </c>
      <c r="C84" s="11" t="s">
        <v>56</v>
      </c>
      <c r="D84" s="11" t="s">
        <v>70</v>
      </c>
      <c r="E84" s="11">
        <v>2020</v>
      </c>
      <c r="F84" s="11" t="s">
        <v>67</v>
      </c>
      <c r="G84" s="11">
        <v>1014259</v>
      </c>
      <c r="H84" s="13">
        <f t="shared" si="3"/>
        <v>15</v>
      </c>
      <c r="I84" s="13">
        <f t="shared" si="5"/>
        <v>97180679</v>
      </c>
      <c r="J84" s="8">
        <f t="shared" si="4"/>
        <v>50712.95</v>
      </c>
    </row>
    <row r="85" spans="1:10" x14ac:dyDescent="0.3">
      <c r="A85" s="43">
        <v>43926</v>
      </c>
      <c r="B85" s="11" t="s">
        <v>60</v>
      </c>
      <c r="C85" s="11" t="s">
        <v>56</v>
      </c>
      <c r="D85" s="11" t="s">
        <v>70</v>
      </c>
      <c r="E85" s="11">
        <v>2020</v>
      </c>
      <c r="F85" s="11" t="s">
        <v>67</v>
      </c>
      <c r="G85" s="11">
        <v>849261</v>
      </c>
      <c r="H85" s="13">
        <f t="shared" si="3"/>
        <v>15</v>
      </c>
      <c r="I85" s="13">
        <f t="shared" si="5"/>
        <v>98029940</v>
      </c>
      <c r="J85" s="8">
        <f t="shared" si="4"/>
        <v>42463.05</v>
      </c>
    </row>
    <row r="86" spans="1:10" x14ac:dyDescent="0.3">
      <c r="A86" s="43">
        <v>43927</v>
      </c>
      <c r="B86" s="11" t="s">
        <v>60</v>
      </c>
      <c r="C86" s="11" t="s">
        <v>56</v>
      </c>
      <c r="D86" s="11" t="s">
        <v>70</v>
      </c>
      <c r="E86" s="11">
        <v>2020</v>
      </c>
      <c r="F86" s="11" t="s">
        <v>67</v>
      </c>
      <c r="G86" s="11">
        <v>1716438</v>
      </c>
      <c r="H86" s="13">
        <f t="shared" si="3"/>
        <v>15</v>
      </c>
      <c r="I86" s="13">
        <f t="shared" si="5"/>
        <v>99746378</v>
      </c>
      <c r="J86" s="8">
        <f t="shared" si="4"/>
        <v>85821.9</v>
      </c>
    </row>
    <row r="87" spans="1:10" x14ac:dyDescent="0.3">
      <c r="A87" s="43">
        <v>43930</v>
      </c>
      <c r="B87" s="11" t="s">
        <v>60</v>
      </c>
      <c r="C87" s="11" t="s">
        <v>56</v>
      </c>
      <c r="D87" s="11" t="s">
        <v>70</v>
      </c>
      <c r="E87" s="11">
        <v>2020</v>
      </c>
      <c r="F87" s="11" t="s">
        <v>67</v>
      </c>
      <c r="G87" s="11">
        <v>1862963</v>
      </c>
      <c r="H87" s="13">
        <f t="shared" si="3"/>
        <v>15</v>
      </c>
      <c r="I87" s="13">
        <f t="shared" si="5"/>
        <v>101609341</v>
      </c>
      <c r="J87" s="8">
        <f t="shared" si="4"/>
        <v>93148.15</v>
      </c>
    </row>
    <row r="88" spans="1:10" x14ac:dyDescent="0.3">
      <c r="A88" s="43">
        <v>43931</v>
      </c>
      <c r="B88" s="11" t="s">
        <v>60</v>
      </c>
      <c r="C88" s="11" t="s">
        <v>56</v>
      </c>
      <c r="D88" s="11" t="s">
        <v>70</v>
      </c>
      <c r="E88" s="11">
        <v>2020</v>
      </c>
      <c r="F88" s="11" t="s">
        <v>67</v>
      </c>
      <c r="G88" s="11">
        <v>1454907</v>
      </c>
      <c r="H88" s="13">
        <f t="shared" si="3"/>
        <v>15</v>
      </c>
      <c r="I88" s="13">
        <f t="shared" si="5"/>
        <v>103064248</v>
      </c>
      <c r="J88" s="8">
        <f t="shared" si="4"/>
        <v>72745.350000000006</v>
      </c>
    </row>
    <row r="89" spans="1:10" x14ac:dyDescent="0.3">
      <c r="A89" s="43">
        <v>43931</v>
      </c>
      <c r="B89" s="11" t="s">
        <v>60</v>
      </c>
      <c r="C89" s="11" t="s">
        <v>56</v>
      </c>
      <c r="D89" s="11" t="s">
        <v>70</v>
      </c>
      <c r="E89" s="11">
        <v>2020</v>
      </c>
      <c r="F89" s="11" t="s">
        <v>67</v>
      </c>
      <c r="G89" s="11">
        <v>207300</v>
      </c>
      <c r="H89" s="13">
        <f t="shared" si="3"/>
        <v>15</v>
      </c>
      <c r="I89" s="13">
        <f t="shared" si="5"/>
        <v>103271548</v>
      </c>
      <c r="J89" s="8">
        <f t="shared" si="4"/>
        <v>10365</v>
      </c>
    </row>
    <row r="90" spans="1:10" x14ac:dyDescent="0.3">
      <c r="A90" s="43">
        <v>43932</v>
      </c>
      <c r="B90" s="11" t="s">
        <v>60</v>
      </c>
      <c r="C90" s="11" t="s">
        <v>56</v>
      </c>
      <c r="D90" s="11" t="s">
        <v>70</v>
      </c>
      <c r="E90" s="11">
        <v>2020</v>
      </c>
      <c r="F90" s="11" t="s">
        <v>67</v>
      </c>
      <c r="G90" s="11">
        <v>536469</v>
      </c>
      <c r="H90" s="13">
        <f t="shared" si="3"/>
        <v>15</v>
      </c>
      <c r="I90" s="13">
        <f t="shared" si="5"/>
        <v>103808017</v>
      </c>
      <c r="J90" s="8">
        <f t="shared" si="4"/>
        <v>26823.45</v>
      </c>
    </row>
    <row r="91" spans="1:10" x14ac:dyDescent="0.3">
      <c r="A91" s="43">
        <v>43932</v>
      </c>
      <c r="B91" s="11" t="s">
        <v>60</v>
      </c>
      <c r="C91" s="11" t="s">
        <v>50</v>
      </c>
      <c r="D91" s="11" t="s">
        <v>70</v>
      </c>
      <c r="E91" s="11">
        <v>2020</v>
      </c>
      <c r="F91" s="11" t="s">
        <v>67</v>
      </c>
      <c r="G91" s="11">
        <v>1230645</v>
      </c>
      <c r="H91" s="13">
        <f t="shared" si="3"/>
        <v>15</v>
      </c>
      <c r="I91" s="13">
        <f t="shared" si="5"/>
        <v>105038662</v>
      </c>
      <c r="J91" s="8">
        <f t="shared" si="4"/>
        <v>61532.25</v>
      </c>
    </row>
    <row r="92" spans="1:10" x14ac:dyDescent="0.3">
      <c r="A92" s="43">
        <v>43933</v>
      </c>
      <c r="B92" s="11" t="s">
        <v>60</v>
      </c>
      <c r="C92" s="11" t="s">
        <v>56</v>
      </c>
      <c r="D92" s="11" t="s">
        <v>70</v>
      </c>
      <c r="E92" s="11">
        <v>2020</v>
      </c>
      <c r="F92" s="11" t="s">
        <v>67</v>
      </c>
      <c r="G92" s="11">
        <v>153011</v>
      </c>
      <c r="H92" s="13">
        <f t="shared" si="3"/>
        <v>16</v>
      </c>
      <c r="I92" s="13">
        <f t="shared" si="5"/>
        <v>105191673</v>
      </c>
      <c r="J92" s="8">
        <f t="shared" si="4"/>
        <v>7650.55</v>
      </c>
    </row>
    <row r="93" spans="1:10" x14ac:dyDescent="0.3">
      <c r="A93" s="43">
        <v>43933</v>
      </c>
      <c r="B93" s="11" t="s">
        <v>60</v>
      </c>
      <c r="C93" s="11" t="s">
        <v>56</v>
      </c>
      <c r="D93" s="11" t="s">
        <v>70</v>
      </c>
      <c r="E93" s="11">
        <v>2020</v>
      </c>
      <c r="F93" s="11" t="s">
        <v>67</v>
      </c>
      <c r="G93" s="11">
        <v>1697736</v>
      </c>
      <c r="H93" s="13">
        <f t="shared" si="3"/>
        <v>16</v>
      </c>
      <c r="I93" s="13">
        <f t="shared" si="5"/>
        <v>106889409</v>
      </c>
      <c r="J93" s="8">
        <f t="shared" si="4"/>
        <v>84886.8</v>
      </c>
    </row>
    <row r="94" spans="1:10" x14ac:dyDescent="0.3">
      <c r="A94" s="43">
        <v>43935</v>
      </c>
      <c r="B94" s="11" t="s">
        <v>60</v>
      </c>
      <c r="C94" s="11" t="s">
        <v>56</v>
      </c>
      <c r="D94" s="11" t="s">
        <v>70</v>
      </c>
      <c r="E94" s="11">
        <v>2020</v>
      </c>
      <c r="F94" s="11" t="s">
        <v>67</v>
      </c>
      <c r="G94" s="11">
        <v>281074</v>
      </c>
      <c r="H94" s="13">
        <f t="shared" si="3"/>
        <v>16</v>
      </c>
      <c r="I94" s="13">
        <f t="shared" si="5"/>
        <v>107170483</v>
      </c>
      <c r="J94" s="8">
        <f t="shared" si="4"/>
        <v>14053.7</v>
      </c>
    </row>
    <row r="95" spans="1:10" x14ac:dyDescent="0.3">
      <c r="A95" s="43">
        <v>43939</v>
      </c>
      <c r="B95" s="11" t="s">
        <v>60</v>
      </c>
      <c r="C95" s="11" t="s">
        <v>56</v>
      </c>
      <c r="D95" s="11" t="s">
        <v>70</v>
      </c>
      <c r="E95" s="11">
        <v>2020</v>
      </c>
      <c r="F95" s="11" t="s">
        <v>67</v>
      </c>
      <c r="G95" s="11">
        <v>1125999</v>
      </c>
      <c r="H95" s="13">
        <f t="shared" si="3"/>
        <v>16</v>
      </c>
      <c r="I95" s="13">
        <f t="shared" si="5"/>
        <v>108296482</v>
      </c>
      <c r="J95" s="8">
        <f t="shared" si="4"/>
        <v>56299.95</v>
      </c>
    </row>
    <row r="96" spans="1:10" x14ac:dyDescent="0.3">
      <c r="A96" s="43">
        <v>43939</v>
      </c>
      <c r="B96" s="11" t="s">
        <v>60</v>
      </c>
      <c r="C96" s="11" t="s">
        <v>50</v>
      </c>
      <c r="D96" s="11" t="s">
        <v>70</v>
      </c>
      <c r="E96" s="11">
        <v>2020</v>
      </c>
      <c r="F96" s="11" t="s">
        <v>67</v>
      </c>
      <c r="G96" s="11">
        <v>1541895</v>
      </c>
      <c r="H96" s="13">
        <f t="shared" si="3"/>
        <v>16</v>
      </c>
      <c r="I96" s="13">
        <f t="shared" si="5"/>
        <v>109838377</v>
      </c>
      <c r="J96" s="8">
        <f t="shared" si="4"/>
        <v>77094.75</v>
      </c>
    </row>
    <row r="97" spans="1:10" x14ac:dyDescent="0.3">
      <c r="A97" s="43">
        <v>43941</v>
      </c>
      <c r="B97" s="11" t="s">
        <v>59</v>
      </c>
      <c r="C97" s="11" t="s">
        <v>50</v>
      </c>
      <c r="D97" s="11" t="s">
        <v>70</v>
      </c>
      <c r="E97" s="11">
        <v>2020</v>
      </c>
      <c r="F97" s="11" t="s">
        <v>67</v>
      </c>
      <c r="G97" s="11">
        <v>1607715</v>
      </c>
      <c r="H97" s="13">
        <f t="shared" si="3"/>
        <v>17</v>
      </c>
      <c r="I97" s="13">
        <f t="shared" si="5"/>
        <v>111446092</v>
      </c>
      <c r="J97" s="8">
        <f t="shared" si="4"/>
        <v>80385.75</v>
      </c>
    </row>
    <row r="98" spans="1:10" x14ac:dyDescent="0.3">
      <c r="A98" s="43">
        <v>43945</v>
      </c>
      <c r="B98" s="11" t="s">
        <v>59</v>
      </c>
      <c r="C98" s="11" t="s">
        <v>50</v>
      </c>
      <c r="D98" s="11" t="s">
        <v>70</v>
      </c>
      <c r="E98" s="11">
        <v>2020</v>
      </c>
      <c r="F98" s="11" t="s">
        <v>67</v>
      </c>
      <c r="G98" s="11">
        <v>824127</v>
      </c>
      <c r="H98" s="13">
        <f t="shared" si="3"/>
        <v>17</v>
      </c>
      <c r="I98" s="13">
        <f t="shared" si="5"/>
        <v>112270219</v>
      </c>
      <c r="J98" s="8">
        <f t="shared" si="4"/>
        <v>41206.35</v>
      </c>
    </row>
    <row r="99" spans="1:10" x14ac:dyDescent="0.3">
      <c r="A99" s="43">
        <v>43947</v>
      </c>
      <c r="B99" s="11" t="s">
        <v>59</v>
      </c>
      <c r="C99" s="11" t="s">
        <v>50</v>
      </c>
      <c r="D99" s="11" t="s">
        <v>70</v>
      </c>
      <c r="E99" s="11">
        <v>2020</v>
      </c>
      <c r="F99" s="11" t="s">
        <v>67</v>
      </c>
      <c r="G99" s="11">
        <v>500931</v>
      </c>
      <c r="H99" s="13">
        <f t="shared" si="3"/>
        <v>18</v>
      </c>
      <c r="I99" s="13">
        <f t="shared" si="5"/>
        <v>112771150</v>
      </c>
      <c r="J99" s="8">
        <f t="shared" si="4"/>
        <v>25046.55</v>
      </c>
    </row>
    <row r="100" spans="1:10" x14ac:dyDescent="0.3">
      <c r="A100" s="43">
        <v>43947</v>
      </c>
      <c r="B100" s="11" t="s">
        <v>59</v>
      </c>
      <c r="C100" s="11" t="s">
        <v>50</v>
      </c>
      <c r="D100" s="11" t="s">
        <v>70</v>
      </c>
      <c r="E100" s="11">
        <v>2020</v>
      </c>
      <c r="F100" s="11" t="s">
        <v>67</v>
      </c>
      <c r="G100" s="11">
        <v>343248</v>
      </c>
      <c r="H100" s="13">
        <f t="shared" si="3"/>
        <v>18</v>
      </c>
      <c r="I100" s="13">
        <f t="shared" si="5"/>
        <v>113114398</v>
      </c>
      <c r="J100" s="8">
        <f t="shared" si="4"/>
        <v>17162.400000000001</v>
      </c>
    </row>
    <row r="101" spans="1:10" x14ac:dyDescent="0.3">
      <c r="A101" s="43">
        <v>43947</v>
      </c>
      <c r="B101" s="11" t="s">
        <v>59</v>
      </c>
      <c r="C101" s="11" t="s">
        <v>50</v>
      </c>
      <c r="D101" s="11" t="s">
        <v>70</v>
      </c>
      <c r="E101" s="11">
        <v>2020</v>
      </c>
      <c r="F101" s="11" t="s">
        <v>67</v>
      </c>
      <c r="G101" s="11">
        <v>238885</v>
      </c>
      <c r="H101" s="13">
        <f t="shared" si="3"/>
        <v>18</v>
      </c>
      <c r="I101" s="13">
        <f t="shared" si="5"/>
        <v>113353283</v>
      </c>
      <c r="J101" s="8">
        <f t="shared" si="4"/>
        <v>11944.25</v>
      </c>
    </row>
    <row r="102" spans="1:10" x14ac:dyDescent="0.3">
      <c r="A102" s="43">
        <v>43948</v>
      </c>
      <c r="B102" s="11" t="s">
        <v>59</v>
      </c>
      <c r="C102" s="11" t="s">
        <v>50</v>
      </c>
      <c r="D102" s="11" t="s">
        <v>70</v>
      </c>
      <c r="E102" s="11">
        <v>2020</v>
      </c>
      <c r="F102" s="11" t="s">
        <v>67</v>
      </c>
      <c r="G102" s="11">
        <v>223896</v>
      </c>
      <c r="H102" s="13">
        <f t="shared" si="3"/>
        <v>18</v>
      </c>
      <c r="I102" s="13">
        <f t="shared" si="5"/>
        <v>113577179</v>
      </c>
      <c r="J102" s="8">
        <f t="shared" si="4"/>
        <v>11194.8</v>
      </c>
    </row>
    <row r="103" spans="1:10" x14ac:dyDescent="0.3">
      <c r="A103" s="43">
        <v>43948</v>
      </c>
      <c r="B103" s="11" t="s">
        <v>59</v>
      </c>
      <c r="C103" s="11" t="s">
        <v>50</v>
      </c>
      <c r="D103" s="11" t="s">
        <v>70</v>
      </c>
      <c r="E103" s="11">
        <v>2020</v>
      </c>
      <c r="F103" s="11" t="s">
        <v>67</v>
      </c>
      <c r="G103" s="11">
        <v>1425288</v>
      </c>
      <c r="H103" s="13">
        <f t="shared" si="3"/>
        <v>18</v>
      </c>
      <c r="I103" s="13">
        <f t="shared" si="5"/>
        <v>115002467</v>
      </c>
      <c r="J103" s="8">
        <f t="shared" si="4"/>
        <v>71264.399999999994</v>
      </c>
    </row>
    <row r="104" spans="1:10" x14ac:dyDescent="0.3">
      <c r="A104" s="43">
        <v>43949</v>
      </c>
      <c r="B104" s="11" t="s">
        <v>53</v>
      </c>
      <c r="C104" s="11" t="s">
        <v>50</v>
      </c>
      <c r="D104" s="11" t="s">
        <v>70</v>
      </c>
      <c r="E104" s="11">
        <v>2020</v>
      </c>
      <c r="F104" s="11" t="s">
        <v>67</v>
      </c>
      <c r="G104" s="11">
        <v>949953</v>
      </c>
      <c r="H104" s="13">
        <f t="shared" si="3"/>
        <v>18</v>
      </c>
      <c r="I104" s="13">
        <f t="shared" si="5"/>
        <v>115952420</v>
      </c>
      <c r="J104" s="8">
        <f t="shared" si="4"/>
        <v>47497.65</v>
      </c>
    </row>
    <row r="105" spans="1:10" x14ac:dyDescent="0.3">
      <c r="A105" s="43">
        <v>43951</v>
      </c>
      <c r="B105" s="11" t="s">
        <v>53</v>
      </c>
      <c r="C105" s="11" t="s">
        <v>50</v>
      </c>
      <c r="D105" s="11" t="s">
        <v>70</v>
      </c>
      <c r="E105" s="11">
        <v>2020</v>
      </c>
      <c r="F105" s="11" t="s">
        <v>67</v>
      </c>
      <c r="G105" s="11">
        <v>1122767</v>
      </c>
      <c r="H105" s="13">
        <f t="shared" si="3"/>
        <v>18</v>
      </c>
      <c r="I105" s="13">
        <f t="shared" si="5"/>
        <v>117075187</v>
      </c>
      <c r="J105" s="8">
        <f t="shared" si="4"/>
        <v>56138.35</v>
      </c>
    </row>
    <row r="106" spans="1:10" x14ac:dyDescent="0.3">
      <c r="A106" s="43">
        <v>43952</v>
      </c>
      <c r="B106" s="11" t="s">
        <v>53</v>
      </c>
      <c r="C106" s="11" t="s">
        <v>50</v>
      </c>
      <c r="D106" s="11" t="s">
        <v>71</v>
      </c>
      <c r="E106" s="11">
        <v>2020</v>
      </c>
      <c r="F106" s="11" t="s">
        <v>72</v>
      </c>
      <c r="G106" s="11">
        <v>1506717</v>
      </c>
      <c r="H106" s="13">
        <f t="shared" si="3"/>
        <v>18</v>
      </c>
      <c r="I106" s="13">
        <f t="shared" si="5"/>
        <v>118581904</v>
      </c>
      <c r="J106" s="8">
        <f t="shared" si="4"/>
        <v>75335.850000000006</v>
      </c>
    </row>
    <row r="107" spans="1:10" x14ac:dyDescent="0.3">
      <c r="A107" s="43">
        <v>43953</v>
      </c>
      <c r="B107" s="11" t="s">
        <v>53</v>
      </c>
      <c r="C107" s="11" t="s">
        <v>50</v>
      </c>
      <c r="D107" s="11" t="s">
        <v>71</v>
      </c>
      <c r="E107" s="11">
        <v>2020</v>
      </c>
      <c r="F107" s="11" t="s">
        <v>72</v>
      </c>
      <c r="G107" s="11">
        <v>842817</v>
      </c>
      <c r="H107" s="13">
        <f t="shared" si="3"/>
        <v>18</v>
      </c>
      <c r="I107" s="13">
        <f t="shared" si="5"/>
        <v>119424721</v>
      </c>
      <c r="J107" s="8">
        <f t="shared" si="4"/>
        <v>42140.85</v>
      </c>
    </row>
    <row r="108" spans="1:10" x14ac:dyDescent="0.3">
      <c r="A108" s="43">
        <v>43955</v>
      </c>
      <c r="B108" s="11" t="s">
        <v>53</v>
      </c>
      <c r="C108" s="11" t="s">
        <v>50</v>
      </c>
      <c r="D108" s="11" t="s">
        <v>71</v>
      </c>
      <c r="E108" s="11">
        <v>2020</v>
      </c>
      <c r="F108" s="11" t="s">
        <v>72</v>
      </c>
      <c r="G108" s="11">
        <v>1389693</v>
      </c>
      <c r="H108" s="13">
        <f t="shared" si="3"/>
        <v>19</v>
      </c>
      <c r="I108" s="13">
        <f t="shared" si="5"/>
        <v>120814414</v>
      </c>
      <c r="J108" s="8">
        <f t="shared" si="4"/>
        <v>69484.649999999994</v>
      </c>
    </row>
    <row r="109" spans="1:10" x14ac:dyDescent="0.3">
      <c r="A109" s="43">
        <v>43956</v>
      </c>
      <c r="B109" s="11" t="s">
        <v>53</v>
      </c>
      <c r="C109" s="11" t="s">
        <v>50</v>
      </c>
      <c r="D109" s="11" t="s">
        <v>71</v>
      </c>
      <c r="E109" s="11">
        <v>2020</v>
      </c>
      <c r="F109" s="11" t="s">
        <v>72</v>
      </c>
      <c r="G109" s="11">
        <v>563256</v>
      </c>
      <c r="H109" s="13">
        <f t="shared" si="3"/>
        <v>19</v>
      </c>
      <c r="I109" s="13">
        <f t="shared" si="5"/>
        <v>121377670</v>
      </c>
      <c r="J109" s="8">
        <f t="shared" si="4"/>
        <v>28162.799999999999</v>
      </c>
    </row>
    <row r="110" spans="1:10" x14ac:dyDescent="0.3">
      <c r="A110" s="43">
        <v>43956</v>
      </c>
      <c r="B110" s="11" t="s">
        <v>53</v>
      </c>
      <c r="C110" s="11" t="s">
        <v>6</v>
      </c>
      <c r="D110" s="11" t="s">
        <v>71</v>
      </c>
      <c r="E110" s="11">
        <v>2020</v>
      </c>
      <c r="F110" s="11" t="s">
        <v>72</v>
      </c>
      <c r="G110" s="11">
        <v>1893271</v>
      </c>
      <c r="H110" s="13">
        <f t="shared" si="3"/>
        <v>19</v>
      </c>
      <c r="I110" s="13">
        <f t="shared" si="5"/>
        <v>123270941</v>
      </c>
      <c r="J110" s="8">
        <f t="shared" si="4"/>
        <v>94663.55</v>
      </c>
    </row>
    <row r="111" spans="1:10" x14ac:dyDescent="0.3">
      <c r="A111" s="43">
        <v>43956</v>
      </c>
      <c r="B111" s="11" t="s">
        <v>53</v>
      </c>
      <c r="C111" s="11" t="s">
        <v>50</v>
      </c>
      <c r="D111" s="11" t="s">
        <v>71</v>
      </c>
      <c r="E111" s="11">
        <v>2020</v>
      </c>
      <c r="F111" s="11" t="s">
        <v>72</v>
      </c>
      <c r="G111" s="11">
        <v>688034</v>
      </c>
      <c r="H111" s="13">
        <f t="shared" si="3"/>
        <v>19</v>
      </c>
      <c r="I111" s="13">
        <f t="shared" si="5"/>
        <v>123958975</v>
      </c>
      <c r="J111" s="8">
        <f t="shared" si="4"/>
        <v>34401.699999999997</v>
      </c>
    </row>
    <row r="112" spans="1:10" x14ac:dyDescent="0.3">
      <c r="A112" s="43">
        <v>43957</v>
      </c>
      <c r="B112" s="11" t="s">
        <v>53</v>
      </c>
      <c r="C112" s="11" t="s">
        <v>50</v>
      </c>
      <c r="D112" s="11" t="s">
        <v>71</v>
      </c>
      <c r="E112" s="11">
        <v>2020</v>
      </c>
      <c r="F112" s="11" t="s">
        <v>72</v>
      </c>
      <c r="G112" s="11">
        <v>1612228</v>
      </c>
      <c r="H112" s="13">
        <f t="shared" si="3"/>
        <v>19</v>
      </c>
      <c r="I112" s="13">
        <f t="shared" si="5"/>
        <v>125571203</v>
      </c>
      <c r="J112" s="8">
        <f t="shared" si="4"/>
        <v>80611.399999999994</v>
      </c>
    </row>
    <row r="113" spans="1:10" x14ac:dyDescent="0.3">
      <c r="A113" s="43">
        <v>43959</v>
      </c>
      <c r="B113" s="11" t="s">
        <v>53</v>
      </c>
      <c r="C113" s="11" t="s">
        <v>50</v>
      </c>
      <c r="D113" s="11" t="s">
        <v>71</v>
      </c>
      <c r="E113" s="11">
        <v>2020</v>
      </c>
      <c r="F113" s="11" t="s">
        <v>72</v>
      </c>
      <c r="G113" s="11">
        <v>350572</v>
      </c>
      <c r="H113" s="13">
        <f t="shared" si="3"/>
        <v>19</v>
      </c>
      <c r="I113" s="13">
        <f t="shared" si="5"/>
        <v>125921775</v>
      </c>
      <c r="J113" s="8">
        <f t="shared" si="4"/>
        <v>17528.599999999999</v>
      </c>
    </row>
    <row r="114" spans="1:10" x14ac:dyDescent="0.3">
      <c r="A114" s="43">
        <v>43959</v>
      </c>
      <c r="B114" s="11" t="s">
        <v>53</v>
      </c>
      <c r="C114" s="11" t="s">
        <v>50</v>
      </c>
      <c r="D114" s="11" t="s">
        <v>71</v>
      </c>
      <c r="E114" s="11">
        <v>2020</v>
      </c>
      <c r="F114" s="11" t="s">
        <v>72</v>
      </c>
      <c r="G114" s="11">
        <v>1083441</v>
      </c>
      <c r="H114" s="13">
        <f t="shared" si="3"/>
        <v>19</v>
      </c>
      <c r="I114" s="13">
        <f t="shared" si="5"/>
        <v>127005216</v>
      </c>
      <c r="J114" s="8">
        <f t="shared" si="4"/>
        <v>54172.05</v>
      </c>
    </row>
    <row r="115" spans="1:10" x14ac:dyDescent="0.3">
      <c r="A115" s="43">
        <v>43959</v>
      </c>
      <c r="B115" s="11" t="s">
        <v>53</v>
      </c>
      <c r="C115" s="11" t="s">
        <v>50</v>
      </c>
      <c r="D115" s="11" t="s">
        <v>71</v>
      </c>
      <c r="E115" s="11">
        <v>2020</v>
      </c>
      <c r="F115" s="11" t="s">
        <v>72</v>
      </c>
      <c r="G115" s="11">
        <v>1945477</v>
      </c>
      <c r="H115" s="13">
        <f t="shared" si="3"/>
        <v>19</v>
      </c>
      <c r="I115" s="13">
        <f t="shared" si="5"/>
        <v>128950693</v>
      </c>
      <c r="J115" s="8">
        <f t="shared" si="4"/>
        <v>97273.85</v>
      </c>
    </row>
    <row r="116" spans="1:10" x14ac:dyDescent="0.3">
      <c r="A116" s="43">
        <v>43961</v>
      </c>
      <c r="B116" s="11" t="s">
        <v>53</v>
      </c>
      <c r="C116" s="11" t="s">
        <v>50</v>
      </c>
      <c r="D116" s="11" t="s">
        <v>71</v>
      </c>
      <c r="E116" s="11">
        <v>2020</v>
      </c>
      <c r="F116" s="11" t="s">
        <v>72</v>
      </c>
      <c r="G116" s="11">
        <v>340954</v>
      </c>
      <c r="H116" s="13">
        <f t="shared" si="3"/>
        <v>20</v>
      </c>
      <c r="I116" s="13">
        <f t="shared" si="5"/>
        <v>129291647</v>
      </c>
      <c r="J116" s="8">
        <f t="shared" si="4"/>
        <v>17047.7</v>
      </c>
    </row>
    <row r="117" spans="1:10" x14ac:dyDescent="0.3">
      <c r="A117" s="43">
        <v>43964</v>
      </c>
      <c r="B117" s="11" t="s">
        <v>53</v>
      </c>
      <c r="C117" s="11" t="s">
        <v>50</v>
      </c>
      <c r="D117" s="11" t="s">
        <v>71</v>
      </c>
      <c r="E117" s="11">
        <v>2020</v>
      </c>
      <c r="F117" s="11" t="s">
        <v>72</v>
      </c>
      <c r="G117" s="11">
        <v>166600</v>
      </c>
      <c r="H117" s="13">
        <f t="shared" si="3"/>
        <v>20</v>
      </c>
      <c r="I117" s="13">
        <f t="shared" si="5"/>
        <v>129458247</v>
      </c>
      <c r="J117" s="8">
        <f t="shared" si="4"/>
        <v>8330</v>
      </c>
    </row>
    <row r="118" spans="1:10" x14ac:dyDescent="0.3">
      <c r="A118" s="43">
        <v>43965</v>
      </c>
      <c r="B118" s="11" t="s">
        <v>53</v>
      </c>
      <c r="C118" s="11" t="s">
        <v>50</v>
      </c>
      <c r="D118" s="11" t="s">
        <v>71</v>
      </c>
      <c r="E118" s="11">
        <v>2020</v>
      </c>
      <c r="F118" s="11" t="s">
        <v>72</v>
      </c>
      <c r="G118" s="11">
        <v>1675768</v>
      </c>
      <c r="H118" s="13">
        <f t="shared" si="3"/>
        <v>20</v>
      </c>
      <c r="I118" s="13">
        <f t="shared" si="5"/>
        <v>131134015</v>
      </c>
      <c r="J118" s="8">
        <f t="shared" si="4"/>
        <v>83788.399999999994</v>
      </c>
    </row>
    <row r="119" spans="1:10" x14ac:dyDescent="0.3">
      <c r="A119" s="43">
        <v>43967</v>
      </c>
      <c r="B119" s="11" t="s">
        <v>53</v>
      </c>
      <c r="C119" s="11" t="s">
        <v>50</v>
      </c>
      <c r="D119" s="11" t="s">
        <v>71</v>
      </c>
      <c r="E119" s="11">
        <v>2020</v>
      </c>
      <c r="F119" s="11" t="s">
        <v>72</v>
      </c>
      <c r="G119" s="11">
        <v>140361</v>
      </c>
      <c r="H119" s="13">
        <f t="shared" si="3"/>
        <v>20</v>
      </c>
      <c r="I119" s="13">
        <f t="shared" si="5"/>
        <v>131274376</v>
      </c>
      <c r="J119" s="8">
        <f t="shared" si="4"/>
        <v>7018.05</v>
      </c>
    </row>
    <row r="120" spans="1:10" x14ac:dyDescent="0.3">
      <c r="A120" s="43">
        <v>43971</v>
      </c>
      <c r="B120" s="11" t="s">
        <v>53</v>
      </c>
      <c r="C120" s="11" t="s">
        <v>50</v>
      </c>
      <c r="D120" s="11" t="s">
        <v>71</v>
      </c>
      <c r="E120" s="11">
        <v>2020</v>
      </c>
      <c r="F120" s="11" t="s">
        <v>72</v>
      </c>
      <c r="G120" s="11">
        <v>1671316</v>
      </c>
      <c r="H120" s="13">
        <f t="shared" si="3"/>
        <v>21</v>
      </c>
      <c r="I120" s="13">
        <f t="shared" si="5"/>
        <v>132945692</v>
      </c>
      <c r="J120" s="8">
        <f t="shared" si="4"/>
        <v>83565.8</v>
      </c>
    </row>
    <row r="121" spans="1:10" x14ac:dyDescent="0.3">
      <c r="A121" s="43">
        <v>43972</v>
      </c>
      <c r="B121" s="11" t="s">
        <v>53</v>
      </c>
      <c r="C121" s="11" t="s">
        <v>50</v>
      </c>
      <c r="D121" s="11" t="s">
        <v>71</v>
      </c>
      <c r="E121" s="11">
        <v>2020</v>
      </c>
      <c r="F121" s="11" t="s">
        <v>72</v>
      </c>
      <c r="G121" s="11">
        <v>1968717</v>
      </c>
      <c r="H121" s="13">
        <f t="shared" si="3"/>
        <v>21</v>
      </c>
      <c r="I121" s="13">
        <f t="shared" si="5"/>
        <v>134914409</v>
      </c>
      <c r="J121" s="8">
        <f t="shared" si="4"/>
        <v>98435.85</v>
      </c>
    </row>
    <row r="122" spans="1:10" x14ac:dyDescent="0.3">
      <c r="A122" s="43">
        <v>43973</v>
      </c>
      <c r="B122" s="11" t="s">
        <v>53</v>
      </c>
      <c r="C122" s="11" t="s">
        <v>6</v>
      </c>
      <c r="D122" s="11" t="s">
        <v>71</v>
      </c>
      <c r="E122" s="11">
        <v>2020</v>
      </c>
      <c r="F122" s="11" t="s">
        <v>72</v>
      </c>
      <c r="G122" s="11">
        <v>393879</v>
      </c>
      <c r="H122" s="13">
        <f t="shared" si="3"/>
        <v>21</v>
      </c>
      <c r="I122" s="13">
        <f t="shared" si="5"/>
        <v>135308288</v>
      </c>
      <c r="J122" s="8">
        <f t="shared" si="4"/>
        <v>19693.95</v>
      </c>
    </row>
    <row r="123" spans="1:10" x14ac:dyDescent="0.3">
      <c r="A123" s="43">
        <v>43974</v>
      </c>
      <c r="B123" s="11" t="s">
        <v>53</v>
      </c>
      <c r="C123" s="11" t="s">
        <v>50</v>
      </c>
      <c r="D123" s="11" t="s">
        <v>71</v>
      </c>
      <c r="E123" s="11">
        <v>2020</v>
      </c>
      <c r="F123" s="11" t="s">
        <v>72</v>
      </c>
      <c r="G123" s="11">
        <v>1489957</v>
      </c>
      <c r="H123" s="13">
        <f t="shared" si="3"/>
        <v>21</v>
      </c>
      <c r="I123" s="13">
        <f t="shared" si="5"/>
        <v>136798245</v>
      </c>
      <c r="J123" s="8">
        <f t="shared" si="4"/>
        <v>74497.850000000006</v>
      </c>
    </row>
    <row r="124" spans="1:10" x14ac:dyDescent="0.3">
      <c r="A124" s="43">
        <v>43975</v>
      </c>
      <c r="B124" s="11" t="s">
        <v>53</v>
      </c>
      <c r="C124" s="11" t="s">
        <v>50</v>
      </c>
      <c r="D124" s="11" t="s">
        <v>71</v>
      </c>
      <c r="E124" s="11">
        <v>2020</v>
      </c>
      <c r="F124" s="11" t="s">
        <v>72</v>
      </c>
      <c r="G124" s="11">
        <v>156636</v>
      </c>
      <c r="H124" s="13">
        <f t="shared" si="3"/>
        <v>22</v>
      </c>
      <c r="I124" s="13">
        <f t="shared" si="5"/>
        <v>136954881</v>
      </c>
      <c r="J124" s="8">
        <f t="shared" si="4"/>
        <v>7831.8</v>
      </c>
    </row>
    <row r="125" spans="1:10" x14ac:dyDescent="0.3">
      <c r="A125" s="43">
        <v>43975</v>
      </c>
      <c r="B125" s="11" t="s">
        <v>53</v>
      </c>
      <c r="C125" s="11" t="s">
        <v>6</v>
      </c>
      <c r="D125" s="11" t="s">
        <v>71</v>
      </c>
      <c r="E125" s="11">
        <v>2020</v>
      </c>
      <c r="F125" s="11" t="s">
        <v>72</v>
      </c>
      <c r="G125" s="11">
        <v>343043</v>
      </c>
      <c r="H125" s="13">
        <f t="shared" si="3"/>
        <v>22</v>
      </c>
      <c r="I125" s="13">
        <f t="shared" si="5"/>
        <v>137297924</v>
      </c>
      <c r="J125" s="8">
        <f t="shared" si="4"/>
        <v>17152.150000000001</v>
      </c>
    </row>
    <row r="126" spans="1:10" x14ac:dyDescent="0.3">
      <c r="A126" s="43">
        <v>43977</v>
      </c>
      <c r="B126" s="11" t="s">
        <v>53</v>
      </c>
      <c r="C126" s="11" t="s">
        <v>6</v>
      </c>
      <c r="D126" s="11" t="s">
        <v>71</v>
      </c>
      <c r="E126" s="11">
        <v>2020</v>
      </c>
      <c r="F126" s="11" t="s">
        <v>72</v>
      </c>
      <c r="G126" s="11">
        <v>153941</v>
      </c>
      <c r="H126" s="13">
        <f t="shared" si="3"/>
        <v>22</v>
      </c>
      <c r="I126" s="13">
        <f t="shared" si="5"/>
        <v>137451865</v>
      </c>
      <c r="J126" s="8">
        <f t="shared" si="4"/>
        <v>7697.05</v>
      </c>
    </row>
    <row r="127" spans="1:10" x14ac:dyDescent="0.3">
      <c r="A127" s="43">
        <v>43978</v>
      </c>
      <c r="B127" s="11" t="s">
        <v>53</v>
      </c>
      <c r="C127" s="11" t="s">
        <v>6</v>
      </c>
      <c r="D127" s="11" t="s">
        <v>71</v>
      </c>
      <c r="E127" s="11">
        <v>2020</v>
      </c>
      <c r="F127" s="11" t="s">
        <v>72</v>
      </c>
      <c r="G127" s="11">
        <v>1725603</v>
      </c>
      <c r="H127" s="13">
        <f t="shared" si="3"/>
        <v>22</v>
      </c>
      <c r="I127" s="13">
        <f t="shared" si="5"/>
        <v>139177468</v>
      </c>
      <c r="J127" s="8">
        <f t="shared" si="4"/>
        <v>86280.15</v>
      </c>
    </row>
    <row r="128" spans="1:10" x14ac:dyDescent="0.3">
      <c r="A128" s="43">
        <v>43979</v>
      </c>
      <c r="B128" s="11" t="s">
        <v>59</v>
      </c>
      <c r="C128" s="11" t="s">
        <v>56</v>
      </c>
      <c r="D128" s="11" t="s">
        <v>71</v>
      </c>
      <c r="E128" s="11">
        <v>2020</v>
      </c>
      <c r="F128" s="11" t="s">
        <v>72</v>
      </c>
      <c r="G128" s="11">
        <v>661441</v>
      </c>
      <c r="H128" s="13">
        <f t="shared" si="3"/>
        <v>22</v>
      </c>
      <c r="I128" s="13">
        <f t="shared" si="5"/>
        <v>139838909</v>
      </c>
      <c r="J128" s="8">
        <f t="shared" si="4"/>
        <v>33072.050000000003</v>
      </c>
    </row>
    <row r="129" spans="1:10" x14ac:dyDescent="0.3">
      <c r="A129" s="43">
        <v>43980</v>
      </c>
      <c r="B129" s="11" t="s">
        <v>53</v>
      </c>
      <c r="C129" s="11" t="s">
        <v>6</v>
      </c>
      <c r="D129" s="11" t="s">
        <v>71</v>
      </c>
      <c r="E129" s="11">
        <v>2020</v>
      </c>
      <c r="F129" s="11" t="s">
        <v>72</v>
      </c>
      <c r="G129" s="11">
        <v>1225116</v>
      </c>
      <c r="H129" s="13">
        <f t="shared" si="3"/>
        <v>22</v>
      </c>
      <c r="I129" s="13">
        <f t="shared" si="5"/>
        <v>141064025</v>
      </c>
      <c r="J129" s="8">
        <f t="shared" si="4"/>
        <v>61255.8</v>
      </c>
    </row>
    <row r="130" spans="1:10" x14ac:dyDescent="0.3">
      <c r="A130" s="43">
        <v>43983</v>
      </c>
      <c r="B130" s="11" t="s">
        <v>53</v>
      </c>
      <c r="C130" s="11" t="s">
        <v>6</v>
      </c>
      <c r="D130" s="11" t="s">
        <v>73</v>
      </c>
      <c r="E130" s="11">
        <v>2020</v>
      </c>
      <c r="F130" s="11" t="s">
        <v>72</v>
      </c>
      <c r="G130" s="11">
        <v>1542829</v>
      </c>
      <c r="H130" s="13">
        <f t="shared" si="3"/>
        <v>23</v>
      </c>
      <c r="I130" s="13">
        <f t="shared" si="5"/>
        <v>142606854</v>
      </c>
      <c r="J130" s="8">
        <f t="shared" si="4"/>
        <v>77141.45</v>
      </c>
    </row>
    <row r="131" spans="1:10" x14ac:dyDescent="0.3">
      <c r="A131" s="43">
        <v>43988</v>
      </c>
      <c r="B131" s="11" t="s">
        <v>53</v>
      </c>
      <c r="C131" s="11" t="s">
        <v>6</v>
      </c>
      <c r="D131" s="11" t="s">
        <v>73</v>
      </c>
      <c r="E131" s="11">
        <v>2020</v>
      </c>
      <c r="F131" s="11" t="s">
        <v>72</v>
      </c>
      <c r="G131" s="11">
        <v>1297497</v>
      </c>
      <c r="H131" s="13">
        <f t="shared" ref="H131:H194" si="6">WEEKNUM(A131)</f>
        <v>23</v>
      </c>
      <c r="I131" s="13">
        <f t="shared" si="5"/>
        <v>143904351</v>
      </c>
      <c r="J131" s="8">
        <f t="shared" ref="J131:J194" si="7">G131*5/100</f>
        <v>64874.85</v>
      </c>
    </row>
    <row r="132" spans="1:10" x14ac:dyDescent="0.3">
      <c r="A132" s="43">
        <v>43988</v>
      </c>
      <c r="B132" s="11" t="s">
        <v>59</v>
      </c>
      <c r="C132" s="11" t="s">
        <v>6</v>
      </c>
      <c r="D132" s="11" t="s">
        <v>73</v>
      </c>
      <c r="E132" s="11">
        <v>2020</v>
      </c>
      <c r="F132" s="11" t="s">
        <v>72</v>
      </c>
      <c r="G132" s="11">
        <v>1950030</v>
      </c>
      <c r="H132" s="13">
        <f t="shared" si="6"/>
        <v>23</v>
      </c>
      <c r="I132" s="13">
        <f t="shared" si="5"/>
        <v>145854381</v>
      </c>
      <c r="J132" s="8">
        <f t="shared" si="7"/>
        <v>97501.5</v>
      </c>
    </row>
    <row r="133" spans="1:10" x14ac:dyDescent="0.3">
      <c r="A133" s="43">
        <v>43989</v>
      </c>
      <c r="B133" s="11" t="s">
        <v>53</v>
      </c>
      <c r="C133" s="11" t="s">
        <v>56</v>
      </c>
      <c r="D133" s="11" t="s">
        <v>73</v>
      </c>
      <c r="E133" s="11">
        <v>2020</v>
      </c>
      <c r="F133" s="11" t="s">
        <v>72</v>
      </c>
      <c r="G133" s="11">
        <v>1438207</v>
      </c>
      <c r="H133" s="13">
        <f t="shared" si="6"/>
        <v>24</v>
      </c>
      <c r="I133" s="13">
        <f t="shared" ref="I133:I196" si="8">I132+G133</f>
        <v>147292588</v>
      </c>
      <c r="J133" s="8">
        <f t="shared" si="7"/>
        <v>71910.350000000006</v>
      </c>
    </row>
    <row r="134" spans="1:10" x14ac:dyDescent="0.3">
      <c r="A134" s="43">
        <v>43991</v>
      </c>
      <c r="B134" s="11" t="s">
        <v>53</v>
      </c>
      <c r="C134" s="11" t="s">
        <v>6</v>
      </c>
      <c r="D134" s="11" t="s">
        <v>73</v>
      </c>
      <c r="E134" s="11">
        <v>2020</v>
      </c>
      <c r="F134" s="11" t="s">
        <v>72</v>
      </c>
      <c r="G134" s="11">
        <v>1122487</v>
      </c>
      <c r="H134" s="13">
        <f t="shared" si="6"/>
        <v>24</v>
      </c>
      <c r="I134" s="13">
        <f t="shared" si="8"/>
        <v>148415075</v>
      </c>
      <c r="J134" s="8">
        <f t="shared" si="7"/>
        <v>56124.35</v>
      </c>
    </row>
    <row r="135" spans="1:10" x14ac:dyDescent="0.3">
      <c r="A135" s="43">
        <v>43992</v>
      </c>
      <c r="B135" s="11" t="s">
        <v>53</v>
      </c>
      <c r="C135" s="11" t="s">
        <v>6</v>
      </c>
      <c r="D135" s="11" t="s">
        <v>73</v>
      </c>
      <c r="E135" s="11">
        <v>2020</v>
      </c>
      <c r="F135" s="11" t="s">
        <v>72</v>
      </c>
      <c r="G135" s="11">
        <v>297267</v>
      </c>
      <c r="H135" s="13">
        <f t="shared" si="6"/>
        <v>24</v>
      </c>
      <c r="I135" s="13">
        <f t="shared" si="8"/>
        <v>148712342</v>
      </c>
      <c r="J135" s="8">
        <f t="shared" si="7"/>
        <v>14863.35</v>
      </c>
    </row>
    <row r="136" spans="1:10" x14ac:dyDescent="0.3">
      <c r="A136" s="43">
        <v>43992</v>
      </c>
      <c r="B136" s="11" t="s">
        <v>59</v>
      </c>
      <c r="C136" s="11" t="s">
        <v>6</v>
      </c>
      <c r="D136" s="11" t="s">
        <v>73</v>
      </c>
      <c r="E136" s="11">
        <v>2020</v>
      </c>
      <c r="F136" s="11" t="s">
        <v>72</v>
      </c>
      <c r="G136" s="11">
        <v>364278</v>
      </c>
      <c r="H136" s="13">
        <f t="shared" si="6"/>
        <v>24</v>
      </c>
      <c r="I136" s="13">
        <f t="shared" si="8"/>
        <v>149076620</v>
      </c>
      <c r="J136" s="8">
        <f t="shared" si="7"/>
        <v>18213.900000000001</v>
      </c>
    </row>
    <row r="137" spans="1:10" x14ac:dyDescent="0.3">
      <c r="A137" s="43">
        <v>43995</v>
      </c>
      <c r="B137" s="11" t="s">
        <v>53</v>
      </c>
      <c r="C137" s="11" t="s">
        <v>6</v>
      </c>
      <c r="D137" s="11" t="s">
        <v>73</v>
      </c>
      <c r="E137" s="11">
        <v>2020</v>
      </c>
      <c r="F137" s="11" t="s">
        <v>72</v>
      </c>
      <c r="G137" s="11">
        <v>731138</v>
      </c>
      <c r="H137" s="13">
        <f t="shared" si="6"/>
        <v>24</v>
      </c>
      <c r="I137" s="13">
        <f t="shared" si="8"/>
        <v>149807758</v>
      </c>
      <c r="J137" s="8">
        <f t="shared" si="7"/>
        <v>36556.9</v>
      </c>
    </row>
    <row r="138" spans="1:10" x14ac:dyDescent="0.3">
      <c r="A138" s="43">
        <v>43998</v>
      </c>
      <c r="B138" s="11" t="s">
        <v>53</v>
      </c>
      <c r="C138" s="11" t="s">
        <v>6</v>
      </c>
      <c r="D138" s="11" t="s">
        <v>73</v>
      </c>
      <c r="E138" s="11">
        <v>2020</v>
      </c>
      <c r="F138" s="11" t="s">
        <v>72</v>
      </c>
      <c r="G138" s="11">
        <v>1558700</v>
      </c>
      <c r="H138" s="13">
        <f t="shared" si="6"/>
        <v>25</v>
      </c>
      <c r="I138" s="13">
        <f t="shared" si="8"/>
        <v>151366458</v>
      </c>
      <c r="J138" s="8">
        <f t="shared" si="7"/>
        <v>77935</v>
      </c>
    </row>
    <row r="139" spans="1:10" x14ac:dyDescent="0.3">
      <c r="A139" s="43">
        <v>44001</v>
      </c>
      <c r="B139" s="11" t="s">
        <v>53</v>
      </c>
      <c r="C139" s="11" t="s">
        <v>50</v>
      </c>
      <c r="D139" s="11" t="s">
        <v>73</v>
      </c>
      <c r="E139" s="11">
        <v>2020</v>
      </c>
      <c r="F139" s="11" t="s">
        <v>72</v>
      </c>
      <c r="G139" s="11">
        <v>130451</v>
      </c>
      <c r="H139" s="13">
        <f t="shared" si="6"/>
        <v>25</v>
      </c>
      <c r="I139" s="13">
        <f t="shared" si="8"/>
        <v>151496909</v>
      </c>
      <c r="J139" s="8">
        <f t="shared" si="7"/>
        <v>6522.55</v>
      </c>
    </row>
    <row r="140" spans="1:10" x14ac:dyDescent="0.3">
      <c r="A140" s="43">
        <v>44001</v>
      </c>
      <c r="B140" s="11" t="s">
        <v>59</v>
      </c>
      <c r="C140" s="11" t="s">
        <v>6</v>
      </c>
      <c r="D140" s="11" t="s">
        <v>73</v>
      </c>
      <c r="E140" s="11">
        <v>2020</v>
      </c>
      <c r="F140" s="11" t="s">
        <v>72</v>
      </c>
      <c r="G140" s="11">
        <v>1798005</v>
      </c>
      <c r="H140" s="13">
        <f t="shared" si="6"/>
        <v>25</v>
      </c>
      <c r="I140" s="13">
        <f t="shared" si="8"/>
        <v>153294914</v>
      </c>
      <c r="J140" s="8">
        <f t="shared" si="7"/>
        <v>89900.25</v>
      </c>
    </row>
    <row r="141" spans="1:10" x14ac:dyDescent="0.3">
      <c r="A141" s="43">
        <v>44001</v>
      </c>
      <c r="B141" s="11" t="s">
        <v>53</v>
      </c>
      <c r="C141" s="11" t="s">
        <v>6</v>
      </c>
      <c r="D141" s="11" t="s">
        <v>73</v>
      </c>
      <c r="E141" s="11">
        <v>2020</v>
      </c>
      <c r="F141" s="11" t="s">
        <v>72</v>
      </c>
      <c r="G141" s="11">
        <v>956910</v>
      </c>
      <c r="H141" s="13">
        <f t="shared" si="6"/>
        <v>25</v>
      </c>
      <c r="I141" s="13">
        <f t="shared" si="8"/>
        <v>154251824</v>
      </c>
      <c r="J141" s="8">
        <f t="shared" si="7"/>
        <v>47845.5</v>
      </c>
    </row>
    <row r="142" spans="1:10" x14ac:dyDescent="0.3">
      <c r="A142" s="43">
        <v>44002</v>
      </c>
      <c r="B142" s="11" t="s">
        <v>53</v>
      </c>
      <c r="C142" s="11" t="s">
        <v>56</v>
      </c>
      <c r="D142" s="11" t="s">
        <v>73</v>
      </c>
      <c r="E142" s="11">
        <v>2020</v>
      </c>
      <c r="F142" s="11" t="s">
        <v>72</v>
      </c>
      <c r="G142" s="11">
        <v>1973431</v>
      </c>
      <c r="H142" s="13">
        <f t="shared" si="6"/>
        <v>25</v>
      </c>
      <c r="I142" s="13">
        <f t="shared" si="8"/>
        <v>156225255</v>
      </c>
      <c r="J142" s="8">
        <f t="shared" si="7"/>
        <v>98671.55</v>
      </c>
    </row>
    <row r="143" spans="1:10" x14ac:dyDescent="0.3">
      <c r="A143" s="43">
        <v>44008</v>
      </c>
      <c r="B143" s="11" t="s">
        <v>59</v>
      </c>
      <c r="C143" s="11" t="s">
        <v>56</v>
      </c>
      <c r="D143" s="11" t="s">
        <v>73</v>
      </c>
      <c r="E143" s="11">
        <v>2020</v>
      </c>
      <c r="F143" s="11" t="s">
        <v>72</v>
      </c>
      <c r="G143" s="11">
        <v>922236</v>
      </c>
      <c r="H143" s="13">
        <f t="shared" si="6"/>
        <v>26</v>
      </c>
      <c r="I143" s="13">
        <f t="shared" si="8"/>
        <v>157147491</v>
      </c>
      <c r="J143" s="8">
        <f t="shared" si="7"/>
        <v>46111.8</v>
      </c>
    </row>
    <row r="144" spans="1:10" x14ac:dyDescent="0.3">
      <c r="A144" s="43">
        <v>44010</v>
      </c>
      <c r="B144" s="11" t="s">
        <v>53</v>
      </c>
      <c r="C144" s="11" t="s">
        <v>56</v>
      </c>
      <c r="D144" s="11" t="s">
        <v>73</v>
      </c>
      <c r="E144" s="11">
        <v>2020</v>
      </c>
      <c r="F144" s="11" t="s">
        <v>72</v>
      </c>
      <c r="G144" s="11">
        <v>945055</v>
      </c>
      <c r="H144" s="13">
        <f t="shared" si="6"/>
        <v>27</v>
      </c>
      <c r="I144" s="13">
        <f t="shared" si="8"/>
        <v>158092546</v>
      </c>
      <c r="J144" s="8">
        <f t="shared" si="7"/>
        <v>47252.75</v>
      </c>
    </row>
    <row r="145" spans="1:10" x14ac:dyDescent="0.3">
      <c r="A145" s="43">
        <v>44014</v>
      </c>
      <c r="B145" s="11" t="s">
        <v>53</v>
      </c>
      <c r="C145" s="11" t="s">
        <v>56</v>
      </c>
      <c r="D145" s="11" t="s">
        <v>51</v>
      </c>
      <c r="E145" s="11">
        <v>2020</v>
      </c>
      <c r="F145" s="11" t="s">
        <v>52</v>
      </c>
      <c r="G145" s="11">
        <v>1500441</v>
      </c>
      <c r="H145" s="13">
        <f t="shared" si="6"/>
        <v>27</v>
      </c>
      <c r="I145" s="13">
        <f t="shared" si="8"/>
        <v>159592987</v>
      </c>
      <c r="J145" s="8">
        <f t="shared" si="7"/>
        <v>75022.05</v>
      </c>
    </row>
    <row r="146" spans="1:10" x14ac:dyDescent="0.3">
      <c r="A146" s="43">
        <v>44014</v>
      </c>
      <c r="B146" s="11" t="s">
        <v>59</v>
      </c>
      <c r="C146" s="11" t="s">
        <v>56</v>
      </c>
      <c r="D146" s="11" t="s">
        <v>51</v>
      </c>
      <c r="E146" s="11">
        <v>2020</v>
      </c>
      <c r="F146" s="11" t="s">
        <v>52</v>
      </c>
      <c r="G146" s="11">
        <v>1246308</v>
      </c>
      <c r="H146" s="13">
        <f t="shared" si="6"/>
        <v>27</v>
      </c>
      <c r="I146" s="13">
        <f t="shared" si="8"/>
        <v>160839295</v>
      </c>
      <c r="J146" s="8">
        <f t="shared" si="7"/>
        <v>62315.4</v>
      </c>
    </row>
    <row r="147" spans="1:10" x14ac:dyDescent="0.3">
      <c r="A147" s="43">
        <v>44019</v>
      </c>
      <c r="B147" s="11" t="s">
        <v>53</v>
      </c>
      <c r="C147" s="11" t="s">
        <v>56</v>
      </c>
      <c r="D147" s="11" t="s">
        <v>51</v>
      </c>
      <c r="E147" s="11">
        <v>2020</v>
      </c>
      <c r="F147" s="11" t="s">
        <v>52</v>
      </c>
      <c r="G147" s="11">
        <v>1009099</v>
      </c>
      <c r="H147" s="13">
        <f t="shared" si="6"/>
        <v>28</v>
      </c>
      <c r="I147" s="13">
        <f t="shared" si="8"/>
        <v>161848394</v>
      </c>
      <c r="J147" s="8">
        <f t="shared" si="7"/>
        <v>50454.95</v>
      </c>
    </row>
    <row r="148" spans="1:10" x14ac:dyDescent="0.3">
      <c r="A148" s="43">
        <v>44020</v>
      </c>
      <c r="B148" s="11" t="s">
        <v>59</v>
      </c>
      <c r="C148" s="11" t="s">
        <v>56</v>
      </c>
      <c r="D148" s="11" t="s">
        <v>51</v>
      </c>
      <c r="E148" s="11">
        <v>2020</v>
      </c>
      <c r="F148" s="11" t="s">
        <v>52</v>
      </c>
      <c r="G148" s="11">
        <v>466491</v>
      </c>
      <c r="H148" s="13">
        <f t="shared" si="6"/>
        <v>28</v>
      </c>
      <c r="I148" s="13">
        <f t="shared" si="8"/>
        <v>162314885</v>
      </c>
      <c r="J148" s="8">
        <f t="shared" si="7"/>
        <v>23324.55</v>
      </c>
    </row>
    <row r="149" spans="1:10" x14ac:dyDescent="0.3">
      <c r="A149" s="43">
        <v>44021</v>
      </c>
      <c r="B149" s="11" t="s">
        <v>59</v>
      </c>
      <c r="C149" s="11" t="s">
        <v>50</v>
      </c>
      <c r="D149" s="11" t="s">
        <v>51</v>
      </c>
      <c r="E149" s="11">
        <v>2020</v>
      </c>
      <c r="F149" s="11" t="s">
        <v>52</v>
      </c>
      <c r="G149" s="11">
        <v>1193385</v>
      </c>
      <c r="H149" s="13">
        <f t="shared" si="6"/>
        <v>28</v>
      </c>
      <c r="I149" s="13">
        <f t="shared" si="8"/>
        <v>163508270</v>
      </c>
      <c r="J149" s="8">
        <f t="shared" si="7"/>
        <v>59669.25</v>
      </c>
    </row>
    <row r="150" spans="1:10" x14ac:dyDescent="0.3">
      <c r="A150" s="43">
        <v>44022</v>
      </c>
      <c r="B150" s="11" t="s">
        <v>59</v>
      </c>
      <c r="C150" s="11" t="s">
        <v>56</v>
      </c>
      <c r="D150" s="11" t="s">
        <v>51</v>
      </c>
      <c r="E150" s="11">
        <v>2020</v>
      </c>
      <c r="F150" s="11" t="s">
        <v>52</v>
      </c>
      <c r="G150" s="11">
        <v>625849</v>
      </c>
      <c r="H150" s="13">
        <f t="shared" si="6"/>
        <v>28</v>
      </c>
      <c r="I150" s="13">
        <f t="shared" si="8"/>
        <v>164134119</v>
      </c>
      <c r="J150" s="8">
        <f t="shared" si="7"/>
        <v>31292.45</v>
      </c>
    </row>
    <row r="151" spans="1:10" x14ac:dyDescent="0.3">
      <c r="A151" s="43">
        <v>44031</v>
      </c>
      <c r="B151" s="11" t="s">
        <v>53</v>
      </c>
      <c r="C151" s="11" t="s">
        <v>56</v>
      </c>
      <c r="D151" s="11" t="s">
        <v>51</v>
      </c>
      <c r="E151" s="11">
        <v>2020</v>
      </c>
      <c r="F151" s="11" t="s">
        <v>52</v>
      </c>
      <c r="G151" s="11">
        <v>796233</v>
      </c>
      <c r="H151" s="13">
        <f t="shared" si="6"/>
        <v>30</v>
      </c>
      <c r="I151" s="13">
        <f t="shared" si="8"/>
        <v>164930352</v>
      </c>
      <c r="J151" s="8">
        <f t="shared" si="7"/>
        <v>39811.65</v>
      </c>
    </row>
    <row r="152" spans="1:10" x14ac:dyDescent="0.3">
      <c r="A152" s="43">
        <v>44032</v>
      </c>
      <c r="B152" s="11" t="s">
        <v>59</v>
      </c>
      <c r="C152" s="11" t="s">
        <v>56</v>
      </c>
      <c r="D152" s="11" t="s">
        <v>51</v>
      </c>
      <c r="E152" s="11">
        <v>2020</v>
      </c>
      <c r="F152" s="11" t="s">
        <v>52</v>
      </c>
      <c r="G152" s="11">
        <v>1820445</v>
      </c>
      <c r="H152" s="13">
        <f t="shared" si="6"/>
        <v>30</v>
      </c>
      <c r="I152" s="13">
        <f t="shared" si="8"/>
        <v>166750797</v>
      </c>
      <c r="J152" s="8">
        <f t="shared" si="7"/>
        <v>91022.25</v>
      </c>
    </row>
    <row r="153" spans="1:10" x14ac:dyDescent="0.3">
      <c r="A153" s="43">
        <v>44034</v>
      </c>
      <c r="B153" s="11" t="s">
        <v>59</v>
      </c>
      <c r="C153" s="11" t="s">
        <v>56</v>
      </c>
      <c r="D153" s="11" t="s">
        <v>51</v>
      </c>
      <c r="E153" s="11">
        <v>2020</v>
      </c>
      <c r="F153" s="11" t="s">
        <v>52</v>
      </c>
      <c r="G153" s="11">
        <v>1813892</v>
      </c>
      <c r="H153" s="13">
        <f t="shared" si="6"/>
        <v>30</v>
      </c>
      <c r="I153" s="13">
        <f t="shared" si="8"/>
        <v>168564689</v>
      </c>
      <c r="J153" s="8">
        <f t="shared" si="7"/>
        <v>90694.6</v>
      </c>
    </row>
    <row r="154" spans="1:10" x14ac:dyDescent="0.3">
      <c r="A154" s="43">
        <v>44035</v>
      </c>
      <c r="B154" s="11" t="s">
        <v>53</v>
      </c>
      <c r="C154" s="11" t="s">
        <v>50</v>
      </c>
      <c r="D154" s="11" t="s">
        <v>51</v>
      </c>
      <c r="E154" s="11">
        <v>2020</v>
      </c>
      <c r="F154" s="11" t="s">
        <v>52</v>
      </c>
      <c r="G154" s="11">
        <v>164169</v>
      </c>
      <c r="H154" s="13">
        <f t="shared" si="6"/>
        <v>30</v>
      </c>
      <c r="I154" s="13">
        <f t="shared" si="8"/>
        <v>168728858</v>
      </c>
      <c r="J154" s="8">
        <f t="shared" si="7"/>
        <v>8208.4500000000007</v>
      </c>
    </row>
    <row r="155" spans="1:10" x14ac:dyDescent="0.3">
      <c r="A155" s="43">
        <v>44041</v>
      </c>
      <c r="B155" s="11" t="s">
        <v>53</v>
      </c>
      <c r="C155" s="11" t="s">
        <v>56</v>
      </c>
      <c r="D155" s="11" t="s">
        <v>51</v>
      </c>
      <c r="E155" s="11">
        <v>2020</v>
      </c>
      <c r="F155" s="11" t="s">
        <v>52</v>
      </c>
      <c r="G155" s="11">
        <v>512670</v>
      </c>
      <c r="H155" s="13">
        <f t="shared" si="6"/>
        <v>31</v>
      </c>
      <c r="I155" s="13">
        <f t="shared" si="8"/>
        <v>169241528</v>
      </c>
      <c r="J155" s="8">
        <f t="shared" si="7"/>
        <v>25633.5</v>
      </c>
    </row>
    <row r="156" spans="1:10" x14ac:dyDescent="0.3">
      <c r="A156" s="43">
        <v>44044</v>
      </c>
      <c r="B156" s="11" t="s">
        <v>53</v>
      </c>
      <c r="C156" s="11" t="s">
        <v>50</v>
      </c>
      <c r="D156" s="11" t="s">
        <v>57</v>
      </c>
      <c r="E156" s="11">
        <v>2020</v>
      </c>
      <c r="F156" s="11" t="s">
        <v>52</v>
      </c>
      <c r="G156" s="11">
        <v>651065</v>
      </c>
      <c r="H156" s="13">
        <f t="shared" si="6"/>
        <v>31</v>
      </c>
      <c r="I156" s="13">
        <f t="shared" si="8"/>
        <v>169892593</v>
      </c>
      <c r="J156" s="8">
        <f t="shared" si="7"/>
        <v>32553.25</v>
      </c>
    </row>
    <row r="157" spans="1:10" x14ac:dyDescent="0.3">
      <c r="A157" s="43">
        <v>44045</v>
      </c>
      <c r="B157" s="11" t="s">
        <v>53</v>
      </c>
      <c r="C157" s="11" t="s">
        <v>50</v>
      </c>
      <c r="D157" s="11" t="s">
        <v>57</v>
      </c>
      <c r="E157" s="11">
        <v>2020</v>
      </c>
      <c r="F157" s="11" t="s">
        <v>52</v>
      </c>
      <c r="G157" s="11">
        <v>718481</v>
      </c>
      <c r="H157" s="13">
        <f t="shared" si="6"/>
        <v>32</v>
      </c>
      <c r="I157" s="13">
        <f t="shared" si="8"/>
        <v>170611074</v>
      </c>
      <c r="J157" s="8">
        <f t="shared" si="7"/>
        <v>35924.050000000003</v>
      </c>
    </row>
    <row r="158" spans="1:10" x14ac:dyDescent="0.3">
      <c r="A158" s="43">
        <v>44049</v>
      </c>
      <c r="B158" s="11" t="s">
        <v>59</v>
      </c>
      <c r="C158" s="11" t="s">
        <v>50</v>
      </c>
      <c r="D158" s="11" t="s">
        <v>57</v>
      </c>
      <c r="E158" s="11">
        <v>2020</v>
      </c>
      <c r="F158" s="11" t="s">
        <v>52</v>
      </c>
      <c r="G158" s="11">
        <v>1447439</v>
      </c>
      <c r="H158" s="13">
        <f t="shared" si="6"/>
        <v>32</v>
      </c>
      <c r="I158" s="13">
        <f t="shared" si="8"/>
        <v>172058513</v>
      </c>
      <c r="J158" s="8">
        <f t="shared" si="7"/>
        <v>72371.95</v>
      </c>
    </row>
    <row r="159" spans="1:10" x14ac:dyDescent="0.3">
      <c r="A159" s="43">
        <v>44050</v>
      </c>
      <c r="B159" s="11" t="s">
        <v>59</v>
      </c>
      <c r="C159" s="11" t="s">
        <v>50</v>
      </c>
      <c r="D159" s="11" t="s">
        <v>57</v>
      </c>
      <c r="E159" s="11">
        <v>2020</v>
      </c>
      <c r="F159" s="11" t="s">
        <v>52</v>
      </c>
      <c r="G159" s="11">
        <v>1780271</v>
      </c>
      <c r="H159" s="13">
        <f t="shared" si="6"/>
        <v>32</v>
      </c>
      <c r="I159" s="13">
        <f t="shared" si="8"/>
        <v>173838784</v>
      </c>
      <c r="J159" s="8">
        <f t="shared" si="7"/>
        <v>89013.55</v>
      </c>
    </row>
    <row r="160" spans="1:10" x14ac:dyDescent="0.3">
      <c r="A160" s="43">
        <v>44052</v>
      </c>
      <c r="B160" s="11" t="s">
        <v>59</v>
      </c>
      <c r="C160" s="11" t="s">
        <v>56</v>
      </c>
      <c r="D160" s="11" t="s">
        <v>57</v>
      </c>
      <c r="E160" s="11">
        <v>2020</v>
      </c>
      <c r="F160" s="11" t="s">
        <v>52</v>
      </c>
      <c r="G160" s="11">
        <v>1045298</v>
      </c>
      <c r="H160" s="13">
        <f t="shared" si="6"/>
        <v>33</v>
      </c>
      <c r="I160" s="13">
        <f t="shared" si="8"/>
        <v>174884082</v>
      </c>
      <c r="J160" s="8">
        <f t="shared" si="7"/>
        <v>52264.9</v>
      </c>
    </row>
    <row r="161" spans="1:10" x14ac:dyDescent="0.3">
      <c r="A161" s="43">
        <v>44052</v>
      </c>
      <c r="B161" s="11" t="s">
        <v>59</v>
      </c>
      <c r="C161" s="11" t="s">
        <v>50</v>
      </c>
      <c r="D161" s="11" t="s">
        <v>57</v>
      </c>
      <c r="E161" s="11">
        <v>2020</v>
      </c>
      <c r="F161" s="11" t="s">
        <v>52</v>
      </c>
      <c r="G161" s="11">
        <v>892802</v>
      </c>
      <c r="H161" s="13">
        <f t="shared" si="6"/>
        <v>33</v>
      </c>
      <c r="I161" s="13">
        <f t="shared" si="8"/>
        <v>175776884</v>
      </c>
      <c r="J161" s="8">
        <f t="shared" si="7"/>
        <v>44640.1</v>
      </c>
    </row>
    <row r="162" spans="1:10" x14ac:dyDescent="0.3">
      <c r="A162" s="43">
        <v>44053</v>
      </c>
      <c r="B162" s="11" t="s">
        <v>53</v>
      </c>
      <c r="C162" s="11" t="s">
        <v>50</v>
      </c>
      <c r="D162" s="11" t="s">
        <v>57</v>
      </c>
      <c r="E162" s="11">
        <v>2020</v>
      </c>
      <c r="F162" s="11" t="s">
        <v>52</v>
      </c>
      <c r="G162" s="11">
        <v>423820</v>
      </c>
      <c r="H162" s="13">
        <f t="shared" si="6"/>
        <v>33</v>
      </c>
      <c r="I162" s="13">
        <f t="shared" si="8"/>
        <v>176200704</v>
      </c>
      <c r="J162" s="8">
        <f t="shared" si="7"/>
        <v>21191</v>
      </c>
    </row>
    <row r="163" spans="1:10" x14ac:dyDescent="0.3">
      <c r="A163" s="43">
        <v>44054</v>
      </c>
      <c r="B163" s="11" t="s">
        <v>53</v>
      </c>
      <c r="C163" s="11" t="s">
        <v>50</v>
      </c>
      <c r="D163" s="11" t="s">
        <v>57</v>
      </c>
      <c r="E163" s="11">
        <v>2020</v>
      </c>
      <c r="F163" s="11" t="s">
        <v>52</v>
      </c>
      <c r="G163" s="11">
        <v>1046614</v>
      </c>
      <c r="H163" s="13">
        <f t="shared" si="6"/>
        <v>33</v>
      </c>
      <c r="I163" s="13">
        <f t="shared" si="8"/>
        <v>177247318</v>
      </c>
      <c r="J163" s="8">
        <f t="shared" si="7"/>
        <v>52330.7</v>
      </c>
    </row>
    <row r="164" spans="1:10" x14ac:dyDescent="0.3">
      <c r="A164" s="43">
        <v>44058</v>
      </c>
      <c r="B164" s="11" t="s">
        <v>53</v>
      </c>
      <c r="C164" s="11" t="s">
        <v>50</v>
      </c>
      <c r="D164" s="11" t="s">
        <v>57</v>
      </c>
      <c r="E164" s="11">
        <v>2020</v>
      </c>
      <c r="F164" s="11" t="s">
        <v>52</v>
      </c>
      <c r="G164" s="11">
        <v>1043729</v>
      </c>
      <c r="H164" s="13">
        <f t="shared" si="6"/>
        <v>33</v>
      </c>
      <c r="I164" s="13">
        <f t="shared" si="8"/>
        <v>178291047</v>
      </c>
      <c r="J164" s="8">
        <f t="shared" si="7"/>
        <v>52186.45</v>
      </c>
    </row>
    <row r="165" spans="1:10" x14ac:dyDescent="0.3">
      <c r="A165" s="43">
        <v>44058</v>
      </c>
      <c r="B165" s="11" t="s">
        <v>53</v>
      </c>
      <c r="C165" s="11" t="s">
        <v>50</v>
      </c>
      <c r="D165" s="11" t="s">
        <v>57</v>
      </c>
      <c r="E165" s="11">
        <v>2020</v>
      </c>
      <c r="F165" s="11" t="s">
        <v>52</v>
      </c>
      <c r="G165" s="11">
        <v>1922617</v>
      </c>
      <c r="H165" s="13">
        <f t="shared" si="6"/>
        <v>33</v>
      </c>
      <c r="I165" s="13">
        <f t="shared" si="8"/>
        <v>180213664</v>
      </c>
      <c r="J165" s="8">
        <f t="shared" si="7"/>
        <v>96130.85</v>
      </c>
    </row>
    <row r="166" spans="1:10" x14ac:dyDescent="0.3">
      <c r="A166" s="43">
        <v>44059</v>
      </c>
      <c r="B166" s="11" t="s">
        <v>59</v>
      </c>
      <c r="C166" s="11" t="s">
        <v>50</v>
      </c>
      <c r="D166" s="11" t="s">
        <v>57</v>
      </c>
      <c r="E166" s="11">
        <v>2020</v>
      </c>
      <c r="F166" s="11" t="s">
        <v>52</v>
      </c>
      <c r="G166" s="11">
        <v>1423294</v>
      </c>
      <c r="H166" s="13">
        <f t="shared" si="6"/>
        <v>34</v>
      </c>
      <c r="I166" s="13">
        <f t="shared" si="8"/>
        <v>181636958</v>
      </c>
      <c r="J166" s="8">
        <f t="shared" si="7"/>
        <v>71164.7</v>
      </c>
    </row>
    <row r="167" spans="1:10" x14ac:dyDescent="0.3">
      <c r="A167" s="43">
        <v>44060</v>
      </c>
      <c r="B167" s="11" t="s">
        <v>59</v>
      </c>
      <c r="C167" s="11" t="s">
        <v>7</v>
      </c>
      <c r="D167" s="11" t="s">
        <v>57</v>
      </c>
      <c r="E167" s="11">
        <v>2020</v>
      </c>
      <c r="F167" s="11" t="s">
        <v>52</v>
      </c>
      <c r="G167" s="11">
        <v>1852090</v>
      </c>
      <c r="H167" s="13">
        <f t="shared" si="6"/>
        <v>34</v>
      </c>
      <c r="I167" s="13">
        <f t="shared" si="8"/>
        <v>183489048</v>
      </c>
      <c r="J167" s="8">
        <f t="shared" si="7"/>
        <v>92604.5</v>
      </c>
    </row>
    <row r="168" spans="1:10" x14ac:dyDescent="0.3">
      <c r="A168" s="43">
        <v>44064</v>
      </c>
      <c r="B168" s="11" t="s">
        <v>59</v>
      </c>
      <c r="C168" s="11" t="s">
        <v>7</v>
      </c>
      <c r="D168" s="11" t="s">
        <v>57</v>
      </c>
      <c r="E168" s="11">
        <v>2020</v>
      </c>
      <c r="F168" s="11" t="s">
        <v>52</v>
      </c>
      <c r="G168" s="11">
        <v>1725787</v>
      </c>
      <c r="H168" s="13">
        <f t="shared" si="6"/>
        <v>34</v>
      </c>
      <c r="I168" s="13">
        <f t="shared" si="8"/>
        <v>185214835</v>
      </c>
      <c r="J168" s="8">
        <f t="shared" si="7"/>
        <v>86289.35</v>
      </c>
    </row>
    <row r="169" spans="1:10" x14ac:dyDescent="0.3">
      <c r="A169" s="43">
        <v>44065</v>
      </c>
      <c r="B169" s="11" t="s">
        <v>59</v>
      </c>
      <c r="C169" s="11" t="s">
        <v>7</v>
      </c>
      <c r="D169" s="11" t="s">
        <v>57</v>
      </c>
      <c r="E169" s="11">
        <v>2020</v>
      </c>
      <c r="F169" s="11" t="s">
        <v>52</v>
      </c>
      <c r="G169" s="11">
        <v>1441497</v>
      </c>
      <c r="H169" s="13">
        <f t="shared" si="6"/>
        <v>34</v>
      </c>
      <c r="I169" s="13">
        <f t="shared" si="8"/>
        <v>186656332</v>
      </c>
      <c r="J169" s="8">
        <f t="shared" si="7"/>
        <v>72074.850000000006</v>
      </c>
    </row>
    <row r="170" spans="1:10" x14ac:dyDescent="0.3">
      <c r="A170" s="43">
        <v>44067</v>
      </c>
      <c r="B170" s="11" t="s">
        <v>59</v>
      </c>
      <c r="C170" s="11" t="s">
        <v>7</v>
      </c>
      <c r="D170" s="11" t="s">
        <v>57</v>
      </c>
      <c r="E170" s="11">
        <v>2020</v>
      </c>
      <c r="F170" s="11" t="s">
        <v>52</v>
      </c>
      <c r="G170" s="11">
        <v>833493</v>
      </c>
      <c r="H170" s="13">
        <f t="shared" si="6"/>
        <v>35</v>
      </c>
      <c r="I170" s="13">
        <f t="shared" si="8"/>
        <v>187489825</v>
      </c>
      <c r="J170" s="8">
        <f t="shared" si="7"/>
        <v>41674.65</v>
      </c>
    </row>
    <row r="171" spans="1:10" x14ac:dyDescent="0.3">
      <c r="A171" s="43">
        <v>44070</v>
      </c>
      <c r="B171" s="11" t="s">
        <v>53</v>
      </c>
      <c r="C171" s="11" t="s">
        <v>7</v>
      </c>
      <c r="D171" s="11" t="s">
        <v>57</v>
      </c>
      <c r="E171" s="11">
        <v>2020</v>
      </c>
      <c r="F171" s="11" t="s">
        <v>52</v>
      </c>
      <c r="G171" s="11">
        <v>521666</v>
      </c>
      <c r="H171" s="13">
        <f t="shared" si="6"/>
        <v>35</v>
      </c>
      <c r="I171" s="13">
        <f t="shared" si="8"/>
        <v>188011491</v>
      </c>
      <c r="J171" s="8">
        <f t="shared" si="7"/>
        <v>26083.3</v>
      </c>
    </row>
    <row r="172" spans="1:10" x14ac:dyDescent="0.3">
      <c r="A172" s="43">
        <v>44073</v>
      </c>
      <c r="B172" s="11" t="s">
        <v>59</v>
      </c>
      <c r="C172" s="11" t="s">
        <v>7</v>
      </c>
      <c r="D172" s="11" t="s">
        <v>57</v>
      </c>
      <c r="E172" s="11">
        <v>2020</v>
      </c>
      <c r="F172" s="11" t="s">
        <v>52</v>
      </c>
      <c r="G172" s="11">
        <v>1577468</v>
      </c>
      <c r="H172" s="13">
        <f t="shared" si="6"/>
        <v>36</v>
      </c>
      <c r="I172" s="13">
        <f t="shared" si="8"/>
        <v>189588959</v>
      </c>
      <c r="J172" s="8">
        <f t="shared" si="7"/>
        <v>78873.399999999994</v>
      </c>
    </row>
    <row r="173" spans="1:10" x14ac:dyDescent="0.3">
      <c r="A173" s="43">
        <v>44075</v>
      </c>
      <c r="B173" s="11" t="s">
        <v>59</v>
      </c>
      <c r="C173" s="11" t="s">
        <v>7</v>
      </c>
      <c r="D173" s="11" t="s">
        <v>61</v>
      </c>
      <c r="E173" s="11">
        <v>2020</v>
      </c>
      <c r="F173" s="11" t="s">
        <v>52</v>
      </c>
      <c r="G173" s="11">
        <v>1067087</v>
      </c>
      <c r="H173" s="13">
        <f t="shared" si="6"/>
        <v>36</v>
      </c>
      <c r="I173" s="13">
        <f t="shared" si="8"/>
        <v>190656046</v>
      </c>
      <c r="J173" s="8">
        <f t="shared" si="7"/>
        <v>53354.35</v>
      </c>
    </row>
    <row r="174" spans="1:10" x14ac:dyDescent="0.3">
      <c r="A174" s="43">
        <v>44076</v>
      </c>
      <c r="B174" s="11" t="s">
        <v>59</v>
      </c>
      <c r="C174" s="11" t="s">
        <v>7</v>
      </c>
      <c r="D174" s="11" t="s">
        <v>61</v>
      </c>
      <c r="E174" s="11">
        <v>2020</v>
      </c>
      <c r="F174" s="11" t="s">
        <v>52</v>
      </c>
      <c r="G174" s="11">
        <v>1317235</v>
      </c>
      <c r="H174" s="13">
        <f t="shared" si="6"/>
        <v>36</v>
      </c>
      <c r="I174" s="13">
        <f t="shared" si="8"/>
        <v>191973281</v>
      </c>
      <c r="J174" s="8">
        <f t="shared" si="7"/>
        <v>65861.75</v>
      </c>
    </row>
    <row r="175" spans="1:10" x14ac:dyDescent="0.3">
      <c r="A175" s="43">
        <v>44077</v>
      </c>
      <c r="B175" s="11" t="s">
        <v>59</v>
      </c>
      <c r="C175" s="11" t="s">
        <v>50</v>
      </c>
      <c r="D175" s="11" t="s">
        <v>61</v>
      </c>
      <c r="E175" s="11">
        <v>2020</v>
      </c>
      <c r="F175" s="11" t="s">
        <v>52</v>
      </c>
      <c r="G175" s="11">
        <v>1643988</v>
      </c>
      <c r="H175" s="13">
        <f t="shared" si="6"/>
        <v>36</v>
      </c>
      <c r="I175" s="13">
        <f t="shared" si="8"/>
        <v>193617269</v>
      </c>
      <c r="J175" s="8">
        <f t="shared" si="7"/>
        <v>82199.399999999994</v>
      </c>
    </row>
    <row r="176" spans="1:10" x14ac:dyDescent="0.3">
      <c r="A176" s="43">
        <v>44080</v>
      </c>
      <c r="B176" s="11" t="s">
        <v>59</v>
      </c>
      <c r="C176" s="11" t="s">
        <v>7</v>
      </c>
      <c r="D176" s="11" t="s">
        <v>61</v>
      </c>
      <c r="E176" s="11">
        <v>2020</v>
      </c>
      <c r="F176" s="11" t="s">
        <v>52</v>
      </c>
      <c r="G176" s="11">
        <v>1924235</v>
      </c>
      <c r="H176" s="13">
        <f t="shared" si="6"/>
        <v>37</v>
      </c>
      <c r="I176" s="13">
        <f t="shared" si="8"/>
        <v>195541504</v>
      </c>
      <c r="J176" s="8">
        <f t="shared" si="7"/>
        <v>96211.75</v>
      </c>
    </row>
    <row r="177" spans="1:10" x14ac:dyDescent="0.3">
      <c r="A177" s="43">
        <v>44082</v>
      </c>
      <c r="B177" s="11" t="s">
        <v>59</v>
      </c>
      <c r="C177" s="11" t="s">
        <v>7</v>
      </c>
      <c r="D177" s="11" t="s">
        <v>61</v>
      </c>
      <c r="E177" s="11">
        <v>2020</v>
      </c>
      <c r="F177" s="11" t="s">
        <v>52</v>
      </c>
      <c r="G177" s="11">
        <v>573419</v>
      </c>
      <c r="H177" s="13">
        <f t="shared" si="6"/>
        <v>37</v>
      </c>
      <c r="I177" s="13">
        <f t="shared" si="8"/>
        <v>196114923</v>
      </c>
      <c r="J177" s="8">
        <f t="shared" si="7"/>
        <v>28670.95</v>
      </c>
    </row>
    <row r="178" spans="1:10" x14ac:dyDescent="0.3">
      <c r="A178" s="43">
        <v>44082</v>
      </c>
      <c r="B178" s="11" t="s">
        <v>53</v>
      </c>
      <c r="C178" s="11" t="s">
        <v>56</v>
      </c>
      <c r="D178" s="11" t="s">
        <v>61</v>
      </c>
      <c r="E178" s="11">
        <v>2020</v>
      </c>
      <c r="F178" s="11" t="s">
        <v>52</v>
      </c>
      <c r="G178" s="11">
        <v>1091814</v>
      </c>
      <c r="H178" s="13">
        <f t="shared" si="6"/>
        <v>37</v>
      </c>
      <c r="I178" s="13">
        <f t="shared" si="8"/>
        <v>197206737</v>
      </c>
      <c r="J178" s="8">
        <f t="shared" si="7"/>
        <v>54590.7</v>
      </c>
    </row>
    <row r="179" spans="1:10" x14ac:dyDescent="0.3">
      <c r="A179" s="43">
        <v>44083</v>
      </c>
      <c r="B179" s="11" t="s">
        <v>59</v>
      </c>
      <c r="C179" s="11" t="s">
        <v>56</v>
      </c>
      <c r="D179" s="11" t="s">
        <v>61</v>
      </c>
      <c r="E179" s="11">
        <v>2020</v>
      </c>
      <c r="F179" s="11" t="s">
        <v>52</v>
      </c>
      <c r="G179" s="11">
        <v>1897685</v>
      </c>
      <c r="H179" s="13">
        <f t="shared" si="6"/>
        <v>37</v>
      </c>
      <c r="I179" s="13">
        <f t="shared" si="8"/>
        <v>199104422</v>
      </c>
      <c r="J179" s="8">
        <f t="shared" si="7"/>
        <v>94884.25</v>
      </c>
    </row>
    <row r="180" spans="1:10" x14ac:dyDescent="0.3">
      <c r="A180" s="43">
        <v>44083</v>
      </c>
      <c r="B180" s="11" t="s">
        <v>59</v>
      </c>
      <c r="C180" s="11" t="s">
        <v>56</v>
      </c>
      <c r="D180" s="11" t="s">
        <v>61</v>
      </c>
      <c r="E180" s="11">
        <v>2020</v>
      </c>
      <c r="F180" s="11" t="s">
        <v>52</v>
      </c>
      <c r="G180" s="11">
        <v>1216179</v>
      </c>
      <c r="H180" s="13">
        <f t="shared" si="6"/>
        <v>37</v>
      </c>
      <c r="I180" s="13">
        <f t="shared" si="8"/>
        <v>200320601</v>
      </c>
      <c r="J180" s="8">
        <f t="shared" si="7"/>
        <v>60808.95</v>
      </c>
    </row>
    <row r="181" spans="1:10" x14ac:dyDescent="0.3">
      <c r="A181" s="43">
        <v>44083</v>
      </c>
      <c r="B181" s="11" t="s">
        <v>59</v>
      </c>
      <c r="C181" s="11" t="s">
        <v>56</v>
      </c>
      <c r="D181" s="11" t="s">
        <v>61</v>
      </c>
      <c r="E181" s="11">
        <v>2020</v>
      </c>
      <c r="F181" s="11" t="s">
        <v>52</v>
      </c>
      <c r="G181" s="11">
        <v>460067</v>
      </c>
      <c r="H181" s="13">
        <f t="shared" si="6"/>
        <v>37</v>
      </c>
      <c r="I181" s="13">
        <f t="shared" si="8"/>
        <v>200780668</v>
      </c>
      <c r="J181" s="8">
        <f t="shared" si="7"/>
        <v>23003.35</v>
      </c>
    </row>
    <row r="182" spans="1:10" x14ac:dyDescent="0.3">
      <c r="A182" s="43">
        <v>44083</v>
      </c>
      <c r="B182" s="11" t="s">
        <v>59</v>
      </c>
      <c r="C182" s="11" t="s">
        <v>56</v>
      </c>
      <c r="D182" s="11" t="s">
        <v>61</v>
      </c>
      <c r="E182" s="11">
        <v>2020</v>
      </c>
      <c r="F182" s="11" t="s">
        <v>52</v>
      </c>
      <c r="G182" s="11">
        <v>1343979</v>
      </c>
      <c r="H182" s="13">
        <f t="shared" si="6"/>
        <v>37</v>
      </c>
      <c r="I182" s="13">
        <f t="shared" si="8"/>
        <v>202124647</v>
      </c>
      <c r="J182" s="8">
        <f t="shared" si="7"/>
        <v>67198.95</v>
      </c>
    </row>
    <row r="183" spans="1:10" x14ac:dyDescent="0.3">
      <c r="A183" s="43">
        <v>44083</v>
      </c>
      <c r="B183" s="11" t="s">
        <v>53</v>
      </c>
      <c r="C183" s="11" t="s">
        <v>56</v>
      </c>
      <c r="D183" s="11" t="s">
        <v>61</v>
      </c>
      <c r="E183" s="11">
        <v>2020</v>
      </c>
      <c r="F183" s="11" t="s">
        <v>52</v>
      </c>
      <c r="G183" s="11">
        <v>138386</v>
      </c>
      <c r="H183" s="13">
        <f t="shared" si="6"/>
        <v>37</v>
      </c>
      <c r="I183" s="13">
        <f t="shared" si="8"/>
        <v>202263033</v>
      </c>
      <c r="J183" s="8">
        <f t="shared" si="7"/>
        <v>6919.3</v>
      </c>
    </row>
    <row r="184" spans="1:10" x14ac:dyDescent="0.3">
      <c r="A184" s="43">
        <v>44085</v>
      </c>
      <c r="B184" s="11" t="s">
        <v>59</v>
      </c>
      <c r="C184" s="11" t="s">
        <v>56</v>
      </c>
      <c r="D184" s="11" t="s">
        <v>61</v>
      </c>
      <c r="E184" s="11">
        <v>2020</v>
      </c>
      <c r="F184" s="11" t="s">
        <v>52</v>
      </c>
      <c r="G184" s="11">
        <v>1288399</v>
      </c>
      <c r="H184" s="13">
        <f t="shared" si="6"/>
        <v>37</v>
      </c>
      <c r="I184" s="13">
        <f t="shared" si="8"/>
        <v>203551432</v>
      </c>
      <c r="J184" s="8">
        <f t="shared" si="7"/>
        <v>64419.95</v>
      </c>
    </row>
    <row r="185" spans="1:10" x14ac:dyDescent="0.3">
      <c r="A185" s="43">
        <v>44089</v>
      </c>
      <c r="B185" s="11" t="s">
        <v>59</v>
      </c>
      <c r="C185" s="11" t="s">
        <v>56</v>
      </c>
      <c r="D185" s="11" t="s">
        <v>61</v>
      </c>
      <c r="E185" s="11">
        <v>2020</v>
      </c>
      <c r="F185" s="11" t="s">
        <v>52</v>
      </c>
      <c r="G185" s="11">
        <v>1715151</v>
      </c>
      <c r="H185" s="13">
        <f t="shared" si="6"/>
        <v>38</v>
      </c>
      <c r="I185" s="13">
        <f t="shared" si="8"/>
        <v>205266583</v>
      </c>
      <c r="J185" s="8">
        <f t="shared" si="7"/>
        <v>85757.55</v>
      </c>
    </row>
    <row r="186" spans="1:10" x14ac:dyDescent="0.3">
      <c r="A186" s="43">
        <v>44090</v>
      </c>
      <c r="B186" s="11" t="s">
        <v>53</v>
      </c>
      <c r="C186" s="11" t="s">
        <v>50</v>
      </c>
      <c r="D186" s="11" t="s">
        <v>61</v>
      </c>
      <c r="E186" s="11">
        <v>2020</v>
      </c>
      <c r="F186" s="11" t="s">
        <v>52</v>
      </c>
      <c r="G186" s="11">
        <v>719167</v>
      </c>
      <c r="H186" s="13">
        <f t="shared" si="6"/>
        <v>38</v>
      </c>
      <c r="I186" s="13">
        <f t="shared" si="8"/>
        <v>205985750</v>
      </c>
      <c r="J186" s="8">
        <f t="shared" si="7"/>
        <v>35958.35</v>
      </c>
    </row>
    <row r="187" spans="1:10" x14ac:dyDescent="0.3">
      <c r="A187" s="43">
        <v>44090</v>
      </c>
      <c r="B187" s="11" t="s">
        <v>53</v>
      </c>
      <c r="C187" s="11" t="s">
        <v>7</v>
      </c>
      <c r="D187" s="11" t="s">
        <v>61</v>
      </c>
      <c r="E187" s="11">
        <v>2020</v>
      </c>
      <c r="F187" s="11" t="s">
        <v>52</v>
      </c>
      <c r="G187" s="11">
        <v>1033758</v>
      </c>
      <c r="H187" s="13">
        <f t="shared" si="6"/>
        <v>38</v>
      </c>
      <c r="I187" s="13">
        <f t="shared" si="8"/>
        <v>207019508</v>
      </c>
      <c r="J187" s="8">
        <f t="shared" si="7"/>
        <v>51687.9</v>
      </c>
    </row>
    <row r="188" spans="1:10" x14ac:dyDescent="0.3">
      <c r="A188" s="43">
        <v>44092</v>
      </c>
      <c r="B188" s="11" t="s">
        <v>53</v>
      </c>
      <c r="C188" s="11" t="s">
        <v>6</v>
      </c>
      <c r="D188" s="11" t="s">
        <v>61</v>
      </c>
      <c r="E188" s="11">
        <v>2020</v>
      </c>
      <c r="F188" s="11" t="s">
        <v>52</v>
      </c>
      <c r="G188" s="11">
        <v>135507</v>
      </c>
      <c r="H188" s="13">
        <f t="shared" si="6"/>
        <v>38</v>
      </c>
      <c r="I188" s="13">
        <f t="shared" si="8"/>
        <v>207155015</v>
      </c>
      <c r="J188" s="8">
        <f t="shared" si="7"/>
        <v>6775.35</v>
      </c>
    </row>
    <row r="189" spans="1:10" x14ac:dyDescent="0.3">
      <c r="A189" s="43">
        <v>44094</v>
      </c>
      <c r="B189" s="11" t="s">
        <v>53</v>
      </c>
      <c r="C189" s="11" t="s">
        <v>6</v>
      </c>
      <c r="D189" s="11" t="s">
        <v>61</v>
      </c>
      <c r="E189" s="11">
        <v>2020</v>
      </c>
      <c r="F189" s="11" t="s">
        <v>52</v>
      </c>
      <c r="G189" s="11">
        <v>767926</v>
      </c>
      <c r="H189" s="13">
        <f t="shared" si="6"/>
        <v>39</v>
      </c>
      <c r="I189" s="13">
        <f t="shared" si="8"/>
        <v>207922941</v>
      </c>
      <c r="J189" s="8">
        <f t="shared" si="7"/>
        <v>38396.300000000003</v>
      </c>
    </row>
    <row r="190" spans="1:10" x14ac:dyDescent="0.3">
      <c r="A190" s="43">
        <v>44098</v>
      </c>
      <c r="B190" s="11" t="s">
        <v>53</v>
      </c>
      <c r="C190" s="11" t="s">
        <v>6</v>
      </c>
      <c r="D190" s="11" t="s">
        <v>61</v>
      </c>
      <c r="E190" s="11">
        <v>2020</v>
      </c>
      <c r="F190" s="11" t="s">
        <v>52</v>
      </c>
      <c r="G190" s="11">
        <v>844112</v>
      </c>
      <c r="H190" s="13">
        <f t="shared" si="6"/>
        <v>39</v>
      </c>
      <c r="I190" s="13">
        <f t="shared" si="8"/>
        <v>208767053</v>
      </c>
      <c r="J190" s="8">
        <f t="shared" si="7"/>
        <v>42205.599999999999</v>
      </c>
    </row>
    <row r="191" spans="1:10" x14ac:dyDescent="0.3">
      <c r="A191" s="43">
        <v>44098</v>
      </c>
      <c r="B191" s="11" t="s">
        <v>53</v>
      </c>
      <c r="C191" s="11" t="s">
        <v>6</v>
      </c>
      <c r="D191" s="11" t="s">
        <v>61</v>
      </c>
      <c r="E191" s="11">
        <v>2020</v>
      </c>
      <c r="F191" s="11" t="s">
        <v>52</v>
      </c>
      <c r="G191" s="11">
        <v>957901</v>
      </c>
      <c r="H191" s="13">
        <f t="shared" si="6"/>
        <v>39</v>
      </c>
      <c r="I191" s="13">
        <f t="shared" si="8"/>
        <v>209724954</v>
      </c>
      <c r="J191" s="8">
        <f t="shared" si="7"/>
        <v>47895.05</v>
      </c>
    </row>
    <row r="192" spans="1:10" x14ac:dyDescent="0.3">
      <c r="A192" s="43">
        <v>44098</v>
      </c>
      <c r="B192" s="11" t="s">
        <v>53</v>
      </c>
      <c r="C192" s="11" t="s">
        <v>56</v>
      </c>
      <c r="D192" s="11" t="s">
        <v>61</v>
      </c>
      <c r="E192" s="11">
        <v>2020</v>
      </c>
      <c r="F192" s="11" t="s">
        <v>52</v>
      </c>
      <c r="G192" s="11">
        <v>1480514</v>
      </c>
      <c r="H192" s="13">
        <f t="shared" si="6"/>
        <v>39</v>
      </c>
      <c r="I192" s="13">
        <f t="shared" si="8"/>
        <v>211205468</v>
      </c>
      <c r="J192" s="8">
        <f t="shared" si="7"/>
        <v>74025.7</v>
      </c>
    </row>
    <row r="193" spans="1:10" x14ac:dyDescent="0.3">
      <c r="A193" s="43">
        <v>44099</v>
      </c>
      <c r="B193" s="11" t="s">
        <v>53</v>
      </c>
      <c r="C193" s="11" t="s">
        <v>56</v>
      </c>
      <c r="D193" s="11" t="s">
        <v>61</v>
      </c>
      <c r="E193" s="11">
        <v>2020</v>
      </c>
      <c r="F193" s="11" t="s">
        <v>52</v>
      </c>
      <c r="G193" s="11">
        <v>258649</v>
      </c>
      <c r="H193" s="13">
        <f t="shared" si="6"/>
        <v>39</v>
      </c>
      <c r="I193" s="13">
        <f t="shared" si="8"/>
        <v>211464117</v>
      </c>
      <c r="J193" s="8">
        <f t="shared" si="7"/>
        <v>12932.45</v>
      </c>
    </row>
    <row r="194" spans="1:10" x14ac:dyDescent="0.3">
      <c r="A194" s="43">
        <v>44100</v>
      </c>
      <c r="B194" s="11" t="s">
        <v>53</v>
      </c>
      <c r="C194" s="11" t="s">
        <v>56</v>
      </c>
      <c r="D194" s="11" t="s">
        <v>61</v>
      </c>
      <c r="E194" s="11">
        <v>2020</v>
      </c>
      <c r="F194" s="11" t="s">
        <v>52</v>
      </c>
      <c r="G194" s="11">
        <v>207556</v>
      </c>
      <c r="H194" s="13">
        <f t="shared" si="6"/>
        <v>39</v>
      </c>
      <c r="I194" s="13">
        <f t="shared" si="8"/>
        <v>211671673</v>
      </c>
      <c r="J194" s="8">
        <f t="shared" si="7"/>
        <v>10377.799999999999</v>
      </c>
    </row>
    <row r="195" spans="1:10" x14ac:dyDescent="0.3">
      <c r="A195" s="43">
        <v>44101</v>
      </c>
      <c r="B195" s="11" t="s">
        <v>53</v>
      </c>
      <c r="C195" s="11" t="s">
        <v>56</v>
      </c>
      <c r="D195" s="11" t="s">
        <v>61</v>
      </c>
      <c r="E195" s="11">
        <v>2020</v>
      </c>
      <c r="F195" s="11" t="s">
        <v>52</v>
      </c>
      <c r="G195" s="11">
        <v>1872294</v>
      </c>
      <c r="H195" s="13">
        <f t="shared" ref="H195:H258" si="9">WEEKNUM(A195)</f>
        <v>40</v>
      </c>
      <c r="I195" s="13">
        <f t="shared" si="8"/>
        <v>213543967</v>
      </c>
      <c r="J195" s="8">
        <f t="shared" ref="J195:J258" si="10">G195*5/100</f>
        <v>93614.7</v>
      </c>
    </row>
    <row r="196" spans="1:10" x14ac:dyDescent="0.3">
      <c r="A196" s="43">
        <v>44101</v>
      </c>
      <c r="B196" s="11" t="s">
        <v>59</v>
      </c>
      <c r="C196" s="11" t="s">
        <v>56</v>
      </c>
      <c r="D196" s="11" t="s">
        <v>61</v>
      </c>
      <c r="E196" s="11">
        <v>2020</v>
      </c>
      <c r="F196" s="11" t="s">
        <v>52</v>
      </c>
      <c r="G196" s="11">
        <v>627691</v>
      </c>
      <c r="H196" s="13">
        <f t="shared" si="9"/>
        <v>40</v>
      </c>
      <c r="I196" s="13">
        <f t="shared" si="8"/>
        <v>214171658</v>
      </c>
      <c r="J196" s="8">
        <f t="shared" si="10"/>
        <v>31384.55</v>
      </c>
    </row>
    <row r="197" spans="1:10" x14ac:dyDescent="0.3">
      <c r="A197" s="43">
        <v>44102</v>
      </c>
      <c r="B197" s="11" t="s">
        <v>59</v>
      </c>
      <c r="C197" s="11" t="s">
        <v>50</v>
      </c>
      <c r="D197" s="11" t="s">
        <v>61</v>
      </c>
      <c r="E197" s="11">
        <v>2020</v>
      </c>
      <c r="F197" s="11" t="s">
        <v>52</v>
      </c>
      <c r="G197" s="11">
        <v>763764</v>
      </c>
      <c r="H197" s="13">
        <f t="shared" si="9"/>
        <v>40</v>
      </c>
      <c r="I197" s="13">
        <f t="shared" ref="I197:I260" si="11">I196+G197</f>
        <v>214935422</v>
      </c>
      <c r="J197" s="8">
        <f t="shared" si="10"/>
        <v>38188.199999999997</v>
      </c>
    </row>
    <row r="198" spans="1:10" x14ac:dyDescent="0.3">
      <c r="A198" s="43">
        <v>44102</v>
      </c>
      <c r="B198" s="11" t="s">
        <v>59</v>
      </c>
      <c r="C198" s="11" t="s">
        <v>50</v>
      </c>
      <c r="D198" s="11" t="s">
        <v>61</v>
      </c>
      <c r="E198" s="11">
        <v>2020</v>
      </c>
      <c r="F198" s="11" t="s">
        <v>52</v>
      </c>
      <c r="G198" s="11">
        <v>1450975</v>
      </c>
      <c r="H198" s="13">
        <f t="shared" si="9"/>
        <v>40</v>
      </c>
      <c r="I198" s="13">
        <f t="shared" si="11"/>
        <v>216386397</v>
      </c>
      <c r="J198" s="8">
        <f t="shared" si="10"/>
        <v>72548.75</v>
      </c>
    </row>
    <row r="199" spans="1:10" x14ac:dyDescent="0.3">
      <c r="A199" s="43">
        <v>44103</v>
      </c>
      <c r="B199" s="11" t="s">
        <v>59</v>
      </c>
      <c r="C199" s="11" t="s">
        <v>50</v>
      </c>
      <c r="D199" s="11" t="s">
        <v>61</v>
      </c>
      <c r="E199" s="11">
        <v>2020</v>
      </c>
      <c r="F199" s="11" t="s">
        <v>52</v>
      </c>
      <c r="G199" s="11">
        <v>666926</v>
      </c>
      <c r="H199" s="13">
        <f t="shared" si="9"/>
        <v>40</v>
      </c>
      <c r="I199" s="13">
        <f t="shared" si="11"/>
        <v>217053323</v>
      </c>
      <c r="J199" s="8">
        <f t="shared" si="10"/>
        <v>33346.300000000003</v>
      </c>
    </row>
    <row r="200" spans="1:10" x14ac:dyDescent="0.3">
      <c r="A200" s="43">
        <v>44104</v>
      </c>
      <c r="B200" s="11" t="s">
        <v>59</v>
      </c>
      <c r="C200" s="11" t="s">
        <v>50</v>
      </c>
      <c r="D200" s="11" t="s">
        <v>61</v>
      </c>
      <c r="E200" s="11">
        <v>2020</v>
      </c>
      <c r="F200" s="11" t="s">
        <v>52</v>
      </c>
      <c r="G200" s="11">
        <v>607578</v>
      </c>
      <c r="H200" s="13">
        <f t="shared" si="9"/>
        <v>40</v>
      </c>
      <c r="I200" s="13">
        <f t="shared" si="11"/>
        <v>217660901</v>
      </c>
      <c r="J200" s="8">
        <f t="shared" si="10"/>
        <v>30378.9</v>
      </c>
    </row>
    <row r="201" spans="1:10" x14ac:dyDescent="0.3">
      <c r="A201" s="43">
        <v>44111</v>
      </c>
      <c r="B201" s="11" t="s">
        <v>59</v>
      </c>
      <c r="C201" s="11" t="s">
        <v>50</v>
      </c>
      <c r="D201" s="11" t="s">
        <v>62</v>
      </c>
      <c r="E201" s="11">
        <v>2020</v>
      </c>
      <c r="F201" s="11" t="s">
        <v>63</v>
      </c>
      <c r="G201" s="11">
        <v>263657</v>
      </c>
      <c r="H201" s="13">
        <f t="shared" si="9"/>
        <v>41</v>
      </c>
      <c r="I201" s="13">
        <f t="shared" si="11"/>
        <v>217924558</v>
      </c>
      <c r="J201" s="8">
        <f t="shared" si="10"/>
        <v>13182.85</v>
      </c>
    </row>
    <row r="202" spans="1:10" x14ac:dyDescent="0.3">
      <c r="A202" s="43">
        <v>44111</v>
      </c>
      <c r="B202" s="11" t="s">
        <v>53</v>
      </c>
      <c r="C202" s="11" t="s">
        <v>50</v>
      </c>
      <c r="D202" s="11" t="s">
        <v>62</v>
      </c>
      <c r="E202" s="11">
        <v>2020</v>
      </c>
      <c r="F202" s="11" t="s">
        <v>63</v>
      </c>
      <c r="G202" s="11">
        <v>459636</v>
      </c>
      <c r="H202" s="13">
        <f t="shared" si="9"/>
        <v>41</v>
      </c>
      <c r="I202" s="13">
        <f t="shared" si="11"/>
        <v>218384194</v>
      </c>
      <c r="J202" s="8">
        <f t="shared" si="10"/>
        <v>22981.8</v>
      </c>
    </row>
    <row r="203" spans="1:10" x14ac:dyDescent="0.3">
      <c r="A203" s="43">
        <v>44112</v>
      </c>
      <c r="B203" s="11" t="s">
        <v>59</v>
      </c>
      <c r="C203" s="11" t="s">
        <v>50</v>
      </c>
      <c r="D203" s="11" t="s">
        <v>62</v>
      </c>
      <c r="E203" s="11">
        <v>2020</v>
      </c>
      <c r="F203" s="11" t="s">
        <v>63</v>
      </c>
      <c r="G203" s="11">
        <v>1857433</v>
      </c>
      <c r="H203" s="13">
        <f t="shared" si="9"/>
        <v>41</v>
      </c>
      <c r="I203" s="13">
        <f t="shared" si="11"/>
        <v>220241627</v>
      </c>
      <c r="J203" s="8">
        <f t="shared" si="10"/>
        <v>92871.65</v>
      </c>
    </row>
    <row r="204" spans="1:10" x14ac:dyDescent="0.3">
      <c r="A204" s="43">
        <v>44112</v>
      </c>
      <c r="B204" s="11" t="s">
        <v>59</v>
      </c>
      <c r="C204" s="11" t="s">
        <v>50</v>
      </c>
      <c r="D204" s="11" t="s">
        <v>62</v>
      </c>
      <c r="E204" s="11">
        <v>2020</v>
      </c>
      <c r="F204" s="11" t="s">
        <v>63</v>
      </c>
      <c r="G204" s="11">
        <v>613065</v>
      </c>
      <c r="H204" s="13">
        <f t="shared" si="9"/>
        <v>41</v>
      </c>
      <c r="I204" s="13">
        <f t="shared" si="11"/>
        <v>220854692</v>
      </c>
      <c r="J204" s="8">
        <f t="shared" si="10"/>
        <v>30653.25</v>
      </c>
    </row>
    <row r="205" spans="1:10" x14ac:dyDescent="0.3">
      <c r="A205" s="43">
        <v>44112</v>
      </c>
      <c r="B205" s="11" t="s">
        <v>59</v>
      </c>
      <c r="C205" s="11" t="s">
        <v>50</v>
      </c>
      <c r="D205" s="11" t="s">
        <v>62</v>
      </c>
      <c r="E205" s="11">
        <v>2020</v>
      </c>
      <c r="F205" s="11" t="s">
        <v>63</v>
      </c>
      <c r="G205" s="11">
        <v>320320</v>
      </c>
      <c r="H205" s="13">
        <f t="shared" si="9"/>
        <v>41</v>
      </c>
      <c r="I205" s="13">
        <f t="shared" si="11"/>
        <v>221175012</v>
      </c>
      <c r="J205" s="8">
        <f t="shared" si="10"/>
        <v>16016</v>
      </c>
    </row>
    <row r="206" spans="1:10" x14ac:dyDescent="0.3">
      <c r="A206" s="43">
        <v>44113</v>
      </c>
      <c r="B206" s="11" t="s">
        <v>59</v>
      </c>
      <c r="C206" s="11" t="s">
        <v>50</v>
      </c>
      <c r="D206" s="11" t="s">
        <v>62</v>
      </c>
      <c r="E206" s="11">
        <v>2020</v>
      </c>
      <c r="F206" s="11" t="s">
        <v>63</v>
      </c>
      <c r="G206" s="11">
        <v>1984820</v>
      </c>
      <c r="H206" s="13">
        <f t="shared" si="9"/>
        <v>41</v>
      </c>
      <c r="I206" s="13">
        <f t="shared" si="11"/>
        <v>223159832</v>
      </c>
      <c r="J206" s="8">
        <f t="shared" si="10"/>
        <v>99241</v>
      </c>
    </row>
    <row r="207" spans="1:10" x14ac:dyDescent="0.3">
      <c r="A207" s="43">
        <v>44113</v>
      </c>
      <c r="B207" s="11" t="s">
        <v>59</v>
      </c>
      <c r="C207" s="11" t="s">
        <v>50</v>
      </c>
      <c r="D207" s="11" t="s">
        <v>62</v>
      </c>
      <c r="E207" s="11">
        <v>2020</v>
      </c>
      <c r="F207" s="11" t="s">
        <v>63</v>
      </c>
      <c r="G207" s="11">
        <v>1915029</v>
      </c>
      <c r="H207" s="13">
        <f t="shared" si="9"/>
        <v>41</v>
      </c>
      <c r="I207" s="13">
        <f t="shared" si="11"/>
        <v>225074861</v>
      </c>
      <c r="J207" s="8">
        <f t="shared" si="10"/>
        <v>95751.45</v>
      </c>
    </row>
    <row r="208" spans="1:10" x14ac:dyDescent="0.3">
      <c r="A208" s="43">
        <v>44113</v>
      </c>
      <c r="B208" s="11" t="s">
        <v>53</v>
      </c>
      <c r="C208" s="11" t="s">
        <v>50</v>
      </c>
      <c r="D208" s="11" t="s">
        <v>62</v>
      </c>
      <c r="E208" s="11">
        <v>2020</v>
      </c>
      <c r="F208" s="11" t="s">
        <v>63</v>
      </c>
      <c r="G208" s="11">
        <v>1185740</v>
      </c>
      <c r="H208" s="13">
        <f t="shared" si="9"/>
        <v>41</v>
      </c>
      <c r="I208" s="13">
        <f t="shared" si="11"/>
        <v>226260601</v>
      </c>
      <c r="J208" s="8">
        <f t="shared" si="10"/>
        <v>59287</v>
      </c>
    </row>
    <row r="209" spans="1:10" x14ac:dyDescent="0.3">
      <c r="A209" s="43">
        <v>44114</v>
      </c>
      <c r="B209" s="11" t="s">
        <v>59</v>
      </c>
      <c r="C209" s="11" t="s">
        <v>50</v>
      </c>
      <c r="D209" s="11" t="s">
        <v>62</v>
      </c>
      <c r="E209" s="11">
        <v>2020</v>
      </c>
      <c r="F209" s="11" t="s">
        <v>63</v>
      </c>
      <c r="G209" s="11">
        <v>190228</v>
      </c>
      <c r="H209" s="13">
        <f t="shared" si="9"/>
        <v>41</v>
      </c>
      <c r="I209" s="13">
        <f t="shared" si="11"/>
        <v>226450829</v>
      </c>
      <c r="J209" s="8">
        <f t="shared" si="10"/>
        <v>9511.4</v>
      </c>
    </row>
    <row r="210" spans="1:10" x14ac:dyDescent="0.3">
      <c r="A210" s="43">
        <v>44116</v>
      </c>
      <c r="B210" s="11" t="s">
        <v>59</v>
      </c>
      <c r="C210" s="11" t="s">
        <v>50</v>
      </c>
      <c r="D210" s="11" t="s">
        <v>62</v>
      </c>
      <c r="E210" s="11">
        <v>2020</v>
      </c>
      <c r="F210" s="11" t="s">
        <v>63</v>
      </c>
      <c r="G210" s="11">
        <v>854982</v>
      </c>
      <c r="H210" s="13">
        <f t="shared" si="9"/>
        <v>42</v>
      </c>
      <c r="I210" s="13">
        <f t="shared" si="11"/>
        <v>227305811</v>
      </c>
      <c r="J210" s="8">
        <f t="shared" si="10"/>
        <v>42749.1</v>
      </c>
    </row>
    <row r="211" spans="1:10" x14ac:dyDescent="0.3">
      <c r="A211" s="43">
        <v>44116</v>
      </c>
      <c r="B211" s="11" t="s">
        <v>59</v>
      </c>
      <c r="C211" s="11" t="s">
        <v>50</v>
      </c>
      <c r="D211" s="11" t="s">
        <v>62</v>
      </c>
      <c r="E211" s="11">
        <v>2020</v>
      </c>
      <c r="F211" s="11" t="s">
        <v>63</v>
      </c>
      <c r="G211" s="11">
        <v>1796239</v>
      </c>
      <c r="H211" s="13">
        <f t="shared" si="9"/>
        <v>42</v>
      </c>
      <c r="I211" s="13">
        <f t="shared" si="11"/>
        <v>229102050</v>
      </c>
      <c r="J211" s="8">
        <f t="shared" si="10"/>
        <v>89811.95</v>
      </c>
    </row>
    <row r="212" spans="1:10" x14ac:dyDescent="0.3">
      <c r="A212" s="43">
        <v>44118</v>
      </c>
      <c r="B212" s="11" t="s">
        <v>53</v>
      </c>
      <c r="C212" s="11" t="s">
        <v>50</v>
      </c>
      <c r="D212" s="11" t="s">
        <v>62</v>
      </c>
      <c r="E212" s="11">
        <v>2020</v>
      </c>
      <c r="F212" s="11" t="s">
        <v>63</v>
      </c>
      <c r="G212" s="11">
        <v>1543421</v>
      </c>
      <c r="H212" s="13">
        <f t="shared" si="9"/>
        <v>42</v>
      </c>
      <c r="I212" s="13">
        <f t="shared" si="11"/>
        <v>230645471</v>
      </c>
      <c r="J212" s="8">
        <f t="shared" si="10"/>
        <v>77171.05</v>
      </c>
    </row>
    <row r="213" spans="1:10" x14ac:dyDescent="0.3">
      <c r="A213" s="43">
        <v>44119</v>
      </c>
      <c r="B213" s="11" t="s">
        <v>59</v>
      </c>
      <c r="C213" s="11" t="s">
        <v>50</v>
      </c>
      <c r="D213" s="11" t="s">
        <v>62</v>
      </c>
      <c r="E213" s="11">
        <v>2020</v>
      </c>
      <c r="F213" s="11" t="s">
        <v>63</v>
      </c>
      <c r="G213" s="11">
        <v>885070</v>
      </c>
      <c r="H213" s="13">
        <f t="shared" si="9"/>
        <v>42</v>
      </c>
      <c r="I213" s="13">
        <f t="shared" si="11"/>
        <v>231530541</v>
      </c>
      <c r="J213" s="8">
        <f t="shared" si="10"/>
        <v>44253.5</v>
      </c>
    </row>
    <row r="214" spans="1:10" x14ac:dyDescent="0.3">
      <c r="A214" s="43">
        <v>44122</v>
      </c>
      <c r="B214" s="11" t="s">
        <v>59</v>
      </c>
      <c r="C214" s="11" t="s">
        <v>56</v>
      </c>
      <c r="D214" s="11" t="s">
        <v>62</v>
      </c>
      <c r="E214" s="11">
        <v>2020</v>
      </c>
      <c r="F214" s="11" t="s">
        <v>63</v>
      </c>
      <c r="G214" s="11">
        <v>1430813</v>
      </c>
      <c r="H214" s="13">
        <f t="shared" si="9"/>
        <v>43</v>
      </c>
      <c r="I214" s="13">
        <f t="shared" si="11"/>
        <v>232961354</v>
      </c>
      <c r="J214" s="8">
        <f t="shared" si="10"/>
        <v>71540.649999999994</v>
      </c>
    </row>
    <row r="215" spans="1:10" x14ac:dyDescent="0.3">
      <c r="A215" s="43">
        <v>44126</v>
      </c>
      <c r="B215" s="11" t="s">
        <v>59</v>
      </c>
      <c r="C215" s="11" t="s">
        <v>56</v>
      </c>
      <c r="D215" s="11" t="s">
        <v>62</v>
      </c>
      <c r="E215" s="11">
        <v>2020</v>
      </c>
      <c r="F215" s="11" t="s">
        <v>63</v>
      </c>
      <c r="G215" s="11">
        <v>1493035</v>
      </c>
      <c r="H215" s="13">
        <f t="shared" si="9"/>
        <v>43</v>
      </c>
      <c r="I215" s="13">
        <f t="shared" si="11"/>
        <v>234454389</v>
      </c>
      <c r="J215" s="8">
        <f t="shared" si="10"/>
        <v>74651.75</v>
      </c>
    </row>
    <row r="216" spans="1:10" x14ac:dyDescent="0.3">
      <c r="A216" s="43">
        <v>44128</v>
      </c>
      <c r="B216" s="11" t="s">
        <v>53</v>
      </c>
      <c r="C216" s="11" t="s">
        <v>56</v>
      </c>
      <c r="D216" s="11" t="s">
        <v>62</v>
      </c>
      <c r="E216" s="11">
        <v>2020</v>
      </c>
      <c r="F216" s="11" t="s">
        <v>63</v>
      </c>
      <c r="G216" s="11">
        <v>627891</v>
      </c>
      <c r="H216" s="13">
        <f t="shared" si="9"/>
        <v>43</v>
      </c>
      <c r="I216" s="13">
        <f t="shared" si="11"/>
        <v>235082280</v>
      </c>
      <c r="J216" s="8">
        <f t="shared" si="10"/>
        <v>31394.55</v>
      </c>
    </row>
    <row r="217" spans="1:10" x14ac:dyDescent="0.3">
      <c r="A217" s="43">
        <v>44128</v>
      </c>
      <c r="B217" s="11" t="s">
        <v>59</v>
      </c>
      <c r="C217" s="11" t="s">
        <v>56</v>
      </c>
      <c r="D217" s="11" t="s">
        <v>62</v>
      </c>
      <c r="E217" s="11">
        <v>2020</v>
      </c>
      <c r="F217" s="11" t="s">
        <v>63</v>
      </c>
      <c r="G217" s="11">
        <v>1299104</v>
      </c>
      <c r="H217" s="13">
        <f t="shared" si="9"/>
        <v>43</v>
      </c>
      <c r="I217" s="13">
        <f t="shared" si="11"/>
        <v>236381384</v>
      </c>
      <c r="J217" s="8">
        <f t="shared" si="10"/>
        <v>64955.199999999997</v>
      </c>
    </row>
    <row r="218" spans="1:10" x14ac:dyDescent="0.3">
      <c r="A218" s="43">
        <v>44128</v>
      </c>
      <c r="B218" s="11" t="s">
        <v>59</v>
      </c>
      <c r="C218" s="11" t="s">
        <v>56</v>
      </c>
      <c r="D218" s="11" t="s">
        <v>62</v>
      </c>
      <c r="E218" s="11">
        <v>2020</v>
      </c>
      <c r="F218" s="11" t="s">
        <v>63</v>
      </c>
      <c r="G218" s="11">
        <v>187737</v>
      </c>
      <c r="H218" s="13">
        <f t="shared" si="9"/>
        <v>43</v>
      </c>
      <c r="I218" s="13">
        <f t="shared" si="11"/>
        <v>236569121</v>
      </c>
      <c r="J218" s="8">
        <f t="shared" si="10"/>
        <v>9386.85</v>
      </c>
    </row>
    <row r="219" spans="1:10" x14ac:dyDescent="0.3">
      <c r="A219" s="43">
        <v>44128</v>
      </c>
      <c r="B219" s="11" t="s">
        <v>59</v>
      </c>
      <c r="C219" s="11" t="s">
        <v>7</v>
      </c>
      <c r="D219" s="11" t="s">
        <v>62</v>
      </c>
      <c r="E219" s="11">
        <v>2020</v>
      </c>
      <c r="F219" s="11" t="s">
        <v>63</v>
      </c>
      <c r="G219" s="11">
        <v>1495932</v>
      </c>
      <c r="H219" s="13">
        <f t="shared" si="9"/>
        <v>43</v>
      </c>
      <c r="I219" s="13">
        <f t="shared" si="11"/>
        <v>238065053</v>
      </c>
      <c r="J219" s="8">
        <f t="shared" si="10"/>
        <v>74796.600000000006</v>
      </c>
    </row>
    <row r="220" spans="1:10" x14ac:dyDescent="0.3">
      <c r="A220" s="43">
        <v>44130</v>
      </c>
      <c r="B220" s="11" t="s">
        <v>59</v>
      </c>
      <c r="C220" s="11" t="s">
        <v>7</v>
      </c>
      <c r="D220" s="11" t="s">
        <v>62</v>
      </c>
      <c r="E220" s="11">
        <v>2020</v>
      </c>
      <c r="F220" s="11" t="s">
        <v>63</v>
      </c>
      <c r="G220" s="11">
        <v>1262023</v>
      </c>
      <c r="H220" s="13">
        <f t="shared" si="9"/>
        <v>44</v>
      </c>
      <c r="I220" s="13">
        <f t="shared" si="11"/>
        <v>239327076</v>
      </c>
      <c r="J220" s="8">
        <f t="shared" si="10"/>
        <v>63101.15</v>
      </c>
    </row>
    <row r="221" spans="1:10" x14ac:dyDescent="0.3">
      <c r="A221" s="43">
        <v>44132</v>
      </c>
      <c r="B221" s="11" t="s">
        <v>59</v>
      </c>
      <c r="C221" s="11" t="s">
        <v>7</v>
      </c>
      <c r="D221" s="11" t="s">
        <v>62</v>
      </c>
      <c r="E221" s="11">
        <v>2020</v>
      </c>
      <c r="F221" s="11" t="s">
        <v>63</v>
      </c>
      <c r="G221" s="11">
        <v>502801</v>
      </c>
      <c r="H221" s="13">
        <f t="shared" si="9"/>
        <v>44</v>
      </c>
      <c r="I221" s="13">
        <f t="shared" si="11"/>
        <v>239829877</v>
      </c>
      <c r="J221" s="8">
        <f t="shared" si="10"/>
        <v>25140.05</v>
      </c>
    </row>
    <row r="222" spans="1:10" x14ac:dyDescent="0.3">
      <c r="A222" s="43">
        <v>44132</v>
      </c>
      <c r="B222" s="11" t="s">
        <v>53</v>
      </c>
      <c r="C222" s="11" t="s">
        <v>7</v>
      </c>
      <c r="D222" s="11" t="s">
        <v>62</v>
      </c>
      <c r="E222" s="11">
        <v>2020</v>
      </c>
      <c r="F222" s="11" t="s">
        <v>63</v>
      </c>
      <c r="G222" s="11">
        <v>394071</v>
      </c>
      <c r="H222" s="13">
        <f t="shared" si="9"/>
        <v>44</v>
      </c>
      <c r="I222" s="13">
        <f t="shared" si="11"/>
        <v>240223948</v>
      </c>
      <c r="J222" s="8">
        <f t="shared" si="10"/>
        <v>19703.55</v>
      </c>
    </row>
    <row r="223" spans="1:10" x14ac:dyDescent="0.3">
      <c r="A223" s="43">
        <v>44133</v>
      </c>
      <c r="B223" s="11" t="s">
        <v>59</v>
      </c>
      <c r="C223" s="11" t="s">
        <v>7</v>
      </c>
      <c r="D223" s="11" t="s">
        <v>62</v>
      </c>
      <c r="E223" s="11">
        <v>2020</v>
      </c>
      <c r="F223" s="11" t="s">
        <v>63</v>
      </c>
      <c r="G223" s="11">
        <v>804016</v>
      </c>
      <c r="H223" s="13">
        <f t="shared" si="9"/>
        <v>44</v>
      </c>
      <c r="I223" s="13">
        <f t="shared" si="11"/>
        <v>241027964</v>
      </c>
      <c r="J223" s="8">
        <f t="shared" si="10"/>
        <v>40200.800000000003</v>
      </c>
    </row>
    <row r="224" spans="1:10" x14ac:dyDescent="0.3">
      <c r="A224" s="43">
        <v>44133</v>
      </c>
      <c r="B224" s="11" t="s">
        <v>59</v>
      </c>
      <c r="C224" s="11" t="s">
        <v>7</v>
      </c>
      <c r="D224" s="11" t="s">
        <v>62</v>
      </c>
      <c r="E224" s="11">
        <v>2020</v>
      </c>
      <c r="F224" s="11" t="s">
        <v>63</v>
      </c>
      <c r="G224" s="11">
        <v>215991</v>
      </c>
      <c r="H224" s="13">
        <f t="shared" si="9"/>
        <v>44</v>
      </c>
      <c r="I224" s="13">
        <f t="shared" si="11"/>
        <v>241243955</v>
      </c>
      <c r="J224" s="8">
        <f t="shared" si="10"/>
        <v>10799.55</v>
      </c>
    </row>
    <row r="225" spans="1:10" x14ac:dyDescent="0.3">
      <c r="A225" s="43">
        <v>44134</v>
      </c>
      <c r="B225" s="11" t="s">
        <v>59</v>
      </c>
      <c r="C225" s="11" t="s">
        <v>7</v>
      </c>
      <c r="D225" s="11" t="s">
        <v>62</v>
      </c>
      <c r="E225" s="11">
        <v>2020</v>
      </c>
      <c r="F225" s="11" t="s">
        <v>63</v>
      </c>
      <c r="G225" s="11">
        <v>1570949</v>
      </c>
      <c r="H225" s="13">
        <f t="shared" si="9"/>
        <v>44</v>
      </c>
      <c r="I225" s="13">
        <f t="shared" si="11"/>
        <v>242814904</v>
      </c>
      <c r="J225" s="8">
        <f t="shared" si="10"/>
        <v>78547.45</v>
      </c>
    </row>
    <row r="226" spans="1:10" x14ac:dyDescent="0.3">
      <c r="A226" s="43">
        <v>44135</v>
      </c>
      <c r="B226" s="11" t="s">
        <v>59</v>
      </c>
      <c r="C226" s="11" t="s">
        <v>7</v>
      </c>
      <c r="D226" s="11" t="s">
        <v>62</v>
      </c>
      <c r="E226" s="11">
        <v>2020</v>
      </c>
      <c r="F226" s="11" t="s">
        <v>63</v>
      </c>
      <c r="G226" s="11">
        <v>1220013</v>
      </c>
      <c r="H226" s="13">
        <f t="shared" si="9"/>
        <v>44</v>
      </c>
      <c r="I226" s="13">
        <f t="shared" si="11"/>
        <v>244034917</v>
      </c>
      <c r="J226" s="8">
        <f t="shared" si="10"/>
        <v>61000.65</v>
      </c>
    </row>
    <row r="227" spans="1:10" x14ac:dyDescent="0.3">
      <c r="A227" s="43">
        <v>44136</v>
      </c>
      <c r="B227" s="11" t="s">
        <v>59</v>
      </c>
      <c r="C227" s="11" t="s">
        <v>7</v>
      </c>
      <c r="D227" s="11" t="s">
        <v>64</v>
      </c>
      <c r="E227" s="11">
        <v>2020</v>
      </c>
      <c r="F227" s="11" t="s">
        <v>63</v>
      </c>
      <c r="G227" s="11">
        <v>1469859</v>
      </c>
      <c r="H227" s="13">
        <f t="shared" si="9"/>
        <v>45</v>
      </c>
      <c r="I227" s="13">
        <f t="shared" si="11"/>
        <v>245504776</v>
      </c>
      <c r="J227" s="8">
        <f t="shared" si="10"/>
        <v>73492.95</v>
      </c>
    </row>
    <row r="228" spans="1:10" x14ac:dyDescent="0.3">
      <c r="A228" s="43">
        <v>44139</v>
      </c>
      <c r="B228" s="11" t="s">
        <v>53</v>
      </c>
      <c r="C228" s="11" t="s">
        <v>50</v>
      </c>
      <c r="D228" s="11" t="s">
        <v>64</v>
      </c>
      <c r="E228" s="11">
        <v>2020</v>
      </c>
      <c r="F228" s="11" t="s">
        <v>63</v>
      </c>
      <c r="G228" s="11">
        <v>1353627</v>
      </c>
      <c r="H228" s="13">
        <f t="shared" si="9"/>
        <v>45</v>
      </c>
      <c r="I228" s="13">
        <f t="shared" si="11"/>
        <v>246858403</v>
      </c>
      <c r="J228" s="8">
        <f t="shared" si="10"/>
        <v>67681.350000000006</v>
      </c>
    </row>
    <row r="229" spans="1:10" x14ac:dyDescent="0.3">
      <c r="A229" s="43">
        <v>44140</v>
      </c>
      <c r="B229" s="11" t="s">
        <v>59</v>
      </c>
      <c r="C229" s="11" t="s">
        <v>50</v>
      </c>
      <c r="D229" s="11" t="s">
        <v>64</v>
      </c>
      <c r="E229" s="11">
        <v>2020</v>
      </c>
      <c r="F229" s="11" t="s">
        <v>63</v>
      </c>
      <c r="G229" s="11">
        <v>556058</v>
      </c>
      <c r="H229" s="13">
        <f t="shared" si="9"/>
        <v>45</v>
      </c>
      <c r="I229" s="13">
        <f t="shared" si="11"/>
        <v>247414461</v>
      </c>
      <c r="J229" s="8">
        <f t="shared" si="10"/>
        <v>27802.9</v>
      </c>
    </row>
    <row r="230" spans="1:10" x14ac:dyDescent="0.3">
      <c r="A230" s="43">
        <v>44146</v>
      </c>
      <c r="B230" s="11" t="s">
        <v>59</v>
      </c>
      <c r="C230" s="11" t="s">
        <v>50</v>
      </c>
      <c r="D230" s="11" t="s">
        <v>64</v>
      </c>
      <c r="E230" s="11">
        <v>2020</v>
      </c>
      <c r="F230" s="11" t="s">
        <v>63</v>
      </c>
      <c r="G230" s="11">
        <v>853969</v>
      </c>
      <c r="H230" s="13">
        <f t="shared" si="9"/>
        <v>46</v>
      </c>
      <c r="I230" s="13">
        <f t="shared" si="11"/>
        <v>248268430</v>
      </c>
      <c r="J230" s="8">
        <f t="shared" si="10"/>
        <v>42698.45</v>
      </c>
    </row>
    <row r="231" spans="1:10" x14ac:dyDescent="0.3">
      <c r="A231" s="43">
        <v>44148</v>
      </c>
      <c r="B231" s="11" t="s">
        <v>59</v>
      </c>
      <c r="C231" s="11" t="s">
        <v>50</v>
      </c>
      <c r="D231" s="11" t="s">
        <v>64</v>
      </c>
      <c r="E231" s="11">
        <v>2020</v>
      </c>
      <c r="F231" s="11" t="s">
        <v>63</v>
      </c>
      <c r="G231" s="11">
        <v>963277</v>
      </c>
      <c r="H231" s="13">
        <f t="shared" si="9"/>
        <v>46</v>
      </c>
      <c r="I231" s="13">
        <f t="shared" si="11"/>
        <v>249231707</v>
      </c>
      <c r="J231" s="8">
        <f t="shared" si="10"/>
        <v>48163.85</v>
      </c>
    </row>
    <row r="232" spans="1:10" x14ac:dyDescent="0.3">
      <c r="A232" s="43">
        <v>44149</v>
      </c>
      <c r="B232" s="11" t="s">
        <v>59</v>
      </c>
      <c r="C232" s="11" t="s">
        <v>50</v>
      </c>
      <c r="D232" s="11" t="s">
        <v>64</v>
      </c>
      <c r="E232" s="11">
        <v>2020</v>
      </c>
      <c r="F232" s="11" t="s">
        <v>63</v>
      </c>
      <c r="G232" s="11">
        <v>131530</v>
      </c>
      <c r="H232" s="13">
        <f t="shared" si="9"/>
        <v>46</v>
      </c>
      <c r="I232" s="13">
        <f t="shared" si="11"/>
        <v>249363237</v>
      </c>
      <c r="J232" s="8">
        <f t="shared" si="10"/>
        <v>6576.5</v>
      </c>
    </row>
    <row r="233" spans="1:10" x14ac:dyDescent="0.3">
      <c r="A233" s="43">
        <v>44149</v>
      </c>
      <c r="B233" s="11" t="s">
        <v>53</v>
      </c>
      <c r="C233" s="11" t="s">
        <v>50</v>
      </c>
      <c r="D233" s="11" t="s">
        <v>64</v>
      </c>
      <c r="E233" s="11">
        <v>2020</v>
      </c>
      <c r="F233" s="11" t="s">
        <v>63</v>
      </c>
      <c r="G233" s="11">
        <v>1617203</v>
      </c>
      <c r="H233" s="13">
        <f t="shared" si="9"/>
        <v>46</v>
      </c>
      <c r="I233" s="13">
        <f t="shared" si="11"/>
        <v>250980440</v>
      </c>
      <c r="J233" s="8">
        <f t="shared" si="10"/>
        <v>80860.149999999994</v>
      </c>
    </row>
    <row r="234" spans="1:10" x14ac:dyDescent="0.3">
      <c r="A234" s="43">
        <v>44150</v>
      </c>
      <c r="B234" s="11" t="s">
        <v>59</v>
      </c>
      <c r="C234" s="11" t="s">
        <v>50</v>
      </c>
      <c r="D234" s="11" t="s">
        <v>64</v>
      </c>
      <c r="E234" s="11">
        <v>2020</v>
      </c>
      <c r="F234" s="11" t="s">
        <v>63</v>
      </c>
      <c r="G234" s="11">
        <v>1011247</v>
      </c>
      <c r="H234" s="13">
        <f t="shared" si="9"/>
        <v>47</v>
      </c>
      <c r="I234" s="13">
        <f t="shared" si="11"/>
        <v>251991687</v>
      </c>
      <c r="J234" s="8">
        <f t="shared" si="10"/>
        <v>50562.35</v>
      </c>
    </row>
    <row r="235" spans="1:10" x14ac:dyDescent="0.3">
      <c r="A235" s="43">
        <v>44152</v>
      </c>
      <c r="B235" s="11" t="s">
        <v>59</v>
      </c>
      <c r="C235" s="11" t="s">
        <v>50</v>
      </c>
      <c r="D235" s="11" t="s">
        <v>64</v>
      </c>
      <c r="E235" s="11">
        <v>2020</v>
      </c>
      <c r="F235" s="11" t="s">
        <v>63</v>
      </c>
      <c r="G235" s="11">
        <v>1204392</v>
      </c>
      <c r="H235" s="13">
        <f t="shared" si="9"/>
        <v>47</v>
      </c>
      <c r="I235" s="13">
        <f t="shared" si="11"/>
        <v>253196079</v>
      </c>
      <c r="J235" s="8">
        <f t="shared" si="10"/>
        <v>60219.6</v>
      </c>
    </row>
    <row r="236" spans="1:10" x14ac:dyDescent="0.3">
      <c r="A236" s="43">
        <v>44154</v>
      </c>
      <c r="B236" s="11" t="s">
        <v>59</v>
      </c>
      <c r="C236" s="11" t="s">
        <v>50</v>
      </c>
      <c r="D236" s="11" t="s">
        <v>64</v>
      </c>
      <c r="E236" s="11">
        <v>2020</v>
      </c>
      <c r="F236" s="11" t="s">
        <v>63</v>
      </c>
      <c r="G236" s="11">
        <v>1274084</v>
      </c>
      <c r="H236" s="13">
        <f t="shared" si="9"/>
        <v>47</v>
      </c>
      <c r="I236" s="13">
        <f t="shared" si="11"/>
        <v>254470163</v>
      </c>
      <c r="J236" s="8">
        <f t="shared" si="10"/>
        <v>63704.2</v>
      </c>
    </row>
    <row r="237" spans="1:10" x14ac:dyDescent="0.3">
      <c r="A237" s="43">
        <v>44160</v>
      </c>
      <c r="B237" s="11" t="s">
        <v>59</v>
      </c>
      <c r="C237" s="11" t="s">
        <v>50</v>
      </c>
      <c r="D237" s="11" t="s">
        <v>64</v>
      </c>
      <c r="E237" s="11">
        <v>2020</v>
      </c>
      <c r="F237" s="11" t="s">
        <v>63</v>
      </c>
      <c r="G237" s="11">
        <v>1892281</v>
      </c>
      <c r="H237" s="13">
        <f t="shared" si="9"/>
        <v>48</v>
      </c>
      <c r="I237" s="13">
        <f t="shared" si="11"/>
        <v>256362444</v>
      </c>
      <c r="J237" s="8">
        <f t="shared" si="10"/>
        <v>94614.05</v>
      </c>
    </row>
    <row r="238" spans="1:10" x14ac:dyDescent="0.3">
      <c r="A238" s="43">
        <v>44160</v>
      </c>
      <c r="B238" s="11" t="s">
        <v>53</v>
      </c>
      <c r="C238" s="11" t="s">
        <v>50</v>
      </c>
      <c r="D238" s="11" t="s">
        <v>64</v>
      </c>
      <c r="E238" s="11">
        <v>2020</v>
      </c>
      <c r="F238" s="11" t="s">
        <v>63</v>
      </c>
      <c r="G238" s="11">
        <v>835570</v>
      </c>
      <c r="H238" s="13">
        <f t="shared" si="9"/>
        <v>48</v>
      </c>
      <c r="I238" s="13">
        <f t="shared" si="11"/>
        <v>257198014</v>
      </c>
      <c r="J238" s="8">
        <f t="shared" si="10"/>
        <v>41778.5</v>
      </c>
    </row>
    <row r="239" spans="1:10" x14ac:dyDescent="0.3">
      <c r="A239" s="43">
        <v>44164</v>
      </c>
      <c r="B239" s="11" t="s">
        <v>59</v>
      </c>
      <c r="C239" s="11" t="s">
        <v>7</v>
      </c>
      <c r="D239" s="11" t="s">
        <v>64</v>
      </c>
      <c r="E239" s="11">
        <v>2020</v>
      </c>
      <c r="F239" s="11" t="s">
        <v>63</v>
      </c>
      <c r="G239" s="11">
        <v>666449</v>
      </c>
      <c r="H239" s="13">
        <f t="shared" si="9"/>
        <v>49</v>
      </c>
      <c r="I239" s="13">
        <f t="shared" si="11"/>
        <v>257864463</v>
      </c>
      <c r="J239" s="8">
        <f t="shared" si="10"/>
        <v>33322.449999999997</v>
      </c>
    </row>
    <row r="240" spans="1:10" x14ac:dyDescent="0.3">
      <c r="A240" s="43">
        <v>44164</v>
      </c>
      <c r="B240" s="11" t="s">
        <v>59</v>
      </c>
      <c r="C240" s="11" t="s">
        <v>7</v>
      </c>
      <c r="D240" s="11" t="s">
        <v>64</v>
      </c>
      <c r="E240" s="11">
        <v>2020</v>
      </c>
      <c r="F240" s="11" t="s">
        <v>63</v>
      </c>
      <c r="G240" s="11">
        <v>892634</v>
      </c>
      <c r="H240" s="13">
        <f t="shared" si="9"/>
        <v>49</v>
      </c>
      <c r="I240" s="13">
        <f t="shared" si="11"/>
        <v>258757097</v>
      </c>
      <c r="J240" s="8">
        <f t="shared" si="10"/>
        <v>44631.7</v>
      </c>
    </row>
    <row r="241" spans="1:10" x14ac:dyDescent="0.3">
      <c r="A241" s="43">
        <v>44170</v>
      </c>
      <c r="B241" s="11" t="s">
        <v>59</v>
      </c>
      <c r="C241" s="11" t="s">
        <v>7</v>
      </c>
      <c r="D241" s="11" t="s">
        <v>65</v>
      </c>
      <c r="E241" s="11">
        <v>2020</v>
      </c>
      <c r="F241" s="11" t="s">
        <v>63</v>
      </c>
      <c r="G241" s="11">
        <v>695542</v>
      </c>
      <c r="H241" s="13">
        <f t="shared" si="9"/>
        <v>49</v>
      </c>
      <c r="I241" s="13">
        <f t="shared" si="11"/>
        <v>259452639</v>
      </c>
      <c r="J241" s="8">
        <f t="shared" si="10"/>
        <v>34777.1</v>
      </c>
    </row>
    <row r="242" spans="1:10" x14ac:dyDescent="0.3">
      <c r="A242" s="43">
        <v>44172</v>
      </c>
      <c r="B242" s="11" t="s">
        <v>59</v>
      </c>
      <c r="C242" s="11" t="s">
        <v>7</v>
      </c>
      <c r="D242" s="11" t="s">
        <v>65</v>
      </c>
      <c r="E242" s="11">
        <v>2020</v>
      </c>
      <c r="F242" s="11" t="s">
        <v>63</v>
      </c>
      <c r="G242" s="11">
        <v>1702209</v>
      </c>
      <c r="H242" s="13">
        <f t="shared" si="9"/>
        <v>50</v>
      </c>
      <c r="I242" s="13">
        <f t="shared" si="11"/>
        <v>261154848</v>
      </c>
      <c r="J242" s="8">
        <f t="shared" si="10"/>
        <v>85110.45</v>
      </c>
    </row>
    <row r="243" spans="1:10" x14ac:dyDescent="0.3">
      <c r="A243" s="43">
        <v>44172</v>
      </c>
      <c r="B243" s="11" t="s">
        <v>53</v>
      </c>
      <c r="C243" s="11" t="s">
        <v>7</v>
      </c>
      <c r="D243" s="11" t="s">
        <v>65</v>
      </c>
      <c r="E243" s="11">
        <v>2020</v>
      </c>
      <c r="F243" s="11" t="s">
        <v>63</v>
      </c>
      <c r="G243" s="11">
        <v>1791580</v>
      </c>
      <c r="H243" s="13">
        <f t="shared" si="9"/>
        <v>50</v>
      </c>
      <c r="I243" s="13">
        <f t="shared" si="11"/>
        <v>262946428</v>
      </c>
      <c r="J243" s="8">
        <f t="shared" si="10"/>
        <v>89579</v>
      </c>
    </row>
    <row r="244" spans="1:10" x14ac:dyDescent="0.3">
      <c r="A244" s="43">
        <v>44173</v>
      </c>
      <c r="B244" s="11" t="s">
        <v>59</v>
      </c>
      <c r="C244" s="11" t="s">
        <v>7</v>
      </c>
      <c r="D244" s="11" t="s">
        <v>65</v>
      </c>
      <c r="E244" s="11">
        <v>2020</v>
      </c>
      <c r="F244" s="11" t="s">
        <v>63</v>
      </c>
      <c r="G244" s="11">
        <v>347363</v>
      </c>
      <c r="H244" s="13">
        <f t="shared" si="9"/>
        <v>50</v>
      </c>
      <c r="I244" s="13">
        <f t="shared" si="11"/>
        <v>263293791</v>
      </c>
      <c r="J244" s="8">
        <f t="shared" si="10"/>
        <v>17368.150000000001</v>
      </c>
    </row>
    <row r="245" spans="1:10" x14ac:dyDescent="0.3">
      <c r="A245" s="43">
        <v>44175</v>
      </c>
      <c r="B245" s="11" t="s">
        <v>59</v>
      </c>
      <c r="C245" s="11" t="s">
        <v>7</v>
      </c>
      <c r="D245" s="11" t="s">
        <v>65</v>
      </c>
      <c r="E245" s="11">
        <v>2020</v>
      </c>
      <c r="F245" s="11" t="s">
        <v>63</v>
      </c>
      <c r="G245" s="11">
        <v>827703</v>
      </c>
      <c r="H245" s="13">
        <f t="shared" si="9"/>
        <v>50</v>
      </c>
      <c r="I245" s="13">
        <f t="shared" si="11"/>
        <v>264121494</v>
      </c>
      <c r="J245" s="8">
        <f t="shared" si="10"/>
        <v>41385.15</v>
      </c>
    </row>
    <row r="246" spans="1:10" x14ac:dyDescent="0.3">
      <c r="A246" s="43">
        <v>44177</v>
      </c>
      <c r="B246" s="11" t="s">
        <v>59</v>
      </c>
      <c r="C246" s="11" t="s">
        <v>7</v>
      </c>
      <c r="D246" s="11" t="s">
        <v>65</v>
      </c>
      <c r="E246" s="11">
        <v>2020</v>
      </c>
      <c r="F246" s="11" t="s">
        <v>63</v>
      </c>
      <c r="G246" s="11">
        <v>523321</v>
      </c>
      <c r="H246" s="13">
        <f t="shared" si="9"/>
        <v>50</v>
      </c>
      <c r="I246" s="13">
        <f t="shared" si="11"/>
        <v>264644815</v>
      </c>
      <c r="J246" s="8">
        <f t="shared" si="10"/>
        <v>26166.05</v>
      </c>
    </row>
    <row r="247" spans="1:10" x14ac:dyDescent="0.3">
      <c r="A247" s="43">
        <v>44178</v>
      </c>
      <c r="B247" s="11" t="s">
        <v>59</v>
      </c>
      <c r="C247" s="11" t="s">
        <v>50</v>
      </c>
      <c r="D247" s="11" t="s">
        <v>65</v>
      </c>
      <c r="E247" s="11">
        <v>2020</v>
      </c>
      <c r="F247" s="11" t="s">
        <v>63</v>
      </c>
      <c r="G247" s="11">
        <v>382282</v>
      </c>
      <c r="H247" s="13">
        <f t="shared" si="9"/>
        <v>51</v>
      </c>
      <c r="I247" s="13">
        <f t="shared" si="11"/>
        <v>265027097</v>
      </c>
      <c r="J247" s="8">
        <f t="shared" si="10"/>
        <v>19114.099999999999</v>
      </c>
    </row>
    <row r="248" spans="1:10" x14ac:dyDescent="0.3">
      <c r="A248" s="43">
        <v>44179</v>
      </c>
      <c r="B248" s="11" t="s">
        <v>53</v>
      </c>
      <c r="C248" s="11" t="s">
        <v>50</v>
      </c>
      <c r="D248" s="11" t="s">
        <v>65</v>
      </c>
      <c r="E248" s="11">
        <v>2020</v>
      </c>
      <c r="F248" s="11" t="s">
        <v>63</v>
      </c>
      <c r="G248" s="11">
        <v>1194439</v>
      </c>
      <c r="H248" s="13">
        <f t="shared" si="9"/>
        <v>51</v>
      </c>
      <c r="I248" s="13">
        <f t="shared" si="11"/>
        <v>266221536</v>
      </c>
      <c r="J248" s="8">
        <f t="shared" si="10"/>
        <v>59721.95</v>
      </c>
    </row>
    <row r="249" spans="1:10" x14ac:dyDescent="0.3">
      <c r="A249" s="43">
        <v>44179</v>
      </c>
      <c r="B249" s="11" t="s">
        <v>59</v>
      </c>
      <c r="C249" s="11" t="s">
        <v>7</v>
      </c>
      <c r="D249" s="11" t="s">
        <v>65</v>
      </c>
      <c r="E249" s="11">
        <v>2020</v>
      </c>
      <c r="F249" s="11" t="s">
        <v>63</v>
      </c>
      <c r="G249" s="11">
        <v>1491139</v>
      </c>
      <c r="H249" s="13">
        <f t="shared" si="9"/>
        <v>51</v>
      </c>
      <c r="I249" s="13">
        <f t="shared" si="11"/>
        <v>267712675</v>
      </c>
      <c r="J249" s="8">
        <f t="shared" si="10"/>
        <v>74556.95</v>
      </c>
    </row>
    <row r="250" spans="1:10" x14ac:dyDescent="0.3">
      <c r="A250" s="43">
        <v>44180</v>
      </c>
      <c r="B250" s="11" t="s">
        <v>59</v>
      </c>
      <c r="C250" s="11" t="s">
        <v>7</v>
      </c>
      <c r="D250" s="11" t="s">
        <v>65</v>
      </c>
      <c r="E250" s="11">
        <v>2020</v>
      </c>
      <c r="F250" s="11" t="s">
        <v>63</v>
      </c>
      <c r="G250" s="11">
        <v>474648</v>
      </c>
      <c r="H250" s="13">
        <f t="shared" si="9"/>
        <v>51</v>
      </c>
      <c r="I250" s="13">
        <f t="shared" si="11"/>
        <v>268187323</v>
      </c>
      <c r="J250" s="8">
        <f t="shared" si="10"/>
        <v>23732.400000000001</v>
      </c>
    </row>
    <row r="251" spans="1:10" x14ac:dyDescent="0.3">
      <c r="A251" s="43">
        <v>44182</v>
      </c>
      <c r="B251" s="11" t="s">
        <v>59</v>
      </c>
      <c r="C251" s="11" t="s">
        <v>7</v>
      </c>
      <c r="D251" s="11" t="s">
        <v>65</v>
      </c>
      <c r="E251" s="11">
        <v>2020</v>
      </c>
      <c r="F251" s="11" t="s">
        <v>63</v>
      </c>
      <c r="G251" s="11">
        <v>1892480</v>
      </c>
      <c r="H251" s="13">
        <f t="shared" si="9"/>
        <v>51</v>
      </c>
      <c r="I251" s="13">
        <f t="shared" si="11"/>
        <v>270079803</v>
      </c>
      <c r="J251" s="8">
        <f t="shared" si="10"/>
        <v>94624</v>
      </c>
    </row>
    <row r="252" spans="1:10" x14ac:dyDescent="0.3">
      <c r="A252" s="43">
        <v>44182</v>
      </c>
      <c r="B252" s="11" t="s">
        <v>53</v>
      </c>
      <c r="C252" s="11" t="s">
        <v>7</v>
      </c>
      <c r="D252" s="11" t="s">
        <v>65</v>
      </c>
      <c r="E252" s="11">
        <v>2020</v>
      </c>
      <c r="F252" s="11" t="s">
        <v>63</v>
      </c>
      <c r="G252" s="11">
        <v>1145606</v>
      </c>
      <c r="H252" s="13">
        <f t="shared" si="9"/>
        <v>51</v>
      </c>
      <c r="I252" s="13">
        <f t="shared" si="11"/>
        <v>271225409</v>
      </c>
      <c r="J252" s="8">
        <f t="shared" si="10"/>
        <v>57280.3</v>
      </c>
    </row>
    <row r="253" spans="1:10" x14ac:dyDescent="0.3">
      <c r="A253" s="43">
        <v>44183</v>
      </c>
      <c r="B253" s="11" t="s">
        <v>59</v>
      </c>
      <c r="C253" s="11" t="s">
        <v>56</v>
      </c>
      <c r="D253" s="11" t="s">
        <v>65</v>
      </c>
      <c r="E253" s="11">
        <v>2020</v>
      </c>
      <c r="F253" s="11" t="s">
        <v>63</v>
      </c>
      <c r="G253" s="11">
        <v>1464846</v>
      </c>
      <c r="H253" s="13">
        <f t="shared" si="9"/>
        <v>51</v>
      </c>
      <c r="I253" s="13">
        <f t="shared" si="11"/>
        <v>272690255</v>
      </c>
      <c r="J253" s="8">
        <f t="shared" si="10"/>
        <v>73242.3</v>
      </c>
    </row>
    <row r="254" spans="1:10" x14ac:dyDescent="0.3">
      <c r="A254" s="43">
        <v>44185</v>
      </c>
      <c r="B254" s="11" t="s">
        <v>59</v>
      </c>
      <c r="C254" s="11" t="s">
        <v>7</v>
      </c>
      <c r="D254" s="11" t="s">
        <v>65</v>
      </c>
      <c r="E254" s="11">
        <v>2020</v>
      </c>
      <c r="F254" s="11" t="s">
        <v>63</v>
      </c>
      <c r="G254" s="11">
        <v>1948107</v>
      </c>
      <c r="H254" s="13">
        <f t="shared" si="9"/>
        <v>52</v>
      </c>
      <c r="I254" s="13">
        <f t="shared" si="11"/>
        <v>274638362</v>
      </c>
      <c r="J254" s="8">
        <f t="shared" si="10"/>
        <v>97405.35</v>
      </c>
    </row>
    <row r="255" spans="1:10" x14ac:dyDescent="0.3">
      <c r="A255" s="43">
        <v>44186</v>
      </c>
      <c r="B255" s="11" t="s">
        <v>53</v>
      </c>
      <c r="C255" s="11" t="s">
        <v>50</v>
      </c>
      <c r="D255" s="11" t="s">
        <v>65</v>
      </c>
      <c r="E255" s="11">
        <v>2020</v>
      </c>
      <c r="F255" s="11" t="s">
        <v>63</v>
      </c>
      <c r="G255" s="11">
        <v>1428796</v>
      </c>
      <c r="H255" s="13">
        <f t="shared" si="9"/>
        <v>52</v>
      </c>
      <c r="I255" s="13">
        <f t="shared" si="11"/>
        <v>276067158</v>
      </c>
      <c r="J255" s="8">
        <f t="shared" si="10"/>
        <v>71439.8</v>
      </c>
    </row>
    <row r="256" spans="1:10" x14ac:dyDescent="0.3">
      <c r="A256" s="43">
        <v>44187</v>
      </c>
      <c r="B256" s="11" t="s">
        <v>53</v>
      </c>
      <c r="C256" s="11" t="s">
        <v>50</v>
      </c>
      <c r="D256" s="11" t="s">
        <v>65</v>
      </c>
      <c r="E256" s="11">
        <v>2020</v>
      </c>
      <c r="F256" s="11" t="s">
        <v>63</v>
      </c>
      <c r="G256" s="11">
        <v>940449</v>
      </c>
      <c r="H256" s="13">
        <f t="shared" si="9"/>
        <v>52</v>
      </c>
      <c r="I256" s="13">
        <f t="shared" si="11"/>
        <v>277007607</v>
      </c>
      <c r="J256" s="8">
        <f t="shared" si="10"/>
        <v>47022.45</v>
      </c>
    </row>
    <row r="257" spans="1:10" x14ac:dyDescent="0.3">
      <c r="A257" s="43">
        <v>44193</v>
      </c>
      <c r="B257" s="11" t="s">
        <v>53</v>
      </c>
      <c r="C257" s="11" t="s">
        <v>50</v>
      </c>
      <c r="D257" s="11" t="s">
        <v>65</v>
      </c>
      <c r="E257" s="11">
        <v>2020</v>
      </c>
      <c r="F257" s="11" t="s">
        <v>63</v>
      </c>
      <c r="G257" s="11">
        <v>477764</v>
      </c>
      <c r="H257" s="13">
        <f t="shared" si="9"/>
        <v>53</v>
      </c>
      <c r="I257" s="13">
        <f t="shared" si="11"/>
        <v>277485371</v>
      </c>
      <c r="J257" s="8">
        <f t="shared" si="10"/>
        <v>23888.2</v>
      </c>
    </row>
    <row r="258" spans="1:10" x14ac:dyDescent="0.3">
      <c r="A258" s="43">
        <v>44193</v>
      </c>
      <c r="B258" s="11" t="s">
        <v>53</v>
      </c>
      <c r="C258" s="11" t="s">
        <v>50</v>
      </c>
      <c r="D258" s="11" t="s">
        <v>65</v>
      </c>
      <c r="E258" s="11">
        <v>2020</v>
      </c>
      <c r="F258" s="11" t="s">
        <v>63</v>
      </c>
      <c r="G258" s="11">
        <v>1318642</v>
      </c>
      <c r="H258" s="13">
        <f t="shared" si="9"/>
        <v>53</v>
      </c>
      <c r="I258" s="13">
        <f t="shared" si="11"/>
        <v>278804013</v>
      </c>
      <c r="J258" s="8">
        <f t="shared" si="10"/>
        <v>65932.100000000006</v>
      </c>
    </row>
    <row r="259" spans="1:10" x14ac:dyDescent="0.3">
      <c r="A259" s="43">
        <v>44199</v>
      </c>
      <c r="B259" s="11" t="s">
        <v>49</v>
      </c>
      <c r="C259" s="11" t="s">
        <v>50</v>
      </c>
      <c r="D259" s="11" t="s">
        <v>66</v>
      </c>
      <c r="E259" s="11">
        <v>2021</v>
      </c>
      <c r="F259" s="11" t="s">
        <v>67</v>
      </c>
      <c r="G259" s="11">
        <v>1704016</v>
      </c>
      <c r="H259" s="13">
        <f t="shared" ref="H259:H322" si="12">WEEKNUM(A259)</f>
        <v>2</v>
      </c>
      <c r="I259" s="13">
        <f t="shared" si="11"/>
        <v>280508029</v>
      </c>
      <c r="J259" s="8">
        <f t="shared" ref="J259:J322" si="13">G259*5/100</f>
        <v>85200.8</v>
      </c>
    </row>
    <row r="260" spans="1:10" x14ac:dyDescent="0.3">
      <c r="A260" s="43">
        <v>44200</v>
      </c>
      <c r="B260" s="11" t="s">
        <v>49</v>
      </c>
      <c r="C260" s="11" t="s">
        <v>50</v>
      </c>
      <c r="D260" s="11" t="s">
        <v>66</v>
      </c>
      <c r="E260" s="11">
        <v>2021</v>
      </c>
      <c r="F260" s="11" t="s">
        <v>67</v>
      </c>
      <c r="G260" s="11">
        <v>544052</v>
      </c>
      <c r="H260" s="13">
        <f t="shared" si="12"/>
        <v>2</v>
      </c>
      <c r="I260" s="13">
        <f t="shared" si="11"/>
        <v>281052081</v>
      </c>
      <c r="J260" s="8">
        <f t="shared" si="13"/>
        <v>27202.6</v>
      </c>
    </row>
    <row r="261" spans="1:10" x14ac:dyDescent="0.3">
      <c r="A261" s="43">
        <v>44200</v>
      </c>
      <c r="B261" s="11" t="s">
        <v>49</v>
      </c>
      <c r="C261" s="11" t="s">
        <v>50</v>
      </c>
      <c r="D261" s="11" t="s">
        <v>66</v>
      </c>
      <c r="E261" s="11">
        <v>2021</v>
      </c>
      <c r="F261" s="11" t="s">
        <v>67</v>
      </c>
      <c r="G261" s="11">
        <v>1353314</v>
      </c>
      <c r="H261" s="13">
        <f t="shared" si="12"/>
        <v>2</v>
      </c>
      <c r="I261" s="13">
        <f t="shared" ref="I261:I324" si="14">I260+G261</f>
        <v>282405395</v>
      </c>
      <c r="J261" s="8">
        <f t="shared" si="13"/>
        <v>67665.7</v>
      </c>
    </row>
    <row r="262" spans="1:10" x14ac:dyDescent="0.3">
      <c r="A262" s="43">
        <v>44202</v>
      </c>
      <c r="B262" s="11" t="s">
        <v>49</v>
      </c>
      <c r="C262" s="11" t="s">
        <v>50</v>
      </c>
      <c r="D262" s="11" t="s">
        <v>66</v>
      </c>
      <c r="E262" s="11">
        <v>2021</v>
      </c>
      <c r="F262" s="11" t="s">
        <v>67</v>
      </c>
      <c r="G262" s="11">
        <v>700516</v>
      </c>
      <c r="H262" s="13">
        <f t="shared" si="12"/>
        <v>2</v>
      </c>
      <c r="I262" s="13">
        <f t="shared" si="14"/>
        <v>283105911</v>
      </c>
      <c r="J262" s="8">
        <f t="shared" si="13"/>
        <v>35025.800000000003</v>
      </c>
    </row>
    <row r="263" spans="1:10" x14ac:dyDescent="0.3">
      <c r="A263" s="43">
        <v>44203</v>
      </c>
      <c r="B263" s="11" t="s">
        <v>49</v>
      </c>
      <c r="C263" s="11" t="s">
        <v>50</v>
      </c>
      <c r="D263" s="11" t="s">
        <v>66</v>
      </c>
      <c r="E263" s="11">
        <v>2021</v>
      </c>
      <c r="F263" s="11" t="s">
        <v>67</v>
      </c>
      <c r="G263" s="11">
        <v>375582</v>
      </c>
      <c r="H263" s="13">
        <f t="shared" si="12"/>
        <v>2</v>
      </c>
      <c r="I263" s="13">
        <f t="shared" si="14"/>
        <v>283481493</v>
      </c>
      <c r="J263" s="8">
        <f t="shared" si="13"/>
        <v>18779.099999999999</v>
      </c>
    </row>
    <row r="264" spans="1:10" x14ac:dyDescent="0.3">
      <c r="A264" s="43">
        <v>44205</v>
      </c>
      <c r="B264" s="11" t="s">
        <v>49</v>
      </c>
      <c r="C264" s="11" t="s">
        <v>56</v>
      </c>
      <c r="D264" s="11" t="s">
        <v>66</v>
      </c>
      <c r="E264" s="11">
        <v>2021</v>
      </c>
      <c r="F264" s="11" t="s">
        <v>67</v>
      </c>
      <c r="G264" s="11">
        <v>1288724</v>
      </c>
      <c r="H264" s="13">
        <f t="shared" si="12"/>
        <v>2</v>
      </c>
      <c r="I264" s="13">
        <f t="shared" si="14"/>
        <v>284770217</v>
      </c>
      <c r="J264" s="8">
        <f t="shared" si="13"/>
        <v>64436.2</v>
      </c>
    </row>
    <row r="265" spans="1:10" x14ac:dyDescent="0.3">
      <c r="A265" s="43">
        <v>44208</v>
      </c>
      <c r="B265" s="11" t="s">
        <v>49</v>
      </c>
      <c r="C265" s="11" t="s">
        <v>50</v>
      </c>
      <c r="D265" s="11" t="s">
        <v>66</v>
      </c>
      <c r="E265" s="11">
        <v>2021</v>
      </c>
      <c r="F265" s="11" t="s">
        <v>67</v>
      </c>
      <c r="G265" s="11">
        <v>1109243</v>
      </c>
      <c r="H265" s="13">
        <f t="shared" si="12"/>
        <v>3</v>
      </c>
      <c r="I265" s="13">
        <f t="shared" si="14"/>
        <v>285879460</v>
      </c>
      <c r="J265" s="8">
        <f t="shared" si="13"/>
        <v>55462.15</v>
      </c>
    </row>
    <row r="266" spans="1:10" x14ac:dyDescent="0.3">
      <c r="A266" s="43">
        <v>44211</v>
      </c>
      <c r="B266" s="11" t="s">
        <v>49</v>
      </c>
      <c r="C266" s="11" t="s">
        <v>56</v>
      </c>
      <c r="D266" s="11" t="s">
        <v>66</v>
      </c>
      <c r="E266" s="11">
        <v>2021</v>
      </c>
      <c r="F266" s="11" t="s">
        <v>67</v>
      </c>
      <c r="G266" s="11">
        <v>244146</v>
      </c>
      <c r="H266" s="13">
        <f t="shared" si="12"/>
        <v>3</v>
      </c>
      <c r="I266" s="13">
        <f t="shared" si="14"/>
        <v>286123606</v>
      </c>
      <c r="J266" s="8">
        <f t="shared" si="13"/>
        <v>12207.3</v>
      </c>
    </row>
    <row r="267" spans="1:10" x14ac:dyDescent="0.3">
      <c r="A267" s="43">
        <v>44211</v>
      </c>
      <c r="B267" s="11" t="s">
        <v>49</v>
      </c>
      <c r="C267" s="11" t="s">
        <v>56</v>
      </c>
      <c r="D267" s="11" t="s">
        <v>66</v>
      </c>
      <c r="E267" s="11">
        <v>2021</v>
      </c>
      <c r="F267" s="11" t="s">
        <v>67</v>
      </c>
      <c r="G267" s="11">
        <v>1346386</v>
      </c>
      <c r="H267" s="13">
        <f t="shared" si="12"/>
        <v>3</v>
      </c>
      <c r="I267" s="13">
        <f t="shared" si="14"/>
        <v>287469992</v>
      </c>
      <c r="J267" s="8">
        <f t="shared" si="13"/>
        <v>67319.3</v>
      </c>
    </row>
    <row r="268" spans="1:10" x14ac:dyDescent="0.3">
      <c r="A268" s="43">
        <v>44212</v>
      </c>
      <c r="B268" s="11" t="s">
        <v>49</v>
      </c>
      <c r="C268" s="11" t="s">
        <v>56</v>
      </c>
      <c r="D268" s="11" t="s">
        <v>66</v>
      </c>
      <c r="E268" s="11">
        <v>2021</v>
      </c>
      <c r="F268" s="11" t="s">
        <v>67</v>
      </c>
      <c r="G268" s="11">
        <v>679070</v>
      </c>
      <c r="H268" s="13">
        <f t="shared" si="12"/>
        <v>3</v>
      </c>
      <c r="I268" s="13">
        <f t="shared" si="14"/>
        <v>288149062</v>
      </c>
      <c r="J268" s="8">
        <f t="shared" si="13"/>
        <v>33953.5</v>
      </c>
    </row>
    <row r="269" spans="1:10" x14ac:dyDescent="0.3">
      <c r="A269" s="43">
        <v>44212</v>
      </c>
      <c r="B269" s="11" t="s">
        <v>49</v>
      </c>
      <c r="C269" s="11" t="s">
        <v>56</v>
      </c>
      <c r="D269" s="11" t="s">
        <v>66</v>
      </c>
      <c r="E269" s="11">
        <v>2021</v>
      </c>
      <c r="F269" s="11" t="s">
        <v>67</v>
      </c>
      <c r="G269" s="11">
        <v>917273</v>
      </c>
      <c r="H269" s="13">
        <f t="shared" si="12"/>
        <v>3</v>
      </c>
      <c r="I269" s="13">
        <f t="shared" si="14"/>
        <v>289066335</v>
      </c>
      <c r="J269" s="8">
        <f t="shared" si="13"/>
        <v>45863.65</v>
      </c>
    </row>
    <row r="270" spans="1:10" x14ac:dyDescent="0.3">
      <c r="A270" s="43">
        <v>44212</v>
      </c>
      <c r="B270" s="11" t="s">
        <v>49</v>
      </c>
      <c r="C270" s="11" t="s">
        <v>56</v>
      </c>
      <c r="D270" s="11" t="s">
        <v>66</v>
      </c>
      <c r="E270" s="11">
        <v>2021</v>
      </c>
      <c r="F270" s="11" t="s">
        <v>67</v>
      </c>
      <c r="G270" s="11">
        <v>971479</v>
      </c>
      <c r="H270" s="13">
        <f t="shared" si="12"/>
        <v>3</v>
      </c>
      <c r="I270" s="13">
        <f t="shared" si="14"/>
        <v>290037814</v>
      </c>
      <c r="J270" s="8">
        <f t="shared" si="13"/>
        <v>48573.95</v>
      </c>
    </row>
    <row r="271" spans="1:10" x14ac:dyDescent="0.3">
      <c r="A271" s="43">
        <v>44214</v>
      </c>
      <c r="B271" s="11" t="s">
        <v>49</v>
      </c>
      <c r="C271" s="11" t="s">
        <v>56</v>
      </c>
      <c r="D271" s="11" t="s">
        <v>66</v>
      </c>
      <c r="E271" s="11">
        <v>2021</v>
      </c>
      <c r="F271" s="11" t="s">
        <v>67</v>
      </c>
      <c r="G271" s="11">
        <v>221856</v>
      </c>
      <c r="H271" s="13">
        <f t="shared" si="12"/>
        <v>4</v>
      </c>
      <c r="I271" s="13">
        <f t="shared" si="14"/>
        <v>290259670</v>
      </c>
      <c r="J271" s="8">
        <f t="shared" si="13"/>
        <v>11092.8</v>
      </c>
    </row>
    <row r="272" spans="1:10" x14ac:dyDescent="0.3">
      <c r="A272" s="43">
        <v>44215</v>
      </c>
      <c r="B272" s="11" t="s">
        <v>49</v>
      </c>
      <c r="C272" s="11" t="s">
        <v>56</v>
      </c>
      <c r="D272" s="11" t="s">
        <v>66</v>
      </c>
      <c r="E272" s="11">
        <v>2021</v>
      </c>
      <c r="F272" s="11" t="s">
        <v>67</v>
      </c>
      <c r="G272" s="11">
        <v>1297881</v>
      </c>
      <c r="H272" s="13">
        <f t="shared" si="12"/>
        <v>4</v>
      </c>
      <c r="I272" s="13">
        <f t="shared" si="14"/>
        <v>291557551</v>
      </c>
      <c r="J272" s="8">
        <f t="shared" si="13"/>
        <v>64894.05</v>
      </c>
    </row>
    <row r="273" spans="1:10" x14ac:dyDescent="0.3">
      <c r="A273" s="43">
        <v>44217</v>
      </c>
      <c r="B273" s="11" t="s">
        <v>49</v>
      </c>
      <c r="C273" s="11" t="s">
        <v>56</v>
      </c>
      <c r="D273" s="11" t="s">
        <v>66</v>
      </c>
      <c r="E273" s="11">
        <v>2021</v>
      </c>
      <c r="F273" s="11" t="s">
        <v>67</v>
      </c>
      <c r="G273" s="11">
        <v>1306013</v>
      </c>
      <c r="H273" s="13">
        <f t="shared" si="12"/>
        <v>4</v>
      </c>
      <c r="I273" s="13">
        <f t="shared" si="14"/>
        <v>292863564</v>
      </c>
      <c r="J273" s="8">
        <f t="shared" si="13"/>
        <v>65300.65</v>
      </c>
    </row>
    <row r="274" spans="1:10" x14ac:dyDescent="0.3">
      <c r="A274" s="43">
        <v>44219</v>
      </c>
      <c r="B274" s="11" t="s">
        <v>49</v>
      </c>
      <c r="C274" s="11" t="s">
        <v>56</v>
      </c>
      <c r="D274" s="11" t="s">
        <v>66</v>
      </c>
      <c r="E274" s="11">
        <v>2021</v>
      </c>
      <c r="F274" s="11" t="s">
        <v>67</v>
      </c>
      <c r="G274" s="11">
        <v>1721224</v>
      </c>
      <c r="H274" s="13">
        <f t="shared" si="12"/>
        <v>4</v>
      </c>
      <c r="I274" s="13">
        <f t="shared" si="14"/>
        <v>294584788</v>
      </c>
      <c r="J274" s="8">
        <f t="shared" si="13"/>
        <v>86061.2</v>
      </c>
    </row>
    <row r="275" spans="1:10" x14ac:dyDescent="0.3">
      <c r="A275" s="43">
        <v>44220</v>
      </c>
      <c r="B275" s="11" t="s">
        <v>49</v>
      </c>
      <c r="C275" s="11" t="s">
        <v>56</v>
      </c>
      <c r="D275" s="11" t="s">
        <v>66</v>
      </c>
      <c r="E275" s="11">
        <v>2021</v>
      </c>
      <c r="F275" s="11" t="s">
        <v>67</v>
      </c>
      <c r="G275" s="11">
        <v>1179789</v>
      </c>
      <c r="H275" s="13">
        <f t="shared" si="12"/>
        <v>5</v>
      </c>
      <c r="I275" s="13">
        <f t="shared" si="14"/>
        <v>295764577</v>
      </c>
      <c r="J275" s="8">
        <f t="shared" si="13"/>
        <v>58989.45</v>
      </c>
    </row>
    <row r="276" spans="1:10" x14ac:dyDescent="0.3">
      <c r="A276" s="43">
        <v>44221</v>
      </c>
      <c r="B276" s="11" t="s">
        <v>49</v>
      </c>
      <c r="C276" s="11" t="s">
        <v>56</v>
      </c>
      <c r="D276" s="11" t="s">
        <v>66</v>
      </c>
      <c r="E276" s="11">
        <v>2021</v>
      </c>
      <c r="F276" s="11" t="s">
        <v>67</v>
      </c>
      <c r="G276" s="11">
        <v>301911</v>
      </c>
      <c r="H276" s="13">
        <f t="shared" si="12"/>
        <v>5</v>
      </c>
      <c r="I276" s="13">
        <f t="shared" si="14"/>
        <v>296066488</v>
      </c>
      <c r="J276" s="8">
        <f t="shared" si="13"/>
        <v>15095.55</v>
      </c>
    </row>
    <row r="277" spans="1:10" x14ac:dyDescent="0.3">
      <c r="A277" s="43">
        <v>44222</v>
      </c>
      <c r="B277" s="11" t="s">
        <v>49</v>
      </c>
      <c r="C277" s="11" t="s">
        <v>56</v>
      </c>
      <c r="D277" s="11" t="s">
        <v>66</v>
      </c>
      <c r="E277" s="11">
        <v>2021</v>
      </c>
      <c r="F277" s="11" t="s">
        <v>67</v>
      </c>
      <c r="G277" s="11">
        <v>1309375</v>
      </c>
      <c r="H277" s="13">
        <f t="shared" si="12"/>
        <v>5</v>
      </c>
      <c r="I277" s="13">
        <f t="shared" si="14"/>
        <v>297375863</v>
      </c>
      <c r="J277" s="8">
        <f t="shared" si="13"/>
        <v>65468.75</v>
      </c>
    </row>
    <row r="278" spans="1:10" x14ac:dyDescent="0.3">
      <c r="A278" s="43">
        <v>44222</v>
      </c>
      <c r="B278" s="11" t="s">
        <v>49</v>
      </c>
      <c r="C278" s="11" t="s">
        <v>56</v>
      </c>
      <c r="D278" s="11" t="s">
        <v>66</v>
      </c>
      <c r="E278" s="11">
        <v>2021</v>
      </c>
      <c r="F278" s="11" t="s">
        <v>67</v>
      </c>
      <c r="G278" s="11">
        <v>1156815</v>
      </c>
      <c r="H278" s="13">
        <f t="shared" si="12"/>
        <v>5</v>
      </c>
      <c r="I278" s="13">
        <f t="shared" si="14"/>
        <v>298532678</v>
      </c>
      <c r="J278" s="8">
        <f t="shared" si="13"/>
        <v>57840.75</v>
      </c>
    </row>
    <row r="279" spans="1:10" x14ac:dyDescent="0.3">
      <c r="A279" s="43">
        <v>44223</v>
      </c>
      <c r="B279" s="11" t="s">
        <v>49</v>
      </c>
      <c r="C279" s="11" t="s">
        <v>56</v>
      </c>
      <c r="D279" s="11" t="s">
        <v>66</v>
      </c>
      <c r="E279" s="11">
        <v>2021</v>
      </c>
      <c r="F279" s="11" t="s">
        <v>67</v>
      </c>
      <c r="G279" s="11">
        <v>1273013</v>
      </c>
      <c r="H279" s="13">
        <f t="shared" si="12"/>
        <v>5</v>
      </c>
      <c r="I279" s="13">
        <f t="shared" si="14"/>
        <v>299805691</v>
      </c>
      <c r="J279" s="8">
        <f t="shared" si="13"/>
        <v>63650.65</v>
      </c>
    </row>
    <row r="280" spans="1:10" x14ac:dyDescent="0.3">
      <c r="A280" s="43">
        <v>44223</v>
      </c>
      <c r="B280" s="11" t="s">
        <v>49</v>
      </c>
      <c r="C280" s="11" t="s">
        <v>56</v>
      </c>
      <c r="D280" s="11" t="s">
        <v>66</v>
      </c>
      <c r="E280" s="11">
        <v>2021</v>
      </c>
      <c r="F280" s="11" t="s">
        <v>67</v>
      </c>
      <c r="G280" s="11">
        <v>152871</v>
      </c>
      <c r="H280" s="13">
        <f t="shared" si="12"/>
        <v>5</v>
      </c>
      <c r="I280" s="13">
        <f t="shared" si="14"/>
        <v>299958562</v>
      </c>
      <c r="J280" s="8">
        <f t="shared" si="13"/>
        <v>7643.55</v>
      </c>
    </row>
    <row r="281" spans="1:10" x14ac:dyDescent="0.3">
      <c r="A281" s="43">
        <v>44224</v>
      </c>
      <c r="B281" s="11" t="s">
        <v>49</v>
      </c>
      <c r="C281" s="11" t="s">
        <v>56</v>
      </c>
      <c r="D281" s="11" t="s">
        <v>66</v>
      </c>
      <c r="E281" s="11">
        <v>2021</v>
      </c>
      <c r="F281" s="11" t="s">
        <v>67</v>
      </c>
      <c r="G281" s="11">
        <v>1741256</v>
      </c>
      <c r="H281" s="13">
        <f t="shared" si="12"/>
        <v>5</v>
      </c>
      <c r="I281" s="13">
        <f t="shared" si="14"/>
        <v>301699818</v>
      </c>
      <c r="J281" s="8">
        <f t="shared" si="13"/>
        <v>87062.8</v>
      </c>
    </row>
    <row r="282" spans="1:10" x14ac:dyDescent="0.3">
      <c r="A282" s="43">
        <v>44227</v>
      </c>
      <c r="B282" s="11" t="s">
        <v>49</v>
      </c>
      <c r="C282" s="11" t="s">
        <v>56</v>
      </c>
      <c r="D282" s="11" t="s">
        <v>66</v>
      </c>
      <c r="E282" s="11">
        <v>2021</v>
      </c>
      <c r="F282" s="11" t="s">
        <v>67</v>
      </c>
      <c r="G282" s="11">
        <v>965094</v>
      </c>
      <c r="H282" s="13">
        <f t="shared" si="12"/>
        <v>6</v>
      </c>
      <c r="I282" s="13">
        <f t="shared" si="14"/>
        <v>302664912</v>
      </c>
      <c r="J282" s="8">
        <f t="shared" si="13"/>
        <v>48254.7</v>
      </c>
    </row>
    <row r="283" spans="1:10" x14ac:dyDescent="0.3">
      <c r="A283" s="43">
        <v>44228</v>
      </c>
      <c r="B283" s="11" t="s">
        <v>49</v>
      </c>
      <c r="C283" s="11" t="s">
        <v>56</v>
      </c>
      <c r="D283" s="11" t="s">
        <v>68</v>
      </c>
      <c r="E283" s="11">
        <v>2021</v>
      </c>
      <c r="F283" s="11" t="s">
        <v>67</v>
      </c>
      <c r="G283" s="11">
        <v>1368470</v>
      </c>
      <c r="H283" s="13">
        <f t="shared" si="12"/>
        <v>6</v>
      </c>
      <c r="I283" s="13">
        <f t="shared" si="14"/>
        <v>304033382</v>
      </c>
      <c r="J283" s="8">
        <f t="shared" si="13"/>
        <v>68423.5</v>
      </c>
    </row>
    <row r="284" spans="1:10" x14ac:dyDescent="0.3">
      <c r="A284" s="43">
        <v>44232</v>
      </c>
      <c r="B284" s="11" t="s">
        <v>49</v>
      </c>
      <c r="C284" s="11" t="s">
        <v>56</v>
      </c>
      <c r="D284" s="11" t="s">
        <v>68</v>
      </c>
      <c r="E284" s="11">
        <v>2021</v>
      </c>
      <c r="F284" s="11" t="s">
        <v>67</v>
      </c>
      <c r="G284" s="11">
        <v>613889</v>
      </c>
      <c r="H284" s="13">
        <f t="shared" si="12"/>
        <v>6</v>
      </c>
      <c r="I284" s="13">
        <f t="shared" si="14"/>
        <v>304647271</v>
      </c>
      <c r="J284" s="8">
        <f t="shared" si="13"/>
        <v>30694.45</v>
      </c>
    </row>
    <row r="285" spans="1:10" x14ac:dyDescent="0.3">
      <c r="A285" s="43">
        <v>44232</v>
      </c>
      <c r="B285" s="11" t="s">
        <v>49</v>
      </c>
      <c r="C285" s="11" t="s">
        <v>56</v>
      </c>
      <c r="D285" s="11" t="s">
        <v>68</v>
      </c>
      <c r="E285" s="11">
        <v>2021</v>
      </c>
      <c r="F285" s="11" t="s">
        <v>67</v>
      </c>
      <c r="G285" s="11">
        <v>221918</v>
      </c>
      <c r="H285" s="13">
        <f t="shared" si="12"/>
        <v>6</v>
      </c>
      <c r="I285" s="13">
        <f t="shared" si="14"/>
        <v>304869189</v>
      </c>
      <c r="J285" s="8">
        <f t="shared" si="13"/>
        <v>11095.9</v>
      </c>
    </row>
    <row r="286" spans="1:10" x14ac:dyDescent="0.3">
      <c r="A286" s="43">
        <v>44234</v>
      </c>
      <c r="B286" s="11" t="s">
        <v>59</v>
      </c>
      <c r="C286" s="11" t="s">
        <v>50</v>
      </c>
      <c r="D286" s="11" t="s">
        <v>68</v>
      </c>
      <c r="E286" s="11">
        <v>2021</v>
      </c>
      <c r="F286" s="11" t="s">
        <v>67</v>
      </c>
      <c r="G286" s="11">
        <v>1279544</v>
      </c>
      <c r="H286" s="13">
        <f t="shared" si="12"/>
        <v>7</v>
      </c>
      <c r="I286" s="13">
        <f t="shared" si="14"/>
        <v>306148733</v>
      </c>
      <c r="J286" s="8">
        <f t="shared" si="13"/>
        <v>63977.2</v>
      </c>
    </row>
    <row r="287" spans="1:10" x14ac:dyDescent="0.3">
      <c r="A287" s="43">
        <v>44234</v>
      </c>
      <c r="B287" s="11" t="s">
        <v>59</v>
      </c>
      <c r="C287" s="11" t="s">
        <v>50</v>
      </c>
      <c r="D287" s="11" t="s">
        <v>68</v>
      </c>
      <c r="E287" s="11">
        <v>2021</v>
      </c>
      <c r="F287" s="11" t="s">
        <v>67</v>
      </c>
      <c r="G287" s="11">
        <v>922087</v>
      </c>
      <c r="H287" s="13">
        <f t="shared" si="12"/>
        <v>7</v>
      </c>
      <c r="I287" s="13">
        <f t="shared" si="14"/>
        <v>307070820</v>
      </c>
      <c r="J287" s="8">
        <f t="shared" si="13"/>
        <v>46104.35</v>
      </c>
    </row>
    <row r="288" spans="1:10" x14ac:dyDescent="0.3">
      <c r="A288" s="43">
        <v>44234</v>
      </c>
      <c r="B288" s="11" t="s">
        <v>59</v>
      </c>
      <c r="C288" s="11" t="s">
        <v>50</v>
      </c>
      <c r="D288" s="11" t="s">
        <v>68</v>
      </c>
      <c r="E288" s="11">
        <v>2021</v>
      </c>
      <c r="F288" s="11" t="s">
        <v>67</v>
      </c>
      <c r="G288" s="11">
        <v>1747049</v>
      </c>
      <c r="H288" s="13">
        <f t="shared" si="12"/>
        <v>7</v>
      </c>
      <c r="I288" s="13">
        <f t="shared" si="14"/>
        <v>308817869</v>
      </c>
      <c r="J288" s="8">
        <f t="shared" si="13"/>
        <v>87352.45</v>
      </c>
    </row>
    <row r="289" spans="1:10" x14ac:dyDescent="0.3">
      <c r="A289" s="43">
        <v>44241</v>
      </c>
      <c r="B289" s="11" t="s">
        <v>59</v>
      </c>
      <c r="C289" s="11" t="s">
        <v>50</v>
      </c>
      <c r="D289" s="11" t="s">
        <v>68</v>
      </c>
      <c r="E289" s="11">
        <v>2021</v>
      </c>
      <c r="F289" s="11" t="s">
        <v>67</v>
      </c>
      <c r="G289" s="11">
        <v>1626404</v>
      </c>
      <c r="H289" s="13">
        <f t="shared" si="12"/>
        <v>8</v>
      </c>
      <c r="I289" s="13">
        <f t="shared" si="14"/>
        <v>310444273</v>
      </c>
      <c r="J289" s="8">
        <f t="shared" si="13"/>
        <v>81320.2</v>
      </c>
    </row>
    <row r="290" spans="1:10" x14ac:dyDescent="0.3">
      <c r="A290" s="43">
        <v>44244</v>
      </c>
      <c r="B290" s="11" t="s">
        <v>59</v>
      </c>
      <c r="C290" s="11" t="s">
        <v>50</v>
      </c>
      <c r="D290" s="11" t="s">
        <v>68</v>
      </c>
      <c r="E290" s="11">
        <v>2021</v>
      </c>
      <c r="F290" s="11" t="s">
        <v>67</v>
      </c>
      <c r="G290" s="11">
        <v>1788068</v>
      </c>
      <c r="H290" s="13">
        <f t="shared" si="12"/>
        <v>8</v>
      </c>
      <c r="I290" s="13">
        <f t="shared" si="14"/>
        <v>312232341</v>
      </c>
      <c r="J290" s="8">
        <f t="shared" si="13"/>
        <v>89403.4</v>
      </c>
    </row>
    <row r="291" spans="1:10" x14ac:dyDescent="0.3">
      <c r="A291" s="43">
        <v>44244</v>
      </c>
      <c r="B291" s="11" t="s">
        <v>59</v>
      </c>
      <c r="C291" s="11" t="s">
        <v>50</v>
      </c>
      <c r="D291" s="11" t="s">
        <v>68</v>
      </c>
      <c r="E291" s="11">
        <v>2021</v>
      </c>
      <c r="F291" s="11" t="s">
        <v>67</v>
      </c>
      <c r="G291" s="11">
        <v>716115</v>
      </c>
      <c r="H291" s="13">
        <f t="shared" si="12"/>
        <v>8</v>
      </c>
      <c r="I291" s="13">
        <f t="shared" si="14"/>
        <v>312948456</v>
      </c>
      <c r="J291" s="8">
        <f t="shared" si="13"/>
        <v>35805.75</v>
      </c>
    </row>
    <row r="292" spans="1:10" x14ac:dyDescent="0.3">
      <c r="A292" s="43">
        <v>44246</v>
      </c>
      <c r="B292" s="11" t="s">
        <v>59</v>
      </c>
      <c r="C292" s="11" t="s">
        <v>56</v>
      </c>
      <c r="D292" s="11" t="s">
        <v>68</v>
      </c>
      <c r="E292" s="11">
        <v>2021</v>
      </c>
      <c r="F292" s="11" t="s">
        <v>67</v>
      </c>
      <c r="G292" s="11">
        <v>965181</v>
      </c>
      <c r="H292" s="13">
        <f t="shared" si="12"/>
        <v>8</v>
      </c>
      <c r="I292" s="13">
        <f t="shared" si="14"/>
        <v>313913637</v>
      </c>
      <c r="J292" s="8">
        <f t="shared" si="13"/>
        <v>48259.05</v>
      </c>
    </row>
    <row r="293" spans="1:10" x14ac:dyDescent="0.3">
      <c r="A293" s="43">
        <v>44249</v>
      </c>
      <c r="B293" s="11" t="s">
        <v>59</v>
      </c>
      <c r="C293" s="11" t="s">
        <v>7</v>
      </c>
      <c r="D293" s="11" t="s">
        <v>68</v>
      </c>
      <c r="E293" s="11">
        <v>2021</v>
      </c>
      <c r="F293" s="11" t="s">
        <v>67</v>
      </c>
      <c r="G293" s="11">
        <v>1919674</v>
      </c>
      <c r="H293" s="13">
        <f t="shared" si="12"/>
        <v>9</v>
      </c>
      <c r="I293" s="13">
        <f t="shared" si="14"/>
        <v>315833311</v>
      </c>
      <c r="J293" s="8">
        <f t="shared" si="13"/>
        <v>95983.7</v>
      </c>
    </row>
    <row r="294" spans="1:10" x14ac:dyDescent="0.3">
      <c r="A294" s="43">
        <v>44250</v>
      </c>
      <c r="B294" s="11" t="s">
        <v>59</v>
      </c>
      <c r="C294" s="11" t="s">
        <v>50</v>
      </c>
      <c r="D294" s="11" t="s">
        <v>68</v>
      </c>
      <c r="E294" s="11">
        <v>2021</v>
      </c>
      <c r="F294" s="11" t="s">
        <v>67</v>
      </c>
      <c r="G294" s="11">
        <v>710460</v>
      </c>
      <c r="H294" s="13">
        <f t="shared" si="12"/>
        <v>9</v>
      </c>
      <c r="I294" s="13">
        <f t="shared" si="14"/>
        <v>316543771</v>
      </c>
      <c r="J294" s="8">
        <f t="shared" si="13"/>
        <v>35523</v>
      </c>
    </row>
    <row r="295" spans="1:10" x14ac:dyDescent="0.3">
      <c r="A295" s="43">
        <v>44251</v>
      </c>
      <c r="B295" s="11" t="s">
        <v>59</v>
      </c>
      <c r="C295" s="11" t="s">
        <v>50</v>
      </c>
      <c r="D295" s="11" t="s">
        <v>68</v>
      </c>
      <c r="E295" s="11">
        <v>2021</v>
      </c>
      <c r="F295" s="11" t="s">
        <v>67</v>
      </c>
      <c r="G295" s="11">
        <v>1159050</v>
      </c>
      <c r="H295" s="13">
        <f t="shared" si="12"/>
        <v>9</v>
      </c>
      <c r="I295" s="13">
        <f t="shared" si="14"/>
        <v>317702821</v>
      </c>
      <c r="J295" s="8">
        <f t="shared" si="13"/>
        <v>57952.5</v>
      </c>
    </row>
    <row r="296" spans="1:10" x14ac:dyDescent="0.3">
      <c r="A296" s="43">
        <v>44251</v>
      </c>
      <c r="B296" s="11" t="s">
        <v>59</v>
      </c>
      <c r="C296" s="11" t="s">
        <v>7</v>
      </c>
      <c r="D296" s="11" t="s">
        <v>68</v>
      </c>
      <c r="E296" s="11">
        <v>2021</v>
      </c>
      <c r="F296" s="11" t="s">
        <v>67</v>
      </c>
      <c r="G296" s="11">
        <v>1553537</v>
      </c>
      <c r="H296" s="13">
        <f t="shared" si="12"/>
        <v>9</v>
      </c>
      <c r="I296" s="13">
        <f t="shared" si="14"/>
        <v>319256358</v>
      </c>
      <c r="J296" s="8">
        <f t="shared" si="13"/>
        <v>77676.850000000006</v>
      </c>
    </row>
    <row r="297" spans="1:10" x14ac:dyDescent="0.3">
      <c r="A297" s="43">
        <v>44257</v>
      </c>
      <c r="B297" s="11" t="s">
        <v>59</v>
      </c>
      <c r="C297" s="11" t="s">
        <v>7</v>
      </c>
      <c r="D297" s="11" t="s">
        <v>69</v>
      </c>
      <c r="E297" s="11">
        <v>2021</v>
      </c>
      <c r="F297" s="11" t="s">
        <v>67</v>
      </c>
      <c r="G297" s="11">
        <v>867425</v>
      </c>
      <c r="H297" s="13">
        <f t="shared" si="12"/>
        <v>10</v>
      </c>
      <c r="I297" s="13">
        <f t="shared" si="14"/>
        <v>320123783</v>
      </c>
      <c r="J297" s="8">
        <f t="shared" si="13"/>
        <v>43371.25</v>
      </c>
    </row>
    <row r="298" spans="1:10" x14ac:dyDescent="0.3">
      <c r="A298" s="43">
        <v>44257</v>
      </c>
      <c r="B298" s="11" t="s">
        <v>59</v>
      </c>
      <c r="C298" s="11" t="s">
        <v>7</v>
      </c>
      <c r="D298" s="11" t="s">
        <v>69</v>
      </c>
      <c r="E298" s="11">
        <v>2021</v>
      </c>
      <c r="F298" s="11" t="s">
        <v>67</v>
      </c>
      <c r="G298" s="11">
        <v>867440</v>
      </c>
      <c r="H298" s="13">
        <f t="shared" si="12"/>
        <v>10</v>
      </c>
      <c r="I298" s="13">
        <f t="shared" si="14"/>
        <v>320991223</v>
      </c>
      <c r="J298" s="8">
        <f t="shared" si="13"/>
        <v>43372</v>
      </c>
    </row>
    <row r="299" spans="1:10" x14ac:dyDescent="0.3">
      <c r="A299" s="43">
        <v>44258</v>
      </c>
      <c r="B299" s="11" t="s">
        <v>59</v>
      </c>
      <c r="C299" s="11" t="s">
        <v>7</v>
      </c>
      <c r="D299" s="11" t="s">
        <v>69</v>
      </c>
      <c r="E299" s="11">
        <v>2021</v>
      </c>
      <c r="F299" s="11" t="s">
        <v>67</v>
      </c>
      <c r="G299" s="11">
        <v>449075</v>
      </c>
      <c r="H299" s="13">
        <f t="shared" si="12"/>
        <v>10</v>
      </c>
      <c r="I299" s="13">
        <f t="shared" si="14"/>
        <v>321440298</v>
      </c>
      <c r="J299" s="8">
        <f t="shared" si="13"/>
        <v>22453.75</v>
      </c>
    </row>
    <row r="300" spans="1:10" x14ac:dyDescent="0.3">
      <c r="A300" s="43">
        <v>44259</v>
      </c>
      <c r="B300" s="11" t="s">
        <v>59</v>
      </c>
      <c r="C300" s="11" t="s">
        <v>7</v>
      </c>
      <c r="D300" s="11" t="s">
        <v>69</v>
      </c>
      <c r="E300" s="11">
        <v>2021</v>
      </c>
      <c r="F300" s="11" t="s">
        <v>67</v>
      </c>
      <c r="G300" s="11">
        <v>1832972</v>
      </c>
      <c r="H300" s="13">
        <f t="shared" si="12"/>
        <v>10</v>
      </c>
      <c r="I300" s="13">
        <f t="shared" si="14"/>
        <v>323273270</v>
      </c>
      <c r="J300" s="8">
        <f t="shared" si="13"/>
        <v>91648.6</v>
      </c>
    </row>
    <row r="301" spans="1:10" x14ac:dyDescent="0.3">
      <c r="A301" s="43">
        <v>44260</v>
      </c>
      <c r="B301" s="11" t="s">
        <v>59</v>
      </c>
      <c r="C301" s="11" t="s">
        <v>7</v>
      </c>
      <c r="D301" s="11" t="s">
        <v>69</v>
      </c>
      <c r="E301" s="11">
        <v>2021</v>
      </c>
      <c r="F301" s="11" t="s">
        <v>67</v>
      </c>
      <c r="G301" s="11">
        <v>1813286</v>
      </c>
      <c r="H301" s="13">
        <f t="shared" si="12"/>
        <v>10</v>
      </c>
      <c r="I301" s="13">
        <f t="shared" si="14"/>
        <v>325086556</v>
      </c>
      <c r="J301" s="8">
        <f t="shared" si="13"/>
        <v>90664.3</v>
      </c>
    </row>
    <row r="302" spans="1:10" x14ac:dyDescent="0.3">
      <c r="A302" s="43">
        <v>44262</v>
      </c>
      <c r="B302" s="11" t="s">
        <v>59</v>
      </c>
      <c r="C302" s="11" t="s">
        <v>7</v>
      </c>
      <c r="D302" s="11" t="s">
        <v>69</v>
      </c>
      <c r="E302" s="11">
        <v>2021</v>
      </c>
      <c r="F302" s="11" t="s">
        <v>67</v>
      </c>
      <c r="G302" s="11">
        <v>1490096</v>
      </c>
      <c r="H302" s="13">
        <f t="shared" si="12"/>
        <v>11</v>
      </c>
      <c r="I302" s="13">
        <f t="shared" si="14"/>
        <v>326576652</v>
      </c>
      <c r="J302" s="8">
        <f t="shared" si="13"/>
        <v>74504.800000000003</v>
      </c>
    </row>
    <row r="303" spans="1:10" x14ac:dyDescent="0.3">
      <c r="A303" s="43">
        <v>44265</v>
      </c>
      <c r="B303" s="11" t="s">
        <v>59</v>
      </c>
      <c r="C303" s="11" t="s">
        <v>7</v>
      </c>
      <c r="D303" s="11" t="s">
        <v>69</v>
      </c>
      <c r="E303" s="11">
        <v>2021</v>
      </c>
      <c r="F303" s="11" t="s">
        <v>67</v>
      </c>
      <c r="G303" s="11">
        <v>317729</v>
      </c>
      <c r="H303" s="13">
        <f t="shared" si="12"/>
        <v>11</v>
      </c>
      <c r="I303" s="13">
        <f t="shared" si="14"/>
        <v>326894381</v>
      </c>
      <c r="J303" s="8">
        <f t="shared" si="13"/>
        <v>15886.45</v>
      </c>
    </row>
    <row r="304" spans="1:10" x14ac:dyDescent="0.3">
      <c r="A304" s="43">
        <v>44268</v>
      </c>
      <c r="B304" s="11" t="s">
        <v>59</v>
      </c>
      <c r="C304" s="11" t="s">
        <v>7</v>
      </c>
      <c r="D304" s="11" t="s">
        <v>69</v>
      </c>
      <c r="E304" s="11">
        <v>2021</v>
      </c>
      <c r="F304" s="11" t="s">
        <v>67</v>
      </c>
      <c r="G304" s="11">
        <v>550392</v>
      </c>
      <c r="H304" s="13">
        <f t="shared" si="12"/>
        <v>11</v>
      </c>
      <c r="I304" s="13">
        <f t="shared" si="14"/>
        <v>327444773</v>
      </c>
      <c r="J304" s="8">
        <f t="shared" si="13"/>
        <v>27519.599999999999</v>
      </c>
    </row>
    <row r="305" spans="1:10" x14ac:dyDescent="0.3">
      <c r="A305" s="43">
        <v>44268</v>
      </c>
      <c r="B305" s="11" t="s">
        <v>59</v>
      </c>
      <c r="C305" s="11" t="s">
        <v>7</v>
      </c>
      <c r="D305" s="11" t="s">
        <v>69</v>
      </c>
      <c r="E305" s="11">
        <v>2021</v>
      </c>
      <c r="F305" s="11" t="s">
        <v>67</v>
      </c>
      <c r="G305" s="11">
        <v>391155</v>
      </c>
      <c r="H305" s="13">
        <f t="shared" si="12"/>
        <v>11</v>
      </c>
      <c r="I305" s="13">
        <f t="shared" si="14"/>
        <v>327835928</v>
      </c>
      <c r="J305" s="8">
        <f t="shared" si="13"/>
        <v>19557.75</v>
      </c>
    </row>
    <row r="306" spans="1:10" x14ac:dyDescent="0.3">
      <c r="A306" s="43">
        <v>44269</v>
      </c>
      <c r="B306" s="11" t="s">
        <v>59</v>
      </c>
      <c r="C306" s="11" t="s">
        <v>7</v>
      </c>
      <c r="D306" s="11" t="s">
        <v>69</v>
      </c>
      <c r="E306" s="11">
        <v>2021</v>
      </c>
      <c r="F306" s="11" t="s">
        <v>67</v>
      </c>
      <c r="G306" s="11">
        <v>1019828</v>
      </c>
      <c r="H306" s="13">
        <f t="shared" si="12"/>
        <v>12</v>
      </c>
      <c r="I306" s="13">
        <f t="shared" si="14"/>
        <v>328855756</v>
      </c>
      <c r="J306" s="8">
        <f t="shared" si="13"/>
        <v>50991.4</v>
      </c>
    </row>
    <row r="307" spans="1:10" x14ac:dyDescent="0.3">
      <c r="A307" s="43">
        <v>44272</v>
      </c>
      <c r="B307" s="11" t="s">
        <v>59</v>
      </c>
      <c r="C307" s="11" t="s">
        <v>50</v>
      </c>
      <c r="D307" s="11" t="s">
        <v>69</v>
      </c>
      <c r="E307" s="11">
        <v>2021</v>
      </c>
      <c r="F307" s="11" t="s">
        <v>67</v>
      </c>
      <c r="G307" s="11">
        <v>653125</v>
      </c>
      <c r="H307" s="13">
        <f t="shared" si="12"/>
        <v>12</v>
      </c>
      <c r="I307" s="13">
        <f t="shared" si="14"/>
        <v>329508881</v>
      </c>
      <c r="J307" s="8">
        <f t="shared" si="13"/>
        <v>32656.25</v>
      </c>
    </row>
    <row r="308" spans="1:10" x14ac:dyDescent="0.3">
      <c r="A308" s="43">
        <v>44274</v>
      </c>
      <c r="B308" s="11" t="s">
        <v>59</v>
      </c>
      <c r="C308" s="11" t="s">
        <v>50</v>
      </c>
      <c r="D308" s="11" t="s">
        <v>69</v>
      </c>
      <c r="E308" s="11">
        <v>2021</v>
      </c>
      <c r="F308" s="11" t="s">
        <v>67</v>
      </c>
      <c r="G308" s="11">
        <v>653310</v>
      </c>
      <c r="H308" s="13">
        <f t="shared" si="12"/>
        <v>12</v>
      </c>
      <c r="I308" s="13">
        <f t="shared" si="14"/>
        <v>330162191</v>
      </c>
      <c r="J308" s="8">
        <f t="shared" si="13"/>
        <v>32665.5</v>
      </c>
    </row>
    <row r="309" spans="1:10" x14ac:dyDescent="0.3">
      <c r="A309" s="43">
        <v>44277</v>
      </c>
      <c r="B309" s="11" t="s">
        <v>59</v>
      </c>
      <c r="C309" s="11" t="s">
        <v>50</v>
      </c>
      <c r="D309" s="11" t="s">
        <v>69</v>
      </c>
      <c r="E309" s="11">
        <v>2021</v>
      </c>
      <c r="F309" s="11" t="s">
        <v>67</v>
      </c>
      <c r="G309" s="11">
        <v>704506</v>
      </c>
      <c r="H309" s="13">
        <f t="shared" si="12"/>
        <v>13</v>
      </c>
      <c r="I309" s="13">
        <f t="shared" si="14"/>
        <v>330866697</v>
      </c>
      <c r="J309" s="8">
        <f t="shared" si="13"/>
        <v>35225.300000000003</v>
      </c>
    </row>
    <row r="310" spans="1:10" x14ac:dyDescent="0.3">
      <c r="A310" s="43">
        <v>44280</v>
      </c>
      <c r="B310" s="11" t="s">
        <v>59</v>
      </c>
      <c r="C310" s="11" t="s">
        <v>50</v>
      </c>
      <c r="D310" s="11" t="s">
        <v>69</v>
      </c>
      <c r="E310" s="11">
        <v>2021</v>
      </c>
      <c r="F310" s="11" t="s">
        <v>67</v>
      </c>
      <c r="G310" s="11">
        <v>310953</v>
      </c>
      <c r="H310" s="13">
        <f t="shared" si="12"/>
        <v>13</v>
      </c>
      <c r="I310" s="13">
        <f t="shared" si="14"/>
        <v>331177650</v>
      </c>
      <c r="J310" s="8">
        <f t="shared" si="13"/>
        <v>15547.65</v>
      </c>
    </row>
    <row r="311" spans="1:10" x14ac:dyDescent="0.3">
      <c r="A311" s="43">
        <v>44281</v>
      </c>
      <c r="B311" s="11" t="s">
        <v>59</v>
      </c>
      <c r="C311" s="11" t="s">
        <v>50</v>
      </c>
      <c r="D311" s="11" t="s">
        <v>69</v>
      </c>
      <c r="E311" s="11">
        <v>2021</v>
      </c>
      <c r="F311" s="11" t="s">
        <v>67</v>
      </c>
      <c r="G311" s="11">
        <v>237671</v>
      </c>
      <c r="H311" s="13">
        <f t="shared" si="12"/>
        <v>13</v>
      </c>
      <c r="I311" s="13">
        <f t="shared" si="14"/>
        <v>331415321</v>
      </c>
      <c r="J311" s="8">
        <f t="shared" si="13"/>
        <v>11883.55</v>
      </c>
    </row>
    <row r="312" spans="1:10" x14ac:dyDescent="0.3">
      <c r="A312" s="43">
        <v>44283</v>
      </c>
      <c r="B312" s="11" t="s">
        <v>55</v>
      </c>
      <c r="C312" s="11" t="s">
        <v>50</v>
      </c>
      <c r="D312" s="11" t="s">
        <v>69</v>
      </c>
      <c r="E312" s="11">
        <v>2021</v>
      </c>
      <c r="F312" s="11" t="s">
        <v>67</v>
      </c>
      <c r="G312" s="11">
        <v>923332</v>
      </c>
      <c r="H312" s="13">
        <f t="shared" si="12"/>
        <v>14</v>
      </c>
      <c r="I312" s="13">
        <f t="shared" si="14"/>
        <v>332338653</v>
      </c>
      <c r="J312" s="8">
        <f t="shared" si="13"/>
        <v>46166.6</v>
      </c>
    </row>
    <row r="313" spans="1:10" x14ac:dyDescent="0.3">
      <c r="A313" s="43">
        <v>44283</v>
      </c>
      <c r="B313" s="11" t="s">
        <v>55</v>
      </c>
      <c r="C313" s="11" t="s">
        <v>56</v>
      </c>
      <c r="D313" s="11" t="s">
        <v>69</v>
      </c>
      <c r="E313" s="11">
        <v>2021</v>
      </c>
      <c r="F313" s="11" t="s">
        <v>67</v>
      </c>
      <c r="G313" s="11">
        <v>552682</v>
      </c>
      <c r="H313" s="13">
        <f t="shared" si="12"/>
        <v>14</v>
      </c>
      <c r="I313" s="13">
        <f t="shared" si="14"/>
        <v>332891335</v>
      </c>
      <c r="J313" s="8">
        <f t="shared" si="13"/>
        <v>27634.1</v>
      </c>
    </row>
    <row r="314" spans="1:10" x14ac:dyDescent="0.3">
      <c r="A314" s="43">
        <v>44285</v>
      </c>
      <c r="B314" s="11" t="s">
        <v>55</v>
      </c>
      <c r="C314" s="11" t="s">
        <v>50</v>
      </c>
      <c r="D314" s="11" t="s">
        <v>69</v>
      </c>
      <c r="E314" s="11">
        <v>2021</v>
      </c>
      <c r="F314" s="11" t="s">
        <v>67</v>
      </c>
      <c r="G314" s="11">
        <v>845410</v>
      </c>
      <c r="H314" s="13">
        <f t="shared" si="12"/>
        <v>14</v>
      </c>
      <c r="I314" s="13">
        <f t="shared" si="14"/>
        <v>333736745</v>
      </c>
      <c r="J314" s="8">
        <f t="shared" si="13"/>
        <v>42270.5</v>
      </c>
    </row>
    <row r="315" spans="1:10" x14ac:dyDescent="0.3">
      <c r="A315" s="43">
        <v>44287</v>
      </c>
      <c r="B315" s="11" t="s">
        <v>55</v>
      </c>
      <c r="C315" s="11" t="s">
        <v>50</v>
      </c>
      <c r="D315" s="11" t="s">
        <v>70</v>
      </c>
      <c r="E315" s="11">
        <v>2021</v>
      </c>
      <c r="F315" s="11" t="s">
        <v>67</v>
      </c>
      <c r="G315" s="11">
        <v>473634</v>
      </c>
      <c r="H315" s="13">
        <f t="shared" si="12"/>
        <v>14</v>
      </c>
      <c r="I315" s="13">
        <f t="shared" si="14"/>
        <v>334210379</v>
      </c>
      <c r="J315" s="8">
        <f t="shared" si="13"/>
        <v>23681.7</v>
      </c>
    </row>
    <row r="316" spans="1:10" x14ac:dyDescent="0.3">
      <c r="A316" s="43">
        <v>44288</v>
      </c>
      <c r="B316" s="11" t="s">
        <v>55</v>
      </c>
      <c r="C316" s="11" t="s">
        <v>50</v>
      </c>
      <c r="D316" s="11" t="s">
        <v>70</v>
      </c>
      <c r="E316" s="11">
        <v>2021</v>
      </c>
      <c r="F316" s="11" t="s">
        <v>67</v>
      </c>
      <c r="G316" s="11">
        <v>742897</v>
      </c>
      <c r="H316" s="13">
        <f t="shared" si="12"/>
        <v>14</v>
      </c>
      <c r="I316" s="13">
        <f t="shared" si="14"/>
        <v>334953276</v>
      </c>
      <c r="J316" s="8">
        <f t="shared" si="13"/>
        <v>37144.85</v>
      </c>
    </row>
    <row r="317" spans="1:10" x14ac:dyDescent="0.3">
      <c r="A317" s="43">
        <v>44288</v>
      </c>
      <c r="B317" s="11" t="s">
        <v>55</v>
      </c>
      <c r="C317" s="11" t="s">
        <v>50</v>
      </c>
      <c r="D317" s="11" t="s">
        <v>70</v>
      </c>
      <c r="E317" s="11">
        <v>2021</v>
      </c>
      <c r="F317" s="11" t="s">
        <v>67</v>
      </c>
      <c r="G317" s="11">
        <v>1931479</v>
      </c>
      <c r="H317" s="13">
        <f t="shared" si="12"/>
        <v>14</v>
      </c>
      <c r="I317" s="13">
        <f t="shared" si="14"/>
        <v>336884755</v>
      </c>
      <c r="J317" s="8">
        <f t="shared" si="13"/>
        <v>96573.95</v>
      </c>
    </row>
    <row r="318" spans="1:10" x14ac:dyDescent="0.3">
      <c r="A318" s="43">
        <v>44289</v>
      </c>
      <c r="B318" s="11" t="s">
        <v>55</v>
      </c>
      <c r="C318" s="11" t="s">
        <v>50</v>
      </c>
      <c r="D318" s="11" t="s">
        <v>70</v>
      </c>
      <c r="E318" s="11">
        <v>2021</v>
      </c>
      <c r="F318" s="11" t="s">
        <v>67</v>
      </c>
      <c r="G318" s="11">
        <v>342611</v>
      </c>
      <c r="H318" s="13">
        <f t="shared" si="12"/>
        <v>14</v>
      </c>
      <c r="I318" s="13">
        <f t="shared" si="14"/>
        <v>337227366</v>
      </c>
      <c r="J318" s="8">
        <f t="shared" si="13"/>
        <v>17130.55</v>
      </c>
    </row>
    <row r="319" spans="1:10" x14ac:dyDescent="0.3">
      <c r="A319" s="43">
        <v>44290</v>
      </c>
      <c r="B319" s="11" t="s">
        <v>55</v>
      </c>
      <c r="C319" s="11" t="s">
        <v>50</v>
      </c>
      <c r="D319" s="11" t="s">
        <v>70</v>
      </c>
      <c r="E319" s="11">
        <v>2021</v>
      </c>
      <c r="F319" s="11" t="s">
        <v>67</v>
      </c>
      <c r="G319" s="11">
        <v>1208575</v>
      </c>
      <c r="H319" s="13">
        <f t="shared" si="12"/>
        <v>15</v>
      </c>
      <c r="I319" s="13">
        <f t="shared" si="14"/>
        <v>338435941</v>
      </c>
      <c r="J319" s="8">
        <f t="shared" si="13"/>
        <v>60428.75</v>
      </c>
    </row>
    <row r="320" spans="1:10" x14ac:dyDescent="0.3">
      <c r="A320" s="43">
        <v>44291</v>
      </c>
      <c r="B320" s="11" t="s">
        <v>55</v>
      </c>
      <c r="C320" s="11" t="s">
        <v>50</v>
      </c>
      <c r="D320" s="11" t="s">
        <v>70</v>
      </c>
      <c r="E320" s="11">
        <v>2021</v>
      </c>
      <c r="F320" s="11" t="s">
        <v>67</v>
      </c>
      <c r="G320" s="11">
        <v>1057025</v>
      </c>
      <c r="H320" s="13">
        <f t="shared" si="12"/>
        <v>15</v>
      </c>
      <c r="I320" s="13">
        <f t="shared" si="14"/>
        <v>339492966</v>
      </c>
      <c r="J320" s="8">
        <f t="shared" si="13"/>
        <v>52851.25</v>
      </c>
    </row>
    <row r="321" spans="1:10" x14ac:dyDescent="0.3">
      <c r="A321" s="43">
        <v>44292</v>
      </c>
      <c r="B321" s="11" t="s">
        <v>55</v>
      </c>
      <c r="C321" s="11" t="s">
        <v>50</v>
      </c>
      <c r="D321" s="11" t="s">
        <v>70</v>
      </c>
      <c r="E321" s="11">
        <v>2021</v>
      </c>
      <c r="F321" s="11" t="s">
        <v>67</v>
      </c>
      <c r="G321" s="11">
        <v>1721828</v>
      </c>
      <c r="H321" s="13">
        <f t="shared" si="12"/>
        <v>15</v>
      </c>
      <c r="I321" s="13">
        <f t="shared" si="14"/>
        <v>341214794</v>
      </c>
      <c r="J321" s="8">
        <f t="shared" si="13"/>
        <v>86091.4</v>
      </c>
    </row>
    <row r="322" spans="1:10" x14ac:dyDescent="0.3">
      <c r="A322" s="43">
        <v>44293</v>
      </c>
      <c r="B322" s="11" t="s">
        <v>55</v>
      </c>
      <c r="C322" s="11" t="s">
        <v>50</v>
      </c>
      <c r="D322" s="11" t="s">
        <v>70</v>
      </c>
      <c r="E322" s="11">
        <v>2021</v>
      </c>
      <c r="F322" s="11" t="s">
        <v>67</v>
      </c>
      <c r="G322" s="11">
        <v>635510</v>
      </c>
      <c r="H322" s="13">
        <f t="shared" si="12"/>
        <v>15</v>
      </c>
      <c r="I322" s="13">
        <f t="shared" si="14"/>
        <v>341850304</v>
      </c>
      <c r="J322" s="8">
        <f t="shared" si="13"/>
        <v>31775.5</v>
      </c>
    </row>
    <row r="323" spans="1:10" x14ac:dyDescent="0.3">
      <c r="A323" s="43">
        <v>44295</v>
      </c>
      <c r="B323" s="11" t="s">
        <v>55</v>
      </c>
      <c r="C323" s="11" t="s">
        <v>7</v>
      </c>
      <c r="D323" s="11" t="s">
        <v>70</v>
      </c>
      <c r="E323" s="11">
        <v>2021</v>
      </c>
      <c r="F323" s="11" t="s">
        <v>67</v>
      </c>
      <c r="G323" s="11">
        <v>741781</v>
      </c>
      <c r="H323" s="13">
        <f t="shared" ref="H323:H386" si="15">WEEKNUM(A323)</f>
        <v>15</v>
      </c>
      <c r="I323" s="13">
        <f t="shared" si="14"/>
        <v>342592085</v>
      </c>
      <c r="J323" s="8">
        <f t="shared" ref="J323:J386" si="16">G323*5/100</f>
        <v>37089.050000000003</v>
      </c>
    </row>
    <row r="324" spans="1:10" x14ac:dyDescent="0.3">
      <c r="A324" s="43">
        <v>44296</v>
      </c>
      <c r="B324" s="11" t="s">
        <v>55</v>
      </c>
      <c r="C324" s="11" t="s">
        <v>7</v>
      </c>
      <c r="D324" s="11" t="s">
        <v>70</v>
      </c>
      <c r="E324" s="11">
        <v>2021</v>
      </c>
      <c r="F324" s="11" t="s">
        <v>67</v>
      </c>
      <c r="G324" s="11">
        <v>775601</v>
      </c>
      <c r="H324" s="13">
        <f t="shared" si="15"/>
        <v>15</v>
      </c>
      <c r="I324" s="13">
        <f t="shared" si="14"/>
        <v>343367686</v>
      </c>
      <c r="J324" s="8">
        <f t="shared" si="16"/>
        <v>38780.050000000003</v>
      </c>
    </row>
    <row r="325" spans="1:10" x14ac:dyDescent="0.3">
      <c r="A325" s="43">
        <v>44296</v>
      </c>
      <c r="B325" s="11" t="s">
        <v>55</v>
      </c>
      <c r="C325" s="11" t="s">
        <v>7</v>
      </c>
      <c r="D325" s="11" t="s">
        <v>70</v>
      </c>
      <c r="E325" s="11">
        <v>2021</v>
      </c>
      <c r="F325" s="11" t="s">
        <v>67</v>
      </c>
      <c r="G325" s="11">
        <v>750053</v>
      </c>
      <c r="H325" s="13">
        <f t="shared" si="15"/>
        <v>15</v>
      </c>
      <c r="I325" s="13">
        <f t="shared" ref="I325:I388" si="17">I324+G325</f>
        <v>344117739</v>
      </c>
      <c r="J325" s="8">
        <f t="shared" si="16"/>
        <v>37502.65</v>
      </c>
    </row>
    <row r="326" spans="1:10" x14ac:dyDescent="0.3">
      <c r="A326" s="43">
        <v>44296</v>
      </c>
      <c r="B326" s="11" t="s">
        <v>55</v>
      </c>
      <c r="C326" s="11" t="s">
        <v>7</v>
      </c>
      <c r="D326" s="11" t="s">
        <v>70</v>
      </c>
      <c r="E326" s="11">
        <v>2021</v>
      </c>
      <c r="F326" s="11" t="s">
        <v>67</v>
      </c>
      <c r="G326" s="11">
        <v>772157</v>
      </c>
      <c r="H326" s="13">
        <f t="shared" si="15"/>
        <v>15</v>
      </c>
      <c r="I326" s="13">
        <f t="shared" si="17"/>
        <v>344889896</v>
      </c>
      <c r="J326" s="8">
        <f t="shared" si="16"/>
        <v>38607.85</v>
      </c>
    </row>
    <row r="327" spans="1:10" x14ac:dyDescent="0.3">
      <c r="A327" s="43">
        <v>44296</v>
      </c>
      <c r="B327" s="11" t="s">
        <v>55</v>
      </c>
      <c r="C327" s="11" t="s">
        <v>7</v>
      </c>
      <c r="D327" s="11" t="s">
        <v>70</v>
      </c>
      <c r="E327" s="11">
        <v>2021</v>
      </c>
      <c r="F327" s="11" t="s">
        <v>67</v>
      </c>
      <c r="G327" s="11">
        <v>1616031</v>
      </c>
      <c r="H327" s="13">
        <f t="shared" si="15"/>
        <v>15</v>
      </c>
      <c r="I327" s="13">
        <f t="shared" si="17"/>
        <v>346505927</v>
      </c>
      <c r="J327" s="8">
        <f t="shared" si="16"/>
        <v>80801.55</v>
      </c>
    </row>
    <row r="328" spans="1:10" x14ac:dyDescent="0.3">
      <c r="A328" s="43">
        <v>44298</v>
      </c>
      <c r="B328" s="11" t="s">
        <v>55</v>
      </c>
      <c r="C328" s="11" t="s">
        <v>7</v>
      </c>
      <c r="D328" s="11" t="s">
        <v>70</v>
      </c>
      <c r="E328" s="11">
        <v>2021</v>
      </c>
      <c r="F328" s="11" t="s">
        <v>67</v>
      </c>
      <c r="G328" s="11">
        <v>501597</v>
      </c>
      <c r="H328" s="13">
        <f t="shared" si="15"/>
        <v>16</v>
      </c>
      <c r="I328" s="13">
        <f t="shared" si="17"/>
        <v>347007524</v>
      </c>
      <c r="J328" s="8">
        <f t="shared" si="16"/>
        <v>25079.85</v>
      </c>
    </row>
    <row r="329" spans="1:10" x14ac:dyDescent="0.3">
      <c r="A329" s="43">
        <v>44300</v>
      </c>
      <c r="B329" s="11" t="s">
        <v>55</v>
      </c>
      <c r="C329" s="11" t="s">
        <v>7</v>
      </c>
      <c r="D329" s="11" t="s">
        <v>70</v>
      </c>
      <c r="E329" s="11">
        <v>2021</v>
      </c>
      <c r="F329" s="11" t="s">
        <v>67</v>
      </c>
      <c r="G329" s="11">
        <v>342694</v>
      </c>
      <c r="H329" s="13">
        <f t="shared" si="15"/>
        <v>16</v>
      </c>
      <c r="I329" s="13">
        <f t="shared" si="17"/>
        <v>347350218</v>
      </c>
      <c r="J329" s="8">
        <f t="shared" si="16"/>
        <v>17134.7</v>
      </c>
    </row>
    <row r="330" spans="1:10" x14ac:dyDescent="0.3">
      <c r="A330" s="43">
        <v>44300</v>
      </c>
      <c r="B330" s="11" t="s">
        <v>55</v>
      </c>
      <c r="C330" s="11" t="s">
        <v>56</v>
      </c>
      <c r="D330" s="11" t="s">
        <v>70</v>
      </c>
      <c r="E330" s="11">
        <v>2021</v>
      </c>
      <c r="F330" s="11" t="s">
        <v>67</v>
      </c>
      <c r="G330" s="11">
        <v>1471375</v>
      </c>
      <c r="H330" s="13">
        <f t="shared" si="15"/>
        <v>16</v>
      </c>
      <c r="I330" s="13">
        <f t="shared" si="17"/>
        <v>348821593</v>
      </c>
      <c r="J330" s="8">
        <f t="shared" si="16"/>
        <v>73568.75</v>
      </c>
    </row>
    <row r="331" spans="1:10" x14ac:dyDescent="0.3">
      <c r="A331" s="43">
        <v>44301</v>
      </c>
      <c r="B331" s="11" t="s">
        <v>55</v>
      </c>
      <c r="C331" s="11" t="s">
        <v>7</v>
      </c>
      <c r="D331" s="11" t="s">
        <v>70</v>
      </c>
      <c r="E331" s="11">
        <v>2021</v>
      </c>
      <c r="F331" s="11" t="s">
        <v>67</v>
      </c>
      <c r="G331" s="11">
        <v>1447654</v>
      </c>
      <c r="H331" s="13">
        <f t="shared" si="15"/>
        <v>16</v>
      </c>
      <c r="I331" s="13">
        <f t="shared" si="17"/>
        <v>350269247</v>
      </c>
      <c r="J331" s="8">
        <f t="shared" si="16"/>
        <v>72382.7</v>
      </c>
    </row>
    <row r="332" spans="1:10" x14ac:dyDescent="0.3">
      <c r="A332" s="43">
        <v>44301</v>
      </c>
      <c r="B332" s="11" t="s">
        <v>55</v>
      </c>
      <c r="C332" s="11" t="s">
        <v>56</v>
      </c>
      <c r="D332" s="11" t="s">
        <v>70</v>
      </c>
      <c r="E332" s="11">
        <v>2021</v>
      </c>
      <c r="F332" s="11" t="s">
        <v>67</v>
      </c>
      <c r="G332" s="11">
        <v>1138550</v>
      </c>
      <c r="H332" s="13">
        <f t="shared" si="15"/>
        <v>16</v>
      </c>
      <c r="I332" s="13">
        <f t="shared" si="17"/>
        <v>351407797</v>
      </c>
      <c r="J332" s="8">
        <f t="shared" si="16"/>
        <v>56927.5</v>
      </c>
    </row>
    <row r="333" spans="1:10" x14ac:dyDescent="0.3">
      <c r="A333" s="43">
        <v>44302</v>
      </c>
      <c r="B333" s="11" t="s">
        <v>55</v>
      </c>
      <c r="C333" s="11" t="s">
        <v>56</v>
      </c>
      <c r="D333" s="11" t="s">
        <v>70</v>
      </c>
      <c r="E333" s="11">
        <v>2021</v>
      </c>
      <c r="F333" s="11" t="s">
        <v>67</v>
      </c>
      <c r="G333" s="11">
        <v>126557</v>
      </c>
      <c r="H333" s="13">
        <f t="shared" si="15"/>
        <v>16</v>
      </c>
      <c r="I333" s="13">
        <f t="shared" si="17"/>
        <v>351534354</v>
      </c>
      <c r="J333" s="8">
        <f t="shared" si="16"/>
        <v>6327.85</v>
      </c>
    </row>
    <row r="334" spans="1:10" x14ac:dyDescent="0.3">
      <c r="A334" s="43">
        <v>44303</v>
      </c>
      <c r="B334" s="11" t="s">
        <v>55</v>
      </c>
      <c r="C334" s="11" t="s">
        <v>56</v>
      </c>
      <c r="D334" s="11" t="s">
        <v>70</v>
      </c>
      <c r="E334" s="11">
        <v>2021</v>
      </c>
      <c r="F334" s="11" t="s">
        <v>67</v>
      </c>
      <c r="G334" s="11">
        <v>1338180</v>
      </c>
      <c r="H334" s="13">
        <f t="shared" si="15"/>
        <v>16</v>
      </c>
      <c r="I334" s="13">
        <f t="shared" si="17"/>
        <v>352872534</v>
      </c>
      <c r="J334" s="8">
        <f t="shared" si="16"/>
        <v>66909</v>
      </c>
    </row>
    <row r="335" spans="1:10" x14ac:dyDescent="0.3">
      <c r="A335" s="43">
        <v>44305</v>
      </c>
      <c r="B335" s="11" t="s">
        <v>55</v>
      </c>
      <c r="C335" s="11" t="s">
        <v>56</v>
      </c>
      <c r="D335" s="11" t="s">
        <v>70</v>
      </c>
      <c r="E335" s="11">
        <v>2021</v>
      </c>
      <c r="F335" s="11" t="s">
        <v>67</v>
      </c>
      <c r="G335" s="11">
        <v>1482245</v>
      </c>
      <c r="H335" s="13">
        <f t="shared" si="15"/>
        <v>17</v>
      </c>
      <c r="I335" s="13">
        <f t="shared" si="17"/>
        <v>354354779</v>
      </c>
      <c r="J335" s="8">
        <f t="shared" si="16"/>
        <v>74112.25</v>
      </c>
    </row>
    <row r="336" spans="1:10" x14ac:dyDescent="0.3">
      <c r="A336" s="43">
        <v>44308</v>
      </c>
      <c r="B336" s="11" t="s">
        <v>55</v>
      </c>
      <c r="C336" s="11" t="s">
        <v>56</v>
      </c>
      <c r="D336" s="11" t="s">
        <v>70</v>
      </c>
      <c r="E336" s="11">
        <v>2021</v>
      </c>
      <c r="F336" s="11" t="s">
        <v>67</v>
      </c>
      <c r="G336" s="11">
        <v>1483781</v>
      </c>
      <c r="H336" s="13">
        <f t="shared" si="15"/>
        <v>17</v>
      </c>
      <c r="I336" s="13">
        <f t="shared" si="17"/>
        <v>355838560</v>
      </c>
      <c r="J336" s="8">
        <f t="shared" si="16"/>
        <v>74189.05</v>
      </c>
    </row>
    <row r="337" spans="1:10" x14ac:dyDescent="0.3">
      <c r="A337" s="43">
        <v>44309</v>
      </c>
      <c r="B337" s="11" t="s">
        <v>55</v>
      </c>
      <c r="C337" s="11" t="s">
        <v>56</v>
      </c>
      <c r="D337" s="11" t="s">
        <v>70</v>
      </c>
      <c r="E337" s="11">
        <v>2021</v>
      </c>
      <c r="F337" s="11" t="s">
        <v>67</v>
      </c>
      <c r="G337" s="11">
        <v>1291426</v>
      </c>
      <c r="H337" s="13">
        <f t="shared" si="15"/>
        <v>17</v>
      </c>
      <c r="I337" s="13">
        <f t="shared" si="17"/>
        <v>357129986</v>
      </c>
      <c r="J337" s="8">
        <f t="shared" si="16"/>
        <v>64571.3</v>
      </c>
    </row>
    <row r="338" spans="1:10" x14ac:dyDescent="0.3">
      <c r="A338" s="43">
        <v>44310</v>
      </c>
      <c r="B338" s="11" t="s">
        <v>55</v>
      </c>
      <c r="C338" s="11" t="s">
        <v>56</v>
      </c>
      <c r="D338" s="11" t="s">
        <v>70</v>
      </c>
      <c r="E338" s="11">
        <v>2021</v>
      </c>
      <c r="F338" s="11" t="s">
        <v>67</v>
      </c>
      <c r="G338" s="11">
        <v>494077</v>
      </c>
      <c r="H338" s="13">
        <f t="shared" si="15"/>
        <v>17</v>
      </c>
      <c r="I338" s="13">
        <f t="shared" si="17"/>
        <v>357624063</v>
      </c>
      <c r="J338" s="8">
        <f t="shared" si="16"/>
        <v>24703.85</v>
      </c>
    </row>
    <row r="339" spans="1:10" x14ac:dyDescent="0.3">
      <c r="A339" s="43">
        <v>44312</v>
      </c>
      <c r="B339" s="11" t="s">
        <v>58</v>
      </c>
      <c r="C339" s="11" t="s">
        <v>56</v>
      </c>
      <c r="D339" s="11" t="s">
        <v>70</v>
      </c>
      <c r="E339" s="11">
        <v>2021</v>
      </c>
      <c r="F339" s="11" t="s">
        <v>67</v>
      </c>
      <c r="G339" s="11">
        <v>244270</v>
      </c>
      <c r="H339" s="13">
        <f t="shared" si="15"/>
        <v>18</v>
      </c>
      <c r="I339" s="13">
        <f t="shared" si="17"/>
        <v>357868333</v>
      </c>
      <c r="J339" s="8">
        <f t="shared" si="16"/>
        <v>12213.5</v>
      </c>
    </row>
    <row r="340" spans="1:10" x14ac:dyDescent="0.3">
      <c r="A340" s="43">
        <v>44313</v>
      </c>
      <c r="B340" s="11" t="s">
        <v>58</v>
      </c>
      <c r="C340" s="11" t="s">
        <v>56</v>
      </c>
      <c r="D340" s="11" t="s">
        <v>70</v>
      </c>
      <c r="E340" s="11">
        <v>2021</v>
      </c>
      <c r="F340" s="11" t="s">
        <v>67</v>
      </c>
      <c r="G340" s="11">
        <v>202651</v>
      </c>
      <c r="H340" s="13">
        <f t="shared" si="15"/>
        <v>18</v>
      </c>
      <c r="I340" s="13">
        <f t="shared" si="17"/>
        <v>358070984</v>
      </c>
      <c r="J340" s="8">
        <f t="shared" si="16"/>
        <v>10132.549999999999</v>
      </c>
    </row>
    <row r="341" spans="1:10" x14ac:dyDescent="0.3">
      <c r="A341" s="43">
        <v>44314</v>
      </c>
      <c r="B341" s="11" t="s">
        <v>58</v>
      </c>
      <c r="C341" s="11" t="s">
        <v>6</v>
      </c>
      <c r="D341" s="11" t="s">
        <v>70</v>
      </c>
      <c r="E341" s="11">
        <v>2021</v>
      </c>
      <c r="F341" s="11" t="s">
        <v>67</v>
      </c>
      <c r="G341" s="11">
        <v>1194863</v>
      </c>
      <c r="H341" s="13">
        <f t="shared" si="15"/>
        <v>18</v>
      </c>
      <c r="I341" s="13">
        <f t="shared" si="17"/>
        <v>359265847</v>
      </c>
      <c r="J341" s="8">
        <f t="shared" si="16"/>
        <v>59743.15</v>
      </c>
    </row>
    <row r="342" spans="1:10" x14ac:dyDescent="0.3">
      <c r="A342" s="43">
        <v>44314</v>
      </c>
      <c r="B342" s="11" t="s">
        <v>58</v>
      </c>
      <c r="C342" s="11" t="s">
        <v>56</v>
      </c>
      <c r="D342" s="11" t="s">
        <v>70</v>
      </c>
      <c r="E342" s="11">
        <v>2021</v>
      </c>
      <c r="F342" s="11" t="s">
        <v>67</v>
      </c>
      <c r="G342" s="11">
        <v>985177</v>
      </c>
      <c r="H342" s="13">
        <f t="shared" si="15"/>
        <v>18</v>
      </c>
      <c r="I342" s="13">
        <f t="shared" si="17"/>
        <v>360251024</v>
      </c>
      <c r="J342" s="8">
        <f t="shared" si="16"/>
        <v>49258.85</v>
      </c>
    </row>
    <row r="343" spans="1:10" x14ac:dyDescent="0.3">
      <c r="A343" s="43">
        <v>44315</v>
      </c>
      <c r="B343" s="11" t="s">
        <v>58</v>
      </c>
      <c r="C343" s="11" t="s">
        <v>56</v>
      </c>
      <c r="D343" s="11" t="s">
        <v>70</v>
      </c>
      <c r="E343" s="11">
        <v>2021</v>
      </c>
      <c r="F343" s="11" t="s">
        <v>67</v>
      </c>
      <c r="G343" s="11">
        <v>1612172</v>
      </c>
      <c r="H343" s="13">
        <f t="shared" si="15"/>
        <v>18</v>
      </c>
      <c r="I343" s="13">
        <f t="shared" si="17"/>
        <v>361863196</v>
      </c>
      <c r="J343" s="8">
        <f t="shared" si="16"/>
        <v>80608.600000000006</v>
      </c>
    </row>
    <row r="344" spans="1:10" x14ac:dyDescent="0.3">
      <c r="A344" s="43">
        <v>44315</v>
      </c>
      <c r="B344" s="11" t="s">
        <v>58</v>
      </c>
      <c r="C344" s="11" t="s">
        <v>56</v>
      </c>
      <c r="D344" s="11" t="s">
        <v>70</v>
      </c>
      <c r="E344" s="11">
        <v>2021</v>
      </c>
      <c r="F344" s="11" t="s">
        <v>67</v>
      </c>
      <c r="G344" s="11">
        <v>362308</v>
      </c>
      <c r="H344" s="13">
        <f t="shared" si="15"/>
        <v>18</v>
      </c>
      <c r="I344" s="13">
        <f t="shared" si="17"/>
        <v>362225504</v>
      </c>
      <c r="J344" s="8">
        <f t="shared" si="16"/>
        <v>18115.400000000001</v>
      </c>
    </row>
    <row r="345" spans="1:10" x14ac:dyDescent="0.3">
      <c r="A345" s="43">
        <v>44316</v>
      </c>
      <c r="B345" s="11" t="s">
        <v>58</v>
      </c>
      <c r="C345" s="11" t="s">
        <v>56</v>
      </c>
      <c r="D345" s="11" t="s">
        <v>70</v>
      </c>
      <c r="E345" s="11">
        <v>2021</v>
      </c>
      <c r="F345" s="11" t="s">
        <v>67</v>
      </c>
      <c r="G345" s="11">
        <v>1637925</v>
      </c>
      <c r="H345" s="13">
        <f t="shared" si="15"/>
        <v>18</v>
      </c>
      <c r="I345" s="13">
        <f t="shared" si="17"/>
        <v>363863429</v>
      </c>
      <c r="J345" s="8">
        <f t="shared" si="16"/>
        <v>81896.25</v>
      </c>
    </row>
    <row r="346" spans="1:10" x14ac:dyDescent="0.3">
      <c r="A346" s="43">
        <v>44318</v>
      </c>
      <c r="B346" s="11" t="s">
        <v>58</v>
      </c>
      <c r="C346" s="11" t="s">
        <v>56</v>
      </c>
      <c r="D346" s="11" t="s">
        <v>71</v>
      </c>
      <c r="E346" s="11">
        <v>2021</v>
      </c>
      <c r="F346" s="11" t="s">
        <v>72</v>
      </c>
      <c r="G346" s="11">
        <v>1112967</v>
      </c>
      <c r="H346" s="13">
        <f t="shared" si="15"/>
        <v>19</v>
      </c>
      <c r="I346" s="13">
        <f t="shared" si="17"/>
        <v>364976396</v>
      </c>
      <c r="J346" s="8">
        <f t="shared" si="16"/>
        <v>55648.35</v>
      </c>
    </row>
    <row r="347" spans="1:10" x14ac:dyDescent="0.3">
      <c r="A347" s="43">
        <v>44320</v>
      </c>
      <c r="B347" s="11" t="s">
        <v>58</v>
      </c>
      <c r="C347" s="11" t="s">
        <v>56</v>
      </c>
      <c r="D347" s="11" t="s">
        <v>71</v>
      </c>
      <c r="E347" s="11">
        <v>2021</v>
      </c>
      <c r="F347" s="11" t="s">
        <v>72</v>
      </c>
      <c r="G347" s="11">
        <v>236582</v>
      </c>
      <c r="H347" s="13">
        <f t="shared" si="15"/>
        <v>19</v>
      </c>
      <c r="I347" s="13">
        <f t="shared" si="17"/>
        <v>365212978</v>
      </c>
      <c r="J347" s="8">
        <f t="shared" si="16"/>
        <v>11829.1</v>
      </c>
    </row>
    <row r="348" spans="1:10" x14ac:dyDescent="0.3">
      <c r="A348" s="43">
        <v>44321</v>
      </c>
      <c r="B348" s="11" t="s">
        <v>58</v>
      </c>
      <c r="C348" s="11" t="s">
        <v>56</v>
      </c>
      <c r="D348" s="11" t="s">
        <v>71</v>
      </c>
      <c r="E348" s="11">
        <v>2021</v>
      </c>
      <c r="F348" s="11" t="s">
        <v>72</v>
      </c>
      <c r="G348" s="11">
        <v>690844</v>
      </c>
      <c r="H348" s="13">
        <f t="shared" si="15"/>
        <v>19</v>
      </c>
      <c r="I348" s="13">
        <f t="shared" si="17"/>
        <v>365903822</v>
      </c>
      <c r="J348" s="8">
        <f t="shared" si="16"/>
        <v>34542.199999999997</v>
      </c>
    </row>
    <row r="349" spans="1:10" x14ac:dyDescent="0.3">
      <c r="A349" s="43">
        <v>44324</v>
      </c>
      <c r="B349" s="11" t="s">
        <v>58</v>
      </c>
      <c r="C349" s="11" t="s">
        <v>7</v>
      </c>
      <c r="D349" s="11" t="s">
        <v>71</v>
      </c>
      <c r="E349" s="11">
        <v>2021</v>
      </c>
      <c r="F349" s="11" t="s">
        <v>72</v>
      </c>
      <c r="G349" s="11">
        <v>1755000</v>
      </c>
      <c r="H349" s="13">
        <f t="shared" si="15"/>
        <v>19</v>
      </c>
      <c r="I349" s="13">
        <f t="shared" si="17"/>
        <v>367658822</v>
      </c>
      <c r="J349" s="8">
        <f t="shared" si="16"/>
        <v>87750</v>
      </c>
    </row>
    <row r="350" spans="1:10" x14ac:dyDescent="0.3">
      <c r="A350" s="43">
        <v>44324</v>
      </c>
      <c r="B350" s="11" t="s">
        <v>58</v>
      </c>
      <c r="C350" s="11" t="s">
        <v>56</v>
      </c>
      <c r="D350" s="11" t="s">
        <v>71</v>
      </c>
      <c r="E350" s="11">
        <v>2021</v>
      </c>
      <c r="F350" s="11" t="s">
        <v>72</v>
      </c>
      <c r="G350" s="11">
        <v>402346</v>
      </c>
      <c r="H350" s="13">
        <f t="shared" si="15"/>
        <v>19</v>
      </c>
      <c r="I350" s="13">
        <f t="shared" si="17"/>
        <v>368061168</v>
      </c>
      <c r="J350" s="8">
        <f t="shared" si="16"/>
        <v>20117.3</v>
      </c>
    </row>
    <row r="351" spans="1:10" x14ac:dyDescent="0.3">
      <c r="A351" s="43">
        <v>44325</v>
      </c>
      <c r="B351" s="11" t="s">
        <v>58</v>
      </c>
      <c r="C351" s="11" t="s">
        <v>56</v>
      </c>
      <c r="D351" s="11" t="s">
        <v>71</v>
      </c>
      <c r="E351" s="11">
        <v>2021</v>
      </c>
      <c r="F351" s="11" t="s">
        <v>72</v>
      </c>
      <c r="G351" s="11">
        <v>1960974</v>
      </c>
      <c r="H351" s="13">
        <f t="shared" si="15"/>
        <v>20</v>
      </c>
      <c r="I351" s="13">
        <f t="shared" si="17"/>
        <v>370022142</v>
      </c>
      <c r="J351" s="8">
        <f t="shared" si="16"/>
        <v>98048.7</v>
      </c>
    </row>
    <row r="352" spans="1:10" x14ac:dyDescent="0.3">
      <c r="A352" s="43">
        <v>44326</v>
      </c>
      <c r="B352" s="11" t="s">
        <v>58</v>
      </c>
      <c r="C352" s="11" t="s">
        <v>56</v>
      </c>
      <c r="D352" s="11" t="s">
        <v>71</v>
      </c>
      <c r="E352" s="11">
        <v>2021</v>
      </c>
      <c r="F352" s="11" t="s">
        <v>72</v>
      </c>
      <c r="G352" s="11">
        <v>1693451</v>
      </c>
      <c r="H352" s="13">
        <f t="shared" si="15"/>
        <v>20</v>
      </c>
      <c r="I352" s="13">
        <f t="shared" si="17"/>
        <v>371715593</v>
      </c>
      <c r="J352" s="8">
        <f t="shared" si="16"/>
        <v>84672.55</v>
      </c>
    </row>
    <row r="353" spans="1:10" x14ac:dyDescent="0.3">
      <c r="A353" s="43">
        <v>44327</v>
      </c>
      <c r="B353" s="11" t="s">
        <v>58</v>
      </c>
      <c r="C353" s="11" t="s">
        <v>56</v>
      </c>
      <c r="D353" s="11" t="s">
        <v>71</v>
      </c>
      <c r="E353" s="11">
        <v>2021</v>
      </c>
      <c r="F353" s="11" t="s">
        <v>72</v>
      </c>
      <c r="G353" s="11">
        <v>348204</v>
      </c>
      <c r="H353" s="13">
        <f t="shared" si="15"/>
        <v>20</v>
      </c>
      <c r="I353" s="13">
        <f t="shared" si="17"/>
        <v>372063797</v>
      </c>
      <c r="J353" s="8">
        <f t="shared" si="16"/>
        <v>17410.2</v>
      </c>
    </row>
    <row r="354" spans="1:10" x14ac:dyDescent="0.3">
      <c r="A354" s="43">
        <v>44331</v>
      </c>
      <c r="B354" s="11" t="s">
        <v>58</v>
      </c>
      <c r="C354" s="11" t="s">
        <v>56</v>
      </c>
      <c r="D354" s="11" t="s">
        <v>71</v>
      </c>
      <c r="E354" s="11">
        <v>2021</v>
      </c>
      <c r="F354" s="11" t="s">
        <v>72</v>
      </c>
      <c r="G354" s="11">
        <v>1603278</v>
      </c>
      <c r="H354" s="13">
        <f t="shared" si="15"/>
        <v>20</v>
      </c>
      <c r="I354" s="13">
        <f t="shared" si="17"/>
        <v>373667075</v>
      </c>
      <c r="J354" s="8">
        <f t="shared" si="16"/>
        <v>80163.899999999994</v>
      </c>
    </row>
    <row r="355" spans="1:10" x14ac:dyDescent="0.3">
      <c r="A355" s="43">
        <v>44332</v>
      </c>
      <c r="B355" s="11" t="s">
        <v>58</v>
      </c>
      <c r="C355" s="11" t="s">
        <v>56</v>
      </c>
      <c r="D355" s="11" t="s">
        <v>71</v>
      </c>
      <c r="E355" s="11">
        <v>2021</v>
      </c>
      <c r="F355" s="11" t="s">
        <v>72</v>
      </c>
      <c r="G355" s="11">
        <v>1342342</v>
      </c>
      <c r="H355" s="13">
        <f t="shared" si="15"/>
        <v>21</v>
      </c>
      <c r="I355" s="13">
        <f t="shared" si="17"/>
        <v>375009417</v>
      </c>
      <c r="J355" s="8">
        <f t="shared" si="16"/>
        <v>67117.100000000006</v>
      </c>
    </row>
    <row r="356" spans="1:10" x14ac:dyDescent="0.3">
      <c r="A356" s="43">
        <v>44335</v>
      </c>
      <c r="B356" s="11" t="s">
        <v>58</v>
      </c>
      <c r="C356" s="11" t="s">
        <v>50</v>
      </c>
      <c r="D356" s="11" t="s">
        <v>71</v>
      </c>
      <c r="E356" s="11">
        <v>2021</v>
      </c>
      <c r="F356" s="11" t="s">
        <v>72</v>
      </c>
      <c r="G356" s="11">
        <v>935490</v>
      </c>
      <c r="H356" s="13">
        <f t="shared" si="15"/>
        <v>21</v>
      </c>
      <c r="I356" s="13">
        <f t="shared" si="17"/>
        <v>375944907</v>
      </c>
      <c r="J356" s="8">
        <f t="shared" si="16"/>
        <v>46774.5</v>
      </c>
    </row>
    <row r="357" spans="1:10" x14ac:dyDescent="0.3">
      <c r="A357" s="43">
        <v>44335</v>
      </c>
      <c r="B357" s="11" t="s">
        <v>58</v>
      </c>
      <c r="C357" s="11" t="s">
        <v>56</v>
      </c>
      <c r="D357" s="11" t="s">
        <v>71</v>
      </c>
      <c r="E357" s="11">
        <v>2021</v>
      </c>
      <c r="F357" s="11" t="s">
        <v>72</v>
      </c>
      <c r="G357" s="11">
        <v>1598325</v>
      </c>
      <c r="H357" s="13">
        <f t="shared" si="15"/>
        <v>21</v>
      </c>
      <c r="I357" s="13">
        <f t="shared" si="17"/>
        <v>377543232</v>
      </c>
      <c r="J357" s="8">
        <f t="shared" si="16"/>
        <v>79916.25</v>
      </c>
    </row>
    <row r="358" spans="1:10" x14ac:dyDescent="0.3">
      <c r="A358" s="43">
        <v>44342</v>
      </c>
      <c r="B358" s="11" t="s">
        <v>58</v>
      </c>
      <c r="C358" s="11" t="s">
        <v>56</v>
      </c>
      <c r="D358" s="11" t="s">
        <v>71</v>
      </c>
      <c r="E358" s="11">
        <v>2021</v>
      </c>
      <c r="F358" s="11" t="s">
        <v>72</v>
      </c>
      <c r="G358" s="11">
        <v>1430846</v>
      </c>
      <c r="H358" s="13">
        <f t="shared" si="15"/>
        <v>22</v>
      </c>
      <c r="I358" s="13">
        <f t="shared" si="17"/>
        <v>378974078</v>
      </c>
      <c r="J358" s="8">
        <f t="shared" si="16"/>
        <v>71542.3</v>
      </c>
    </row>
    <row r="359" spans="1:10" x14ac:dyDescent="0.3">
      <c r="A359" s="43">
        <v>44343</v>
      </c>
      <c r="B359" s="11" t="s">
        <v>58</v>
      </c>
      <c r="C359" s="11" t="s">
        <v>56</v>
      </c>
      <c r="D359" s="11" t="s">
        <v>71</v>
      </c>
      <c r="E359" s="11">
        <v>2021</v>
      </c>
      <c r="F359" s="11" t="s">
        <v>72</v>
      </c>
      <c r="G359" s="11">
        <v>214411</v>
      </c>
      <c r="H359" s="13">
        <f t="shared" si="15"/>
        <v>22</v>
      </c>
      <c r="I359" s="13">
        <f t="shared" si="17"/>
        <v>379188489</v>
      </c>
      <c r="J359" s="8">
        <f t="shared" si="16"/>
        <v>10720.55</v>
      </c>
    </row>
    <row r="360" spans="1:10" x14ac:dyDescent="0.3">
      <c r="A360" s="43">
        <v>44344</v>
      </c>
      <c r="B360" s="11" t="s">
        <v>58</v>
      </c>
      <c r="C360" s="11" t="s">
        <v>56</v>
      </c>
      <c r="D360" s="11" t="s">
        <v>71</v>
      </c>
      <c r="E360" s="11">
        <v>2021</v>
      </c>
      <c r="F360" s="11" t="s">
        <v>72</v>
      </c>
      <c r="G360" s="11">
        <v>791424</v>
      </c>
      <c r="H360" s="13">
        <f t="shared" si="15"/>
        <v>22</v>
      </c>
      <c r="I360" s="13">
        <f t="shared" si="17"/>
        <v>379979913</v>
      </c>
      <c r="J360" s="8">
        <f t="shared" si="16"/>
        <v>39571.199999999997</v>
      </c>
    </row>
    <row r="361" spans="1:10" x14ac:dyDescent="0.3">
      <c r="A361" s="43">
        <v>44346</v>
      </c>
      <c r="B361" s="11" t="s">
        <v>58</v>
      </c>
      <c r="C361" s="11" t="s">
        <v>50</v>
      </c>
      <c r="D361" s="11" t="s">
        <v>71</v>
      </c>
      <c r="E361" s="11">
        <v>2021</v>
      </c>
      <c r="F361" s="11" t="s">
        <v>72</v>
      </c>
      <c r="G361" s="11">
        <v>394061</v>
      </c>
      <c r="H361" s="13">
        <f t="shared" si="15"/>
        <v>23</v>
      </c>
      <c r="I361" s="13">
        <f t="shared" si="17"/>
        <v>380373974</v>
      </c>
      <c r="J361" s="8">
        <f t="shared" si="16"/>
        <v>19703.05</v>
      </c>
    </row>
    <row r="362" spans="1:10" x14ac:dyDescent="0.3">
      <c r="A362" s="43">
        <v>44348</v>
      </c>
      <c r="B362" s="11" t="s">
        <v>58</v>
      </c>
      <c r="C362" s="11" t="s">
        <v>56</v>
      </c>
      <c r="D362" s="11" t="s">
        <v>73</v>
      </c>
      <c r="E362" s="11">
        <v>2021</v>
      </c>
      <c r="F362" s="11" t="s">
        <v>72</v>
      </c>
      <c r="G362" s="11">
        <v>272760</v>
      </c>
      <c r="H362" s="13">
        <f t="shared" si="15"/>
        <v>23</v>
      </c>
      <c r="I362" s="13">
        <f t="shared" si="17"/>
        <v>380646734</v>
      </c>
      <c r="J362" s="8">
        <f t="shared" si="16"/>
        <v>13638</v>
      </c>
    </row>
    <row r="363" spans="1:10" x14ac:dyDescent="0.3">
      <c r="A363" s="43">
        <v>44350</v>
      </c>
      <c r="B363" s="11" t="s">
        <v>58</v>
      </c>
      <c r="C363" s="11" t="s">
        <v>56</v>
      </c>
      <c r="D363" s="11" t="s">
        <v>73</v>
      </c>
      <c r="E363" s="11">
        <v>2021</v>
      </c>
      <c r="F363" s="11" t="s">
        <v>72</v>
      </c>
      <c r="G363" s="11">
        <v>1639657</v>
      </c>
      <c r="H363" s="13">
        <f t="shared" si="15"/>
        <v>23</v>
      </c>
      <c r="I363" s="13">
        <f t="shared" si="17"/>
        <v>382286391</v>
      </c>
      <c r="J363" s="8">
        <f t="shared" si="16"/>
        <v>81982.850000000006</v>
      </c>
    </row>
    <row r="364" spans="1:10" x14ac:dyDescent="0.3">
      <c r="A364" s="43">
        <v>44350</v>
      </c>
      <c r="B364" s="11" t="s">
        <v>60</v>
      </c>
      <c r="C364" s="11" t="s">
        <v>50</v>
      </c>
      <c r="D364" s="11" t="s">
        <v>73</v>
      </c>
      <c r="E364" s="11">
        <v>2021</v>
      </c>
      <c r="F364" s="11" t="s">
        <v>72</v>
      </c>
      <c r="G364" s="11">
        <v>577852</v>
      </c>
      <c r="H364" s="13">
        <f t="shared" si="15"/>
        <v>23</v>
      </c>
      <c r="I364" s="13">
        <f t="shared" si="17"/>
        <v>382864243</v>
      </c>
      <c r="J364" s="8">
        <f t="shared" si="16"/>
        <v>28892.6</v>
      </c>
    </row>
    <row r="365" spans="1:10" x14ac:dyDescent="0.3">
      <c r="A365" s="43">
        <v>44351</v>
      </c>
      <c r="B365" s="11" t="s">
        <v>60</v>
      </c>
      <c r="C365" s="11" t="s">
        <v>50</v>
      </c>
      <c r="D365" s="11" t="s">
        <v>73</v>
      </c>
      <c r="E365" s="11">
        <v>2021</v>
      </c>
      <c r="F365" s="11" t="s">
        <v>72</v>
      </c>
      <c r="G365" s="11">
        <v>597433</v>
      </c>
      <c r="H365" s="13">
        <f t="shared" si="15"/>
        <v>23</v>
      </c>
      <c r="I365" s="13">
        <f t="shared" si="17"/>
        <v>383461676</v>
      </c>
      <c r="J365" s="8">
        <f t="shared" si="16"/>
        <v>29871.65</v>
      </c>
    </row>
    <row r="366" spans="1:10" x14ac:dyDescent="0.3">
      <c r="A366" s="43">
        <v>44351</v>
      </c>
      <c r="B366" s="11" t="s">
        <v>60</v>
      </c>
      <c r="C366" s="11" t="s">
        <v>50</v>
      </c>
      <c r="D366" s="11" t="s">
        <v>73</v>
      </c>
      <c r="E366" s="11">
        <v>2021</v>
      </c>
      <c r="F366" s="11" t="s">
        <v>72</v>
      </c>
      <c r="G366" s="11">
        <v>264551</v>
      </c>
      <c r="H366" s="13">
        <f t="shared" si="15"/>
        <v>23</v>
      </c>
      <c r="I366" s="13">
        <f t="shared" si="17"/>
        <v>383726227</v>
      </c>
      <c r="J366" s="8">
        <f t="shared" si="16"/>
        <v>13227.55</v>
      </c>
    </row>
    <row r="367" spans="1:10" x14ac:dyDescent="0.3">
      <c r="A367" s="43">
        <v>44351</v>
      </c>
      <c r="B367" s="11" t="s">
        <v>60</v>
      </c>
      <c r="C367" s="11" t="s">
        <v>50</v>
      </c>
      <c r="D367" s="11" t="s">
        <v>73</v>
      </c>
      <c r="E367" s="11">
        <v>2021</v>
      </c>
      <c r="F367" s="11" t="s">
        <v>72</v>
      </c>
      <c r="G367" s="11">
        <v>1324711</v>
      </c>
      <c r="H367" s="13">
        <f t="shared" si="15"/>
        <v>23</v>
      </c>
      <c r="I367" s="13">
        <f t="shared" si="17"/>
        <v>385050938</v>
      </c>
      <c r="J367" s="8">
        <f t="shared" si="16"/>
        <v>66235.55</v>
      </c>
    </row>
    <row r="368" spans="1:10" x14ac:dyDescent="0.3">
      <c r="A368" s="43">
        <v>44353</v>
      </c>
      <c r="B368" s="11" t="s">
        <v>60</v>
      </c>
      <c r="C368" s="11" t="s">
        <v>50</v>
      </c>
      <c r="D368" s="11" t="s">
        <v>73</v>
      </c>
      <c r="E368" s="11">
        <v>2021</v>
      </c>
      <c r="F368" s="11" t="s">
        <v>72</v>
      </c>
      <c r="G368" s="11">
        <v>554702</v>
      </c>
      <c r="H368" s="13">
        <f t="shared" si="15"/>
        <v>24</v>
      </c>
      <c r="I368" s="13">
        <f t="shared" si="17"/>
        <v>385605640</v>
      </c>
      <c r="J368" s="8">
        <f t="shared" si="16"/>
        <v>27735.1</v>
      </c>
    </row>
    <row r="369" spans="1:10" x14ac:dyDescent="0.3">
      <c r="A369" s="43">
        <v>44358</v>
      </c>
      <c r="B369" s="11" t="s">
        <v>60</v>
      </c>
      <c r="C369" s="11" t="s">
        <v>6</v>
      </c>
      <c r="D369" s="11" t="s">
        <v>73</v>
      </c>
      <c r="E369" s="11">
        <v>2021</v>
      </c>
      <c r="F369" s="11" t="s">
        <v>72</v>
      </c>
      <c r="G369" s="11">
        <v>208368</v>
      </c>
      <c r="H369" s="13">
        <f t="shared" si="15"/>
        <v>24</v>
      </c>
      <c r="I369" s="13">
        <f t="shared" si="17"/>
        <v>385814008</v>
      </c>
      <c r="J369" s="8">
        <f t="shared" si="16"/>
        <v>10418.4</v>
      </c>
    </row>
    <row r="370" spans="1:10" x14ac:dyDescent="0.3">
      <c r="A370" s="43">
        <v>44361</v>
      </c>
      <c r="B370" s="11" t="s">
        <v>60</v>
      </c>
      <c r="C370" s="11" t="s">
        <v>50</v>
      </c>
      <c r="D370" s="11" t="s">
        <v>73</v>
      </c>
      <c r="E370" s="11">
        <v>2021</v>
      </c>
      <c r="F370" s="11" t="s">
        <v>72</v>
      </c>
      <c r="G370" s="11">
        <v>1816220</v>
      </c>
      <c r="H370" s="13">
        <f t="shared" si="15"/>
        <v>25</v>
      </c>
      <c r="I370" s="13">
        <f t="shared" si="17"/>
        <v>387630228</v>
      </c>
      <c r="J370" s="8">
        <f t="shared" si="16"/>
        <v>90811</v>
      </c>
    </row>
    <row r="371" spans="1:10" x14ac:dyDescent="0.3">
      <c r="A371" s="43">
        <v>44361</v>
      </c>
      <c r="B371" s="11" t="s">
        <v>60</v>
      </c>
      <c r="C371" s="11" t="s">
        <v>50</v>
      </c>
      <c r="D371" s="11" t="s">
        <v>73</v>
      </c>
      <c r="E371" s="11">
        <v>2021</v>
      </c>
      <c r="F371" s="11" t="s">
        <v>72</v>
      </c>
      <c r="G371" s="11">
        <v>1746236</v>
      </c>
      <c r="H371" s="13">
        <f t="shared" si="15"/>
        <v>25</v>
      </c>
      <c r="I371" s="13">
        <f t="shared" si="17"/>
        <v>389376464</v>
      </c>
      <c r="J371" s="8">
        <f t="shared" si="16"/>
        <v>87311.8</v>
      </c>
    </row>
    <row r="372" spans="1:10" x14ac:dyDescent="0.3">
      <c r="A372" s="43">
        <v>44362</v>
      </c>
      <c r="B372" s="11" t="s">
        <v>60</v>
      </c>
      <c r="C372" s="11" t="s">
        <v>50</v>
      </c>
      <c r="D372" s="11" t="s">
        <v>73</v>
      </c>
      <c r="E372" s="11">
        <v>2021</v>
      </c>
      <c r="F372" s="11" t="s">
        <v>72</v>
      </c>
      <c r="G372" s="11">
        <v>1683489</v>
      </c>
      <c r="H372" s="13">
        <f t="shared" si="15"/>
        <v>25</v>
      </c>
      <c r="I372" s="13">
        <f t="shared" si="17"/>
        <v>391059953</v>
      </c>
      <c r="J372" s="8">
        <f t="shared" si="16"/>
        <v>84174.45</v>
      </c>
    </row>
    <row r="373" spans="1:10" x14ac:dyDescent="0.3">
      <c r="A373" s="43">
        <v>44364</v>
      </c>
      <c r="B373" s="11" t="s">
        <v>60</v>
      </c>
      <c r="C373" s="11" t="s">
        <v>50</v>
      </c>
      <c r="D373" s="11" t="s">
        <v>73</v>
      </c>
      <c r="E373" s="11">
        <v>2021</v>
      </c>
      <c r="F373" s="11" t="s">
        <v>72</v>
      </c>
      <c r="G373" s="11">
        <v>591696</v>
      </c>
      <c r="H373" s="13">
        <f t="shared" si="15"/>
        <v>25</v>
      </c>
      <c r="I373" s="13">
        <f t="shared" si="17"/>
        <v>391651649</v>
      </c>
      <c r="J373" s="8">
        <f t="shared" si="16"/>
        <v>29584.799999999999</v>
      </c>
    </row>
    <row r="374" spans="1:10" x14ac:dyDescent="0.3">
      <c r="A374" s="43">
        <v>44364</v>
      </c>
      <c r="B374" s="11" t="s">
        <v>60</v>
      </c>
      <c r="C374" s="11" t="s">
        <v>50</v>
      </c>
      <c r="D374" s="11" t="s">
        <v>73</v>
      </c>
      <c r="E374" s="11">
        <v>2021</v>
      </c>
      <c r="F374" s="11" t="s">
        <v>72</v>
      </c>
      <c r="G374" s="11">
        <v>1908492</v>
      </c>
      <c r="H374" s="13">
        <f t="shared" si="15"/>
        <v>25</v>
      </c>
      <c r="I374" s="13">
        <f t="shared" si="17"/>
        <v>393560141</v>
      </c>
      <c r="J374" s="8">
        <f t="shared" si="16"/>
        <v>95424.6</v>
      </c>
    </row>
    <row r="375" spans="1:10" x14ac:dyDescent="0.3">
      <c r="A375" s="43">
        <v>44367</v>
      </c>
      <c r="B375" s="11" t="s">
        <v>60</v>
      </c>
      <c r="C375" s="11" t="s">
        <v>50</v>
      </c>
      <c r="D375" s="11" t="s">
        <v>73</v>
      </c>
      <c r="E375" s="11">
        <v>2021</v>
      </c>
      <c r="F375" s="11" t="s">
        <v>72</v>
      </c>
      <c r="G375" s="11">
        <v>1649849</v>
      </c>
      <c r="H375" s="13">
        <f t="shared" si="15"/>
        <v>26</v>
      </c>
      <c r="I375" s="13">
        <f t="shared" si="17"/>
        <v>395209990</v>
      </c>
      <c r="J375" s="8">
        <f t="shared" si="16"/>
        <v>82492.45</v>
      </c>
    </row>
    <row r="376" spans="1:10" x14ac:dyDescent="0.3">
      <c r="A376" s="43">
        <v>44367</v>
      </c>
      <c r="B376" s="11" t="s">
        <v>60</v>
      </c>
      <c r="C376" s="11" t="s">
        <v>50</v>
      </c>
      <c r="D376" s="11" t="s">
        <v>73</v>
      </c>
      <c r="E376" s="11">
        <v>2021</v>
      </c>
      <c r="F376" s="11" t="s">
        <v>72</v>
      </c>
      <c r="G376" s="11">
        <v>1081699</v>
      </c>
      <c r="H376" s="13">
        <f t="shared" si="15"/>
        <v>26</v>
      </c>
      <c r="I376" s="13">
        <f t="shared" si="17"/>
        <v>396291689</v>
      </c>
      <c r="J376" s="8">
        <f t="shared" si="16"/>
        <v>54084.95</v>
      </c>
    </row>
    <row r="377" spans="1:10" x14ac:dyDescent="0.3">
      <c r="A377" s="43">
        <v>44367</v>
      </c>
      <c r="B377" s="11" t="s">
        <v>60</v>
      </c>
      <c r="C377" s="11" t="s">
        <v>6</v>
      </c>
      <c r="D377" s="11" t="s">
        <v>73</v>
      </c>
      <c r="E377" s="11">
        <v>2021</v>
      </c>
      <c r="F377" s="11" t="s">
        <v>72</v>
      </c>
      <c r="G377" s="11">
        <v>680075</v>
      </c>
      <c r="H377" s="13">
        <f t="shared" si="15"/>
        <v>26</v>
      </c>
      <c r="I377" s="13">
        <f t="shared" si="17"/>
        <v>396971764</v>
      </c>
      <c r="J377" s="8">
        <f t="shared" si="16"/>
        <v>34003.75</v>
      </c>
    </row>
    <row r="378" spans="1:10" x14ac:dyDescent="0.3">
      <c r="A378" s="43">
        <v>44368</v>
      </c>
      <c r="B378" s="11" t="s">
        <v>60</v>
      </c>
      <c r="C378" s="11" t="s">
        <v>50</v>
      </c>
      <c r="D378" s="11" t="s">
        <v>73</v>
      </c>
      <c r="E378" s="11">
        <v>2021</v>
      </c>
      <c r="F378" s="11" t="s">
        <v>72</v>
      </c>
      <c r="G378" s="11">
        <v>1957975</v>
      </c>
      <c r="H378" s="13">
        <f t="shared" si="15"/>
        <v>26</v>
      </c>
      <c r="I378" s="13">
        <f t="shared" si="17"/>
        <v>398929739</v>
      </c>
      <c r="J378" s="8">
        <f t="shared" si="16"/>
        <v>97898.75</v>
      </c>
    </row>
    <row r="379" spans="1:10" x14ac:dyDescent="0.3">
      <c r="A379" s="43">
        <v>44368</v>
      </c>
      <c r="B379" s="11" t="s">
        <v>60</v>
      </c>
      <c r="C379" s="11" t="s">
        <v>6</v>
      </c>
      <c r="D379" s="11" t="s">
        <v>73</v>
      </c>
      <c r="E379" s="11">
        <v>2021</v>
      </c>
      <c r="F379" s="11" t="s">
        <v>72</v>
      </c>
      <c r="G379" s="11">
        <v>969416</v>
      </c>
      <c r="H379" s="13">
        <f t="shared" si="15"/>
        <v>26</v>
      </c>
      <c r="I379" s="13">
        <f t="shared" si="17"/>
        <v>399899155</v>
      </c>
      <c r="J379" s="8">
        <f t="shared" si="16"/>
        <v>48470.8</v>
      </c>
    </row>
    <row r="380" spans="1:10" x14ac:dyDescent="0.3">
      <c r="A380" s="43">
        <v>44371</v>
      </c>
      <c r="B380" s="11" t="s">
        <v>60</v>
      </c>
      <c r="C380" s="11" t="s">
        <v>6</v>
      </c>
      <c r="D380" s="11" t="s">
        <v>73</v>
      </c>
      <c r="E380" s="11">
        <v>2021</v>
      </c>
      <c r="F380" s="11" t="s">
        <v>72</v>
      </c>
      <c r="G380" s="11">
        <v>1203365</v>
      </c>
      <c r="H380" s="13">
        <f t="shared" si="15"/>
        <v>26</v>
      </c>
      <c r="I380" s="13">
        <f t="shared" si="17"/>
        <v>401102520</v>
      </c>
      <c r="J380" s="8">
        <f t="shared" si="16"/>
        <v>60168.25</v>
      </c>
    </row>
    <row r="381" spans="1:10" x14ac:dyDescent="0.3">
      <c r="A381" s="43">
        <v>44371</v>
      </c>
      <c r="B381" s="11" t="s">
        <v>60</v>
      </c>
      <c r="C381" s="11" t="s">
        <v>6</v>
      </c>
      <c r="D381" s="11" t="s">
        <v>73</v>
      </c>
      <c r="E381" s="11">
        <v>2021</v>
      </c>
      <c r="F381" s="11" t="s">
        <v>72</v>
      </c>
      <c r="G381" s="11">
        <v>1172620</v>
      </c>
      <c r="H381" s="13">
        <f t="shared" si="15"/>
        <v>26</v>
      </c>
      <c r="I381" s="13">
        <f t="shared" si="17"/>
        <v>402275140</v>
      </c>
      <c r="J381" s="8">
        <f t="shared" si="16"/>
        <v>58631</v>
      </c>
    </row>
    <row r="382" spans="1:10" x14ac:dyDescent="0.3">
      <c r="A382" s="43">
        <v>44373</v>
      </c>
      <c r="B382" s="11" t="s">
        <v>60</v>
      </c>
      <c r="C382" s="11" t="s">
        <v>6</v>
      </c>
      <c r="D382" s="11" t="s">
        <v>73</v>
      </c>
      <c r="E382" s="11">
        <v>2021</v>
      </c>
      <c r="F382" s="11" t="s">
        <v>72</v>
      </c>
      <c r="G382" s="11">
        <v>1835094</v>
      </c>
      <c r="H382" s="13">
        <f t="shared" si="15"/>
        <v>26</v>
      </c>
      <c r="I382" s="13">
        <f t="shared" si="17"/>
        <v>404110234</v>
      </c>
      <c r="J382" s="8">
        <f t="shared" si="16"/>
        <v>91754.7</v>
      </c>
    </row>
    <row r="383" spans="1:10" x14ac:dyDescent="0.3">
      <c r="A383" s="43">
        <v>44374</v>
      </c>
      <c r="B383" s="11" t="s">
        <v>60</v>
      </c>
      <c r="C383" s="11" t="s">
        <v>56</v>
      </c>
      <c r="D383" s="11" t="s">
        <v>73</v>
      </c>
      <c r="E383" s="11">
        <v>2021</v>
      </c>
      <c r="F383" s="11" t="s">
        <v>72</v>
      </c>
      <c r="G383" s="11">
        <v>836312</v>
      </c>
      <c r="H383" s="13">
        <f t="shared" si="15"/>
        <v>27</v>
      </c>
      <c r="I383" s="13">
        <f t="shared" si="17"/>
        <v>404946546</v>
      </c>
      <c r="J383" s="8">
        <f t="shared" si="16"/>
        <v>41815.599999999999</v>
      </c>
    </row>
    <row r="384" spans="1:10" x14ac:dyDescent="0.3">
      <c r="A384" s="43">
        <v>44379</v>
      </c>
      <c r="B384" s="11" t="s">
        <v>60</v>
      </c>
      <c r="C384" s="11" t="s">
        <v>6</v>
      </c>
      <c r="D384" s="11" t="s">
        <v>51</v>
      </c>
      <c r="E384" s="11">
        <v>2021</v>
      </c>
      <c r="F384" s="11" t="s">
        <v>52</v>
      </c>
      <c r="G384" s="11">
        <v>263474</v>
      </c>
      <c r="H384" s="13">
        <f t="shared" si="15"/>
        <v>27</v>
      </c>
      <c r="I384" s="13">
        <f t="shared" si="17"/>
        <v>405210020</v>
      </c>
      <c r="J384" s="8">
        <f t="shared" si="16"/>
        <v>13173.7</v>
      </c>
    </row>
    <row r="385" spans="1:10" x14ac:dyDescent="0.3">
      <c r="A385" s="43">
        <v>44379</v>
      </c>
      <c r="B385" s="11" t="s">
        <v>60</v>
      </c>
      <c r="C385" s="11" t="s">
        <v>6</v>
      </c>
      <c r="D385" s="11" t="s">
        <v>51</v>
      </c>
      <c r="E385" s="11">
        <v>2021</v>
      </c>
      <c r="F385" s="11" t="s">
        <v>52</v>
      </c>
      <c r="G385" s="11">
        <v>1413232</v>
      </c>
      <c r="H385" s="13">
        <f t="shared" si="15"/>
        <v>27</v>
      </c>
      <c r="I385" s="13">
        <f t="shared" si="17"/>
        <v>406623252</v>
      </c>
      <c r="J385" s="8">
        <f t="shared" si="16"/>
        <v>70661.600000000006</v>
      </c>
    </row>
    <row r="386" spans="1:10" x14ac:dyDescent="0.3">
      <c r="A386" s="43">
        <v>44380</v>
      </c>
      <c r="B386" s="11" t="s">
        <v>60</v>
      </c>
      <c r="C386" s="11" t="s">
        <v>6</v>
      </c>
      <c r="D386" s="11" t="s">
        <v>51</v>
      </c>
      <c r="E386" s="11">
        <v>2021</v>
      </c>
      <c r="F386" s="11" t="s">
        <v>52</v>
      </c>
      <c r="G386" s="11">
        <v>919477</v>
      </c>
      <c r="H386" s="13">
        <f t="shared" si="15"/>
        <v>27</v>
      </c>
      <c r="I386" s="13">
        <f t="shared" si="17"/>
        <v>407542729</v>
      </c>
      <c r="J386" s="8">
        <f t="shared" si="16"/>
        <v>45973.85</v>
      </c>
    </row>
    <row r="387" spans="1:10" x14ac:dyDescent="0.3">
      <c r="A387" s="43">
        <v>44385</v>
      </c>
      <c r="B387" s="11" t="s">
        <v>60</v>
      </c>
      <c r="C387" s="11" t="s">
        <v>6</v>
      </c>
      <c r="D387" s="11" t="s">
        <v>51</v>
      </c>
      <c r="E387" s="11">
        <v>2021</v>
      </c>
      <c r="F387" s="11" t="s">
        <v>52</v>
      </c>
      <c r="G387" s="11">
        <v>226279</v>
      </c>
      <c r="H387" s="13">
        <f t="shared" ref="H387:H450" si="18">WEEKNUM(A387)</f>
        <v>28</v>
      </c>
      <c r="I387" s="13">
        <f t="shared" si="17"/>
        <v>407769008</v>
      </c>
      <c r="J387" s="8">
        <f t="shared" ref="J387:J450" si="19">G387*5/100</f>
        <v>11313.95</v>
      </c>
    </row>
    <row r="388" spans="1:10" x14ac:dyDescent="0.3">
      <c r="A388" s="43">
        <v>44393</v>
      </c>
      <c r="B388" s="11" t="s">
        <v>60</v>
      </c>
      <c r="C388" s="11" t="s">
        <v>6</v>
      </c>
      <c r="D388" s="11" t="s">
        <v>51</v>
      </c>
      <c r="E388" s="11">
        <v>2021</v>
      </c>
      <c r="F388" s="11" t="s">
        <v>52</v>
      </c>
      <c r="G388" s="11">
        <v>1295300</v>
      </c>
      <c r="H388" s="13">
        <f t="shared" si="18"/>
        <v>29</v>
      </c>
      <c r="I388" s="13">
        <f t="shared" si="17"/>
        <v>409064308</v>
      </c>
      <c r="J388" s="8">
        <f t="shared" si="19"/>
        <v>64765</v>
      </c>
    </row>
    <row r="389" spans="1:10" x14ac:dyDescent="0.3">
      <c r="A389" s="43">
        <v>44393</v>
      </c>
      <c r="B389" s="11" t="s">
        <v>60</v>
      </c>
      <c r="C389" s="11" t="s">
        <v>6</v>
      </c>
      <c r="D389" s="11" t="s">
        <v>51</v>
      </c>
      <c r="E389" s="11">
        <v>2021</v>
      </c>
      <c r="F389" s="11" t="s">
        <v>52</v>
      </c>
      <c r="G389" s="11">
        <v>524387</v>
      </c>
      <c r="H389" s="13">
        <f t="shared" si="18"/>
        <v>29</v>
      </c>
      <c r="I389" s="13">
        <f t="shared" ref="I389:I452" si="20">I388+G389</f>
        <v>409588695</v>
      </c>
      <c r="J389" s="8">
        <f t="shared" si="19"/>
        <v>26219.35</v>
      </c>
    </row>
    <row r="390" spans="1:10" x14ac:dyDescent="0.3">
      <c r="A390" s="43">
        <v>44394</v>
      </c>
      <c r="B390" s="11" t="s">
        <v>60</v>
      </c>
      <c r="C390" s="11" t="s">
        <v>6</v>
      </c>
      <c r="D390" s="11" t="s">
        <v>51</v>
      </c>
      <c r="E390" s="11">
        <v>2021</v>
      </c>
      <c r="F390" s="11" t="s">
        <v>52</v>
      </c>
      <c r="G390" s="11">
        <v>1508451</v>
      </c>
      <c r="H390" s="13">
        <f t="shared" si="18"/>
        <v>29</v>
      </c>
      <c r="I390" s="13">
        <f t="shared" si="20"/>
        <v>411097146</v>
      </c>
      <c r="J390" s="8">
        <f t="shared" si="19"/>
        <v>75422.55</v>
      </c>
    </row>
    <row r="391" spans="1:10" x14ac:dyDescent="0.3">
      <c r="A391" s="43">
        <v>44395</v>
      </c>
      <c r="B391" s="11" t="s">
        <v>60</v>
      </c>
      <c r="C391" s="11" t="s">
        <v>56</v>
      </c>
      <c r="D391" s="11" t="s">
        <v>51</v>
      </c>
      <c r="E391" s="11">
        <v>2021</v>
      </c>
      <c r="F391" s="11" t="s">
        <v>52</v>
      </c>
      <c r="G391" s="11">
        <v>1584122</v>
      </c>
      <c r="H391" s="13">
        <f t="shared" si="18"/>
        <v>30</v>
      </c>
      <c r="I391" s="13">
        <f t="shared" si="20"/>
        <v>412681268</v>
      </c>
      <c r="J391" s="8">
        <f t="shared" si="19"/>
        <v>79206.100000000006</v>
      </c>
    </row>
    <row r="392" spans="1:10" x14ac:dyDescent="0.3">
      <c r="A392" s="43">
        <v>44396</v>
      </c>
      <c r="B392" s="11" t="s">
        <v>60</v>
      </c>
      <c r="C392" s="11" t="s">
        <v>6</v>
      </c>
      <c r="D392" s="11" t="s">
        <v>51</v>
      </c>
      <c r="E392" s="11">
        <v>2021</v>
      </c>
      <c r="F392" s="11" t="s">
        <v>52</v>
      </c>
      <c r="G392" s="11">
        <v>184898</v>
      </c>
      <c r="H392" s="13">
        <f t="shared" si="18"/>
        <v>30</v>
      </c>
      <c r="I392" s="13">
        <f t="shared" si="20"/>
        <v>412866166</v>
      </c>
      <c r="J392" s="8">
        <f t="shared" si="19"/>
        <v>9244.9</v>
      </c>
    </row>
    <row r="393" spans="1:10" x14ac:dyDescent="0.3">
      <c r="A393" s="43">
        <v>44398</v>
      </c>
      <c r="B393" s="11" t="s">
        <v>60</v>
      </c>
      <c r="C393" s="11" t="s">
        <v>6</v>
      </c>
      <c r="D393" s="11" t="s">
        <v>51</v>
      </c>
      <c r="E393" s="11">
        <v>2021</v>
      </c>
      <c r="F393" s="11" t="s">
        <v>52</v>
      </c>
      <c r="G393" s="11">
        <v>1979686</v>
      </c>
      <c r="H393" s="13">
        <f t="shared" si="18"/>
        <v>30</v>
      </c>
      <c r="I393" s="13">
        <f t="shared" si="20"/>
        <v>414845852</v>
      </c>
      <c r="J393" s="8">
        <f t="shared" si="19"/>
        <v>98984.3</v>
      </c>
    </row>
    <row r="394" spans="1:10" x14ac:dyDescent="0.3">
      <c r="A394" s="43">
        <v>44398</v>
      </c>
      <c r="B394" s="11" t="s">
        <v>60</v>
      </c>
      <c r="C394" s="11" t="s">
        <v>6</v>
      </c>
      <c r="D394" s="11" t="s">
        <v>51</v>
      </c>
      <c r="E394" s="11">
        <v>2021</v>
      </c>
      <c r="F394" s="11" t="s">
        <v>52</v>
      </c>
      <c r="G394" s="11">
        <v>453584</v>
      </c>
      <c r="H394" s="13">
        <f t="shared" si="18"/>
        <v>30</v>
      </c>
      <c r="I394" s="13">
        <f t="shared" si="20"/>
        <v>415299436</v>
      </c>
      <c r="J394" s="8">
        <f t="shared" si="19"/>
        <v>22679.200000000001</v>
      </c>
    </row>
    <row r="395" spans="1:10" x14ac:dyDescent="0.3">
      <c r="A395" s="43">
        <v>44399</v>
      </c>
      <c r="B395" s="11" t="s">
        <v>60</v>
      </c>
      <c r="C395" s="11" t="s">
        <v>6</v>
      </c>
      <c r="D395" s="11" t="s">
        <v>51</v>
      </c>
      <c r="E395" s="11">
        <v>2021</v>
      </c>
      <c r="F395" s="11" t="s">
        <v>52</v>
      </c>
      <c r="G395" s="11">
        <v>1635219</v>
      </c>
      <c r="H395" s="13">
        <f t="shared" si="18"/>
        <v>30</v>
      </c>
      <c r="I395" s="13">
        <f t="shared" si="20"/>
        <v>416934655</v>
      </c>
      <c r="J395" s="8">
        <f t="shared" si="19"/>
        <v>81760.95</v>
      </c>
    </row>
    <row r="396" spans="1:10" x14ac:dyDescent="0.3">
      <c r="A396" s="43">
        <v>44405</v>
      </c>
      <c r="B396" s="11" t="s">
        <v>60</v>
      </c>
      <c r="C396" s="11" t="s">
        <v>6</v>
      </c>
      <c r="D396" s="11" t="s">
        <v>51</v>
      </c>
      <c r="E396" s="11">
        <v>2021</v>
      </c>
      <c r="F396" s="11" t="s">
        <v>52</v>
      </c>
      <c r="G396" s="11">
        <v>547110</v>
      </c>
      <c r="H396" s="13">
        <f t="shared" si="18"/>
        <v>31</v>
      </c>
      <c r="I396" s="13">
        <f t="shared" si="20"/>
        <v>417481765</v>
      </c>
      <c r="J396" s="8">
        <f t="shared" si="19"/>
        <v>27355.5</v>
      </c>
    </row>
    <row r="397" spans="1:10" x14ac:dyDescent="0.3">
      <c r="A397" s="43">
        <v>44406</v>
      </c>
      <c r="B397" s="11" t="s">
        <v>60</v>
      </c>
      <c r="C397" s="11" t="s">
        <v>6</v>
      </c>
      <c r="D397" s="11" t="s">
        <v>51</v>
      </c>
      <c r="E397" s="11">
        <v>2021</v>
      </c>
      <c r="F397" s="11" t="s">
        <v>52</v>
      </c>
      <c r="G397" s="11">
        <v>934991</v>
      </c>
      <c r="H397" s="13">
        <f t="shared" si="18"/>
        <v>31</v>
      </c>
      <c r="I397" s="13">
        <f t="shared" si="20"/>
        <v>418416756</v>
      </c>
      <c r="J397" s="8">
        <f t="shared" si="19"/>
        <v>46749.55</v>
      </c>
    </row>
    <row r="398" spans="1:10" x14ac:dyDescent="0.3">
      <c r="A398" s="43">
        <v>44409</v>
      </c>
      <c r="B398" s="11" t="s">
        <v>60</v>
      </c>
      <c r="C398" s="11" t="s">
        <v>6</v>
      </c>
      <c r="D398" s="11" t="s">
        <v>57</v>
      </c>
      <c r="E398" s="11">
        <v>2021</v>
      </c>
      <c r="F398" s="11" t="s">
        <v>52</v>
      </c>
      <c r="G398" s="11">
        <v>1527508</v>
      </c>
      <c r="H398" s="13">
        <f t="shared" si="18"/>
        <v>32</v>
      </c>
      <c r="I398" s="13">
        <f t="shared" si="20"/>
        <v>419944264</v>
      </c>
      <c r="J398" s="8">
        <f t="shared" si="19"/>
        <v>76375.399999999994</v>
      </c>
    </row>
    <row r="399" spans="1:10" x14ac:dyDescent="0.3">
      <c r="A399" s="43">
        <v>44409</v>
      </c>
      <c r="B399" s="11" t="s">
        <v>60</v>
      </c>
      <c r="C399" s="11" t="s">
        <v>6</v>
      </c>
      <c r="D399" s="11" t="s">
        <v>57</v>
      </c>
      <c r="E399" s="11">
        <v>2021</v>
      </c>
      <c r="F399" s="11" t="s">
        <v>52</v>
      </c>
      <c r="G399" s="11">
        <v>639256</v>
      </c>
      <c r="H399" s="13">
        <f t="shared" si="18"/>
        <v>32</v>
      </c>
      <c r="I399" s="13">
        <f t="shared" si="20"/>
        <v>420583520</v>
      </c>
      <c r="J399" s="8">
        <f t="shared" si="19"/>
        <v>31962.799999999999</v>
      </c>
    </row>
    <row r="400" spans="1:10" x14ac:dyDescent="0.3">
      <c r="A400" s="43">
        <v>44414</v>
      </c>
      <c r="B400" s="11" t="s">
        <v>60</v>
      </c>
      <c r="C400" s="11" t="s">
        <v>56</v>
      </c>
      <c r="D400" s="11" t="s">
        <v>57</v>
      </c>
      <c r="E400" s="11">
        <v>2021</v>
      </c>
      <c r="F400" s="11" t="s">
        <v>52</v>
      </c>
      <c r="G400" s="11">
        <v>142216</v>
      </c>
      <c r="H400" s="13">
        <f t="shared" si="18"/>
        <v>32</v>
      </c>
      <c r="I400" s="13">
        <f t="shared" si="20"/>
        <v>420725736</v>
      </c>
      <c r="J400" s="8">
        <f t="shared" si="19"/>
        <v>7110.8</v>
      </c>
    </row>
    <row r="401" spans="1:10" x14ac:dyDescent="0.3">
      <c r="A401" s="43">
        <v>44415</v>
      </c>
      <c r="B401" s="11" t="s">
        <v>60</v>
      </c>
      <c r="C401" s="11" t="s">
        <v>6</v>
      </c>
      <c r="D401" s="11" t="s">
        <v>57</v>
      </c>
      <c r="E401" s="11">
        <v>2021</v>
      </c>
      <c r="F401" s="11" t="s">
        <v>52</v>
      </c>
      <c r="G401" s="11">
        <v>738240</v>
      </c>
      <c r="H401" s="13">
        <f t="shared" si="18"/>
        <v>32</v>
      </c>
      <c r="I401" s="13">
        <f t="shared" si="20"/>
        <v>421463976</v>
      </c>
      <c r="J401" s="8">
        <f t="shared" si="19"/>
        <v>36912</v>
      </c>
    </row>
    <row r="402" spans="1:10" x14ac:dyDescent="0.3">
      <c r="A402" s="43">
        <v>44416</v>
      </c>
      <c r="B402" s="11" t="s">
        <v>60</v>
      </c>
      <c r="C402" s="11" t="s">
        <v>56</v>
      </c>
      <c r="D402" s="11" t="s">
        <v>57</v>
      </c>
      <c r="E402" s="11">
        <v>2021</v>
      </c>
      <c r="F402" s="11" t="s">
        <v>52</v>
      </c>
      <c r="G402" s="11">
        <v>706781</v>
      </c>
      <c r="H402" s="13">
        <f t="shared" si="18"/>
        <v>33</v>
      </c>
      <c r="I402" s="13">
        <f t="shared" si="20"/>
        <v>422170757</v>
      </c>
      <c r="J402" s="8">
        <f t="shared" si="19"/>
        <v>35339.050000000003</v>
      </c>
    </row>
    <row r="403" spans="1:10" x14ac:dyDescent="0.3">
      <c r="A403" s="43">
        <v>44417</v>
      </c>
      <c r="B403" s="11" t="s">
        <v>60</v>
      </c>
      <c r="C403" s="11" t="s">
        <v>50</v>
      </c>
      <c r="D403" s="11" t="s">
        <v>57</v>
      </c>
      <c r="E403" s="11">
        <v>2021</v>
      </c>
      <c r="F403" s="11" t="s">
        <v>52</v>
      </c>
      <c r="G403" s="11">
        <v>458322</v>
      </c>
      <c r="H403" s="13">
        <f t="shared" si="18"/>
        <v>33</v>
      </c>
      <c r="I403" s="13">
        <f t="shared" si="20"/>
        <v>422629079</v>
      </c>
      <c r="J403" s="8">
        <f t="shared" si="19"/>
        <v>22916.1</v>
      </c>
    </row>
    <row r="404" spans="1:10" x14ac:dyDescent="0.3">
      <c r="A404" s="43">
        <v>44418</v>
      </c>
      <c r="B404" s="11" t="s">
        <v>60</v>
      </c>
      <c r="C404" s="11" t="s">
        <v>50</v>
      </c>
      <c r="D404" s="11" t="s">
        <v>57</v>
      </c>
      <c r="E404" s="11">
        <v>2021</v>
      </c>
      <c r="F404" s="11" t="s">
        <v>52</v>
      </c>
      <c r="G404" s="11">
        <v>1391712</v>
      </c>
      <c r="H404" s="13">
        <f t="shared" si="18"/>
        <v>33</v>
      </c>
      <c r="I404" s="13">
        <f t="shared" si="20"/>
        <v>424020791</v>
      </c>
      <c r="J404" s="8">
        <f t="shared" si="19"/>
        <v>69585.600000000006</v>
      </c>
    </row>
    <row r="405" spans="1:10" x14ac:dyDescent="0.3">
      <c r="A405" s="43">
        <v>44418</v>
      </c>
      <c r="B405" s="11" t="s">
        <v>60</v>
      </c>
      <c r="C405" s="11" t="s">
        <v>50</v>
      </c>
      <c r="D405" s="11" t="s">
        <v>57</v>
      </c>
      <c r="E405" s="11">
        <v>2021</v>
      </c>
      <c r="F405" s="11" t="s">
        <v>52</v>
      </c>
      <c r="G405" s="11">
        <v>692970</v>
      </c>
      <c r="H405" s="13">
        <f t="shared" si="18"/>
        <v>33</v>
      </c>
      <c r="I405" s="13">
        <f t="shared" si="20"/>
        <v>424713761</v>
      </c>
      <c r="J405" s="8">
        <f t="shared" si="19"/>
        <v>34648.5</v>
      </c>
    </row>
    <row r="406" spans="1:10" x14ac:dyDescent="0.3">
      <c r="A406" s="43">
        <v>44418</v>
      </c>
      <c r="B406" s="11" t="s">
        <v>60</v>
      </c>
      <c r="C406" s="11" t="s">
        <v>50</v>
      </c>
      <c r="D406" s="11" t="s">
        <v>57</v>
      </c>
      <c r="E406" s="11">
        <v>2021</v>
      </c>
      <c r="F406" s="11" t="s">
        <v>52</v>
      </c>
      <c r="G406" s="11">
        <v>308741</v>
      </c>
      <c r="H406" s="13">
        <f t="shared" si="18"/>
        <v>33</v>
      </c>
      <c r="I406" s="13">
        <f t="shared" si="20"/>
        <v>425022502</v>
      </c>
      <c r="J406" s="8">
        <f t="shared" si="19"/>
        <v>15437.05</v>
      </c>
    </row>
    <row r="407" spans="1:10" x14ac:dyDescent="0.3">
      <c r="A407" s="43">
        <v>44419</v>
      </c>
      <c r="B407" s="11" t="s">
        <v>60</v>
      </c>
      <c r="C407" s="11" t="s">
        <v>6</v>
      </c>
      <c r="D407" s="11" t="s">
        <v>57</v>
      </c>
      <c r="E407" s="11">
        <v>2021</v>
      </c>
      <c r="F407" s="11" t="s">
        <v>52</v>
      </c>
      <c r="G407" s="11">
        <v>1365868</v>
      </c>
      <c r="H407" s="13">
        <f t="shared" si="18"/>
        <v>33</v>
      </c>
      <c r="I407" s="13">
        <f t="shared" si="20"/>
        <v>426388370</v>
      </c>
      <c r="J407" s="8">
        <f t="shared" si="19"/>
        <v>68293.399999999994</v>
      </c>
    </row>
    <row r="408" spans="1:10" x14ac:dyDescent="0.3">
      <c r="A408" s="43">
        <v>44419</v>
      </c>
      <c r="B408" s="11" t="s">
        <v>60</v>
      </c>
      <c r="C408" s="11" t="s">
        <v>50</v>
      </c>
      <c r="D408" s="11" t="s">
        <v>57</v>
      </c>
      <c r="E408" s="11">
        <v>2021</v>
      </c>
      <c r="F408" s="11" t="s">
        <v>52</v>
      </c>
      <c r="G408" s="11">
        <v>1286518</v>
      </c>
      <c r="H408" s="13">
        <f t="shared" si="18"/>
        <v>33</v>
      </c>
      <c r="I408" s="13">
        <f t="shared" si="20"/>
        <v>427674888</v>
      </c>
      <c r="J408" s="8">
        <f t="shared" si="19"/>
        <v>64325.9</v>
      </c>
    </row>
    <row r="409" spans="1:10" x14ac:dyDescent="0.3">
      <c r="A409" s="43">
        <v>44421</v>
      </c>
      <c r="B409" s="11" t="s">
        <v>60</v>
      </c>
      <c r="C409" s="11" t="s">
        <v>50</v>
      </c>
      <c r="D409" s="11" t="s">
        <v>57</v>
      </c>
      <c r="E409" s="11">
        <v>2021</v>
      </c>
      <c r="F409" s="11" t="s">
        <v>52</v>
      </c>
      <c r="G409" s="11">
        <v>1716666</v>
      </c>
      <c r="H409" s="13">
        <f t="shared" si="18"/>
        <v>33</v>
      </c>
      <c r="I409" s="13">
        <f t="shared" si="20"/>
        <v>429391554</v>
      </c>
      <c r="J409" s="8">
        <f t="shared" si="19"/>
        <v>85833.3</v>
      </c>
    </row>
    <row r="410" spans="1:10" x14ac:dyDescent="0.3">
      <c r="A410" s="43">
        <v>44422</v>
      </c>
      <c r="B410" s="11" t="s">
        <v>60</v>
      </c>
      <c r="C410" s="11" t="s">
        <v>50</v>
      </c>
      <c r="D410" s="11" t="s">
        <v>57</v>
      </c>
      <c r="E410" s="11">
        <v>2021</v>
      </c>
      <c r="F410" s="11" t="s">
        <v>52</v>
      </c>
      <c r="G410" s="11">
        <v>814289</v>
      </c>
      <c r="H410" s="13">
        <f t="shared" si="18"/>
        <v>33</v>
      </c>
      <c r="I410" s="13">
        <f t="shared" si="20"/>
        <v>430205843</v>
      </c>
      <c r="J410" s="8">
        <f t="shared" si="19"/>
        <v>40714.449999999997</v>
      </c>
    </row>
    <row r="411" spans="1:10" x14ac:dyDescent="0.3">
      <c r="A411" s="43">
        <v>44422</v>
      </c>
      <c r="B411" s="11" t="s">
        <v>60</v>
      </c>
      <c r="C411" s="11" t="s">
        <v>7</v>
      </c>
      <c r="D411" s="11" t="s">
        <v>57</v>
      </c>
      <c r="E411" s="11">
        <v>2021</v>
      </c>
      <c r="F411" s="11" t="s">
        <v>52</v>
      </c>
      <c r="G411" s="11">
        <v>1030173</v>
      </c>
      <c r="H411" s="13">
        <f t="shared" si="18"/>
        <v>33</v>
      </c>
      <c r="I411" s="13">
        <f t="shared" si="20"/>
        <v>431236016</v>
      </c>
      <c r="J411" s="8">
        <f t="shared" si="19"/>
        <v>51508.65</v>
      </c>
    </row>
    <row r="412" spans="1:10" x14ac:dyDescent="0.3">
      <c r="A412" s="43">
        <v>44423</v>
      </c>
      <c r="B412" s="11" t="s">
        <v>60</v>
      </c>
      <c r="C412" s="11" t="s">
        <v>7</v>
      </c>
      <c r="D412" s="11" t="s">
        <v>57</v>
      </c>
      <c r="E412" s="11">
        <v>2021</v>
      </c>
      <c r="F412" s="11" t="s">
        <v>52</v>
      </c>
      <c r="G412" s="11">
        <v>1380984</v>
      </c>
      <c r="H412" s="13">
        <f t="shared" si="18"/>
        <v>34</v>
      </c>
      <c r="I412" s="13">
        <f t="shared" si="20"/>
        <v>432617000</v>
      </c>
      <c r="J412" s="8">
        <f t="shared" si="19"/>
        <v>69049.2</v>
      </c>
    </row>
    <row r="413" spans="1:10" x14ac:dyDescent="0.3">
      <c r="A413" s="43">
        <v>44424</v>
      </c>
      <c r="B413" s="11" t="s">
        <v>60</v>
      </c>
      <c r="C413" s="11" t="s">
        <v>50</v>
      </c>
      <c r="D413" s="11" t="s">
        <v>57</v>
      </c>
      <c r="E413" s="11">
        <v>2021</v>
      </c>
      <c r="F413" s="11" t="s">
        <v>52</v>
      </c>
      <c r="G413" s="11">
        <v>154041</v>
      </c>
      <c r="H413" s="13">
        <f t="shared" si="18"/>
        <v>34</v>
      </c>
      <c r="I413" s="13">
        <f t="shared" si="20"/>
        <v>432771041</v>
      </c>
      <c r="J413" s="8">
        <f t="shared" si="19"/>
        <v>7702.05</v>
      </c>
    </row>
    <row r="414" spans="1:10" x14ac:dyDescent="0.3">
      <c r="A414" s="43">
        <v>44426</v>
      </c>
      <c r="B414" s="11" t="s">
        <v>60</v>
      </c>
      <c r="C414" s="11" t="s">
        <v>6</v>
      </c>
      <c r="D414" s="11" t="s">
        <v>57</v>
      </c>
      <c r="E414" s="11">
        <v>2021</v>
      </c>
      <c r="F414" s="11" t="s">
        <v>52</v>
      </c>
      <c r="G414" s="11">
        <v>1663102</v>
      </c>
      <c r="H414" s="13">
        <f t="shared" si="18"/>
        <v>34</v>
      </c>
      <c r="I414" s="13">
        <f t="shared" si="20"/>
        <v>434434143</v>
      </c>
      <c r="J414" s="8">
        <f t="shared" si="19"/>
        <v>83155.100000000006</v>
      </c>
    </row>
    <row r="415" spans="1:10" x14ac:dyDescent="0.3">
      <c r="A415" s="43">
        <v>44428</v>
      </c>
      <c r="B415" s="11" t="s">
        <v>60</v>
      </c>
      <c r="C415" s="11" t="s">
        <v>50</v>
      </c>
      <c r="D415" s="11" t="s">
        <v>57</v>
      </c>
      <c r="E415" s="11">
        <v>2021</v>
      </c>
      <c r="F415" s="11" t="s">
        <v>52</v>
      </c>
      <c r="G415" s="11">
        <v>375259</v>
      </c>
      <c r="H415" s="13">
        <f t="shared" si="18"/>
        <v>34</v>
      </c>
      <c r="I415" s="13">
        <f t="shared" si="20"/>
        <v>434809402</v>
      </c>
      <c r="J415" s="8">
        <f t="shared" si="19"/>
        <v>18762.95</v>
      </c>
    </row>
    <row r="416" spans="1:10" x14ac:dyDescent="0.3">
      <c r="A416" s="43">
        <v>44429</v>
      </c>
      <c r="B416" s="11" t="s">
        <v>60</v>
      </c>
      <c r="C416" s="11" t="s">
        <v>6</v>
      </c>
      <c r="D416" s="11" t="s">
        <v>57</v>
      </c>
      <c r="E416" s="11">
        <v>2021</v>
      </c>
      <c r="F416" s="11" t="s">
        <v>52</v>
      </c>
      <c r="G416" s="11">
        <v>278132</v>
      </c>
      <c r="H416" s="13">
        <f t="shared" si="18"/>
        <v>34</v>
      </c>
      <c r="I416" s="13">
        <f t="shared" si="20"/>
        <v>435087534</v>
      </c>
      <c r="J416" s="8">
        <f t="shared" si="19"/>
        <v>13906.6</v>
      </c>
    </row>
    <row r="417" spans="1:10" x14ac:dyDescent="0.3">
      <c r="A417" s="43">
        <v>44431</v>
      </c>
      <c r="B417" s="11" t="s">
        <v>60</v>
      </c>
      <c r="C417" s="11" t="s">
        <v>50</v>
      </c>
      <c r="D417" s="11" t="s">
        <v>57</v>
      </c>
      <c r="E417" s="11">
        <v>2021</v>
      </c>
      <c r="F417" s="11" t="s">
        <v>52</v>
      </c>
      <c r="G417" s="11">
        <v>269577</v>
      </c>
      <c r="H417" s="13">
        <f t="shared" si="18"/>
        <v>35</v>
      </c>
      <c r="I417" s="13">
        <f t="shared" si="20"/>
        <v>435357111</v>
      </c>
      <c r="J417" s="8">
        <f t="shared" si="19"/>
        <v>13478.85</v>
      </c>
    </row>
    <row r="418" spans="1:10" x14ac:dyDescent="0.3">
      <c r="A418" s="43">
        <v>44432</v>
      </c>
      <c r="B418" s="11" t="s">
        <v>60</v>
      </c>
      <c r="C418" s="11" t="s">
        <v>6</v>
      </c>
      <c r="D418" s="11" t="s">
        <v>57</v>
      </c>
      <c r="E418" s="11">
        <v>2021</v>
      </c>
      <c r="F418" s="11" t="s">
        <v>52</v>
      </c>
      <c r="G418" s="11">
        <v>1321245</v>
      </c>
      <c r="H418" s="13">
        <f t="shared" si="18"/>
        <v>35</v>
      </c>
      <c r="I418" s="13">
        <f t="shared" si="20"/>
        <v>436678356</v>
      </c>
      <c r="J418" s="8">
        <f t="shared" si="19"/>
        <v>66062.25</v>
      </c>
    </row>
    <row r="419" spans="1:10" x14ac:dyDescent="0.3">
      <c r="A419" s="43">
        <v>44432</v>
      </c>
      <c r="B419" s="11" t="s">
        <v>60</v>
      </c>
      <c r="C419" s="11" t="s">
        <v>50</v>
      </c>
      <c r="D419" s="11" t="s">
        <v>57</v>
      </c>
      <c r="E419" s="11">
        <v>2021</v>
      </c>
      <c r="F419" s="11" t="s">
        <v>52</v>
      </c>
      <c r="G419" s="11">
        <v>1615558</v>
      </c>
      <c r="H419" s="13">
        <f t="shared" si="18"/>
        <v>35</v>
      </c>
      <c r="I419" s="13">
        <f t="shared" si="20"/>
        <v>438293914</v>
      </c>
      <c r="J419" s="8">
        <f t="shared" si="19"/>
        <v>80777.899999999994</v>
      </c>
    </row>
    <row r="420" spans="1:10" x14ac:dyDescent="0.3">
      <c r="A420" s="43">
        <v>44432</v>
      </c>
      <c r="B420" s="11" t="s">
        <v>60</v>
      </c>
      <c r="C420" s="11" t="s">
        <v>6</v>
      </c>
      <c r="D420" s="11" t="s">
        <v>57</v>
      </c>
      <c r="E420" s="11">
        <v>2021</v>
      </c>
      <c r="F420" s="11" t="s">
        <v>52</v>
      </c>
      <c r="G420" s="11">
        <v>310439</v>
      </c>
      <c r="H420" s="13">
        <f t="shared" si="18"/>
        <v>35</v>
      </c>
      <c r="I420" s="13">
        <f t="shared" si="20"/>
        <v>438604353</v>
      </c>
      <c r="J420" s="8">
        <f t="shared" si="19"/>
        <v>15521.95</v>
      </c>
    </row>
    <row r="421" spans="1:10" x14ac:dyDescent="0.3">
      <c r="A421" s="43">
        <v>44436</v>
      </c>
      <c r="B421" s="11" t="s">
        <v>60</v>
      </c>
      <c r="C421" s="11" t="s">
        <v>7</v>
      </c>
      <c r="D421" s="11" t="s">
        <v>57</v>
      </c>
      <c r="E421" s="11">
        <v>2021</v>
      </c>
      <c r="F421" s="11" t="s">
        <v>52</v>
      </c>
      <c r="G421" s="11">
        <v>1497241</v>
      </c>
      <c r="H421" s="13">
        <f t="shared" si="18"/>
        <v>35</v>
      </c>
      <c r="I421" s="13">
        <f t="shared" si="20"/>
        <v>440101594</v>
      </c>
      <c r="J421" s="8">
        <f t="shared" si="19"/>
        <v>74862.05</v>
      </c>
    </row>
    <row r="422" spans="1:10" x14ac:dyDescent="0.3">
      <c r="A422" s="43">
        <v>44439</v>
      </c>
      <c r="B422" s="11" t="s">
        <v>60</v>
      </c>
      <c r="C422" s="11" t="s">
        <v>7</v>
      </c>
      <c r="D422" s="11" t="s">
        <v>57</v>
      </c>
      <c r="E422" s="11">
        <v>2021</v>
      </c>
      <c r="F422" s="11" t="s">
        <v>52</v>
      </c>
      <c r="G422" s="11">
        <v>556276</v>
      </c>
      <c r="H422" s="13">
        <f t="shared" si="18"/>
        <v>36</v>
      </c>
      <c r="I422" s="13">
        <f t="shared" si="20"/>
        <v>440657870</v>
      </c>
      <c r="J422" s="8">
        <f t="shared" si="19"/>
        <v>27813.8</v>
      </c>
    </row>
    <row r="423" spans="1:10" x14ac:dyDescent="0.3">
      <c r="A423" s="43">
        <v>44442</v>
      </c>
      <c r="B423" s="11" t="s">
        <v>60</v>
      </c>
      <c r="C423" s="11" t="s">
        <v>7</v>
      </c>
      <c r="D423" s="11" t="s">
        <v>61</v>
      </c>
      <c r="E423" s="11">
        <v>2021</v>
      </c>
      <c r="F423" s="11" t="s">
        <v>52</v>
      </c>
      <c r="G423" s="11">
        <v>1532238</v>
      </c>
      <c r="H423" s="13">
        <f t="shared" si="18"/>
        <v>36</v>
      </c>
      <c r="I423" s="13">
        <f t="shared" si="20"/>
        <v>442190108</v>
      </c>
      <c r="J423" s="8">
        <f t="shared" si="19"/>
        <v>76611.899999999994</v>
      </c>
    </row>
    <row r="424" spans="1:10" x14ac:dyDescent="0.3">
      <c r="A424" s="43">
        <v>44443</v>
      </c>
      <c r="B424" s="11" t="s">
        <v>60</v>
      </c>
      <c r="C424" s="11" t="s">
        <v>7</v>
      </c>
      <c r="D424" s="11" t="s">
        <v>61</v>
      </c>
      <c r="E424" s="11">
        <v>2021</v>
      </c>
      <c r="F424" s="11" t="s">
        <v>52</v>
      </c>
      <c r="G424" s="11">
        <v>420324</v>
      </c>
      <c r="H424" s="13">
        <f t="shared" si="18"/>
        <v>36</v>
      </c>
      <c r="I424" s="13">
        <f t="shared" si="20"/>
        <v>442610432</v>
      </c>
      <c r="J424" s="8">
        <f t="shared" si="19"/>
        <v>21016.2</v>
      </c>
    </row>
    <row r="425" spans="1:10" x14ac:dyDescent="0.3">
      <c r="A425" s="43">
        <v>44444</v>
      </c>
      <c r="B425" s="11" t="s">
        <v>60</v>
      </c>
      <c r="C425" s="11" t="s">
        <v>7</v>
      </c>
      <c r="D425" s="11" t="s">
        <v>61</v>
      </c>
      <c r="E425" s="11">
        <v>2021</v>
      </c>
      <c r="F425" s="11" t="s">
        <v>52</v>
      </c>
      <c r="G425" s="11">
        <v>532194</v>
      </c>
      <c r="H425" s="13">
        <f t="shared" si="18"/>
        <v>37</v>
      </c>
      <c r="I425" s="13">
        <f t="shared" si="20"/>
        <v>443142626</v>
      </c>
      <c r="J425" s="8">
        <f t="shared" si="19"/>
        <v>26609.7</v>
      </c>
    </row>
    <row r="426" spans="1:10" x14ac:dyDescent="0.3">
      <c r="A426" s="43">
        <v>44444</v>
      </c>
      <c r="B426" s="11" t="s">
        <v>60</v>
      </c>
      <c r="C426" s="11" t="s">
        <v>7</v>
      </c>
      <c r="D426" s="11" t="s">
        <v>61</v>
      </c>
      <c r="E426" s="11">
        <v>2021</v>
      </c>
      <c r="F426" s="11" t="s">
        <v>52</v>
      </c>
      <c r="G426" s="11">
        <v>1757686</v>
      </c>
      <c r="H426" s="13">
        <f t="shared" si="18"/>
        <v>37</v>
      </c>
      <c r="I426" s="13">
        <f t="shared" si="20"/>
        <v>444900312</v>
      </c>
      <c r="J426" s="8">
        <f t="shared" si="19"/>
        <v>87884.3</v>
      </c>
    </row>
    <row r="427" spans="1:10" x14ac:dyDescent="0.3">
      <c r="A427" s="43">
        <v>44446</v>
      </c>
      <c r="B427" s="11" t="s">
        <v>60</v>
      </c>
      <c r="C427" s="11" t="s">
        <v>7</v>
      </c>
      <c r="D427" s="11" t="s">
        <v>61</v>
      </c>
      <c r="E427" s="11">
        <v>2021</v>
      </c>
      <c r="F427" s="11" t="s">
        <v>52</v>
      </c>
      <c r="G427" s="11">
        <v>1557016</v>
      </c>
      <c r="H427" s="13">
        <f t="shared" si="18"/>
        <v>37</v>
      </c>
      <c r="I427" s="13">
        <f t="shared" si="20"/>
        <v>446457328</v>
      </c>
      <c r="J427" s="8">
        <f t="shared" si="19"/>
        <v>77850.8</v>
      </c>
    </row>
    <row r="428" spans="1:10" x14ac:dyDescent="0.3">
      <c r="A428" s="43">
        <v>44446</v>
      </c>
      <c r="B428" s="11" t="s">
        <v>60</v>
      </c>
      <c r="C428" s="11" t="s">
        <v>56</v>
      </c>
      <c r="D428" s="11" t="s">
        <v>61</v>
      </c>
      <c r="E428" s="11">
        <v>2021</v>
      </c>
      <c r="F428" s="11" t="s">
        <v>52</v>
      </c>
      <c r="G428" s="11">
        <v>531649</v>
      </c>
      <c r="H428" s="13">
        <f t="shared" si="18"/>
        <v>37</v>
      </c>
      <c r="I428" s="13">
        <f t="shared" si="20"/>
        <v>446988977</v>
      </c>
      <c r="J428" s="8">
        <f t="shared" si="19"/>
        <v>26582.45</v>
      </c>
    </row>
    <row r="429" spans="1:10" x14ac:dyDescent="0.3">
      <c r="A429" s="43">
        <v>44454</v>
      </c>
      <c r="B429" s="11" t="s">
        <v>60</v>
      </c>
      <c r="C429" s="11" t="s">
        <v>56</v>
      </c>
      <c r="D429" s="11" t="s">
        <v>61</v>
      </c>
      <c r="E429" s="11">
        <v>2021</v>
      </c>
      <c r="F429" s="11" t="s">
        <v>52</v>
      </c>
      <c r="G429" s="11">
        <v>175455</v>
      </c>
      <c r="H429" s="13">
        <f t="shared" si="18"/>
        <v>38</v>
      </c>
      <c r="I429" s="13">
        <f t="shared" si="20"/>
        <v>447164432</v>
      </c>
      <c r="J429" s="8">
        <f t="shared" si="19"/>
        <v>8772.75</v>
      </c>
    </row>
    <row r="430" spans="1:10" x14ac:dyDescent="0.3">
      <c r="A430" s="43">
        <v>44454</v>
      </c>
      <c r="B430" s="11" t="s">
        <v>60</v>
      </c>
      <c r="C430" s="11" t="s">
        <v>56</v>
      </c>
      <c r="D430" s="11" t="s">
        <v>61</v>
      </c>
      <c r="E430" s="11">
        <v>2021</v>
      </c>
      <c r="F430" s="11" t="s">
        <v>52</v>
      </c>
      <c r="G430" s="11">
        <v>1100820</v>
      </c>
      <c r="H430" s="13">
        <f t="shared" si="18"/>
        <v>38</v>
      </c>
      <c r="I430" s="13">
        <f t="shared" si="20"/>
        <v>448265252</v>
      </c>
      <c r="J430" s="8">
        <f t="shared" si="19"/>
        <v>55041</v>
      </c>
    </row>
    <row r="431" spans="1:10" x14ac:dyDescent="0.3">
      <c r="A431" s="43">
        <v>44456</v>
      </c>
      <c r="B431" s="11" t="s">
        <v>60</v>
      </c>
      <c r="C431" s="11" t="s">
        <v>56</v>
      </c>
      <c r="D431" s="11" t="s">
        <v>61</v>
      </c>
      <c r="E431" s="11">
        <v>2021</v>
      </c>
      <c r="F431" s="11" t="s">
        <v>52</v>
      </c>
      <c r="G431" s="11">
        <v>1655034</v>
      </c>
      <c r="H431" s="13">
        <f t="shared" si="18"/>
        <v>38</v>
      </c>
      <c r="I431" s="13">
        <f t="shared" si="20"/>
        <v>449920286</v>
      </c>
      <c r="J431" s="8">
        <f t="shared" si="19"/>
        <v>82751.7</v>
      </c>
    </row>
    <row r="432" spans="1:10" x14ac:dyDescent="0.3">
      <c r="A432" s="43">
        <v>44457</v>
      </c>
      <c r="B432" s="11" t="s">
        <v>60</v>
      </c>
      <c r="C432" s="11" t="s">
        <v>56</v>
      </c>
      <c r="D432" s="11" t="s">
        <v>61</v>
      </c>
      <c r="E432" s="11">
        <v>2021</v>
      </c>
      <c r="F432" s="11" t="s">
        <v>52</v>
      </c>
      <c r="G432" s="11">
        <v>1187393</v>
      </c>
      <c r="H432" s="13">
        <f t="shared" si="18"/>
        <v>38</v>
      </c>
      <c r="I432" s="13">
        <f t="shared" si="20"/>
        <v>451107679</v>
      </c>
      <c r="J432" s="8">
        <f t="shared" si="19"/>
        <v>59369.65</v>
      </c>
    </row>
    <row r="433" spans="1:10" x14ac:dyDescent="0.3">
      <c r="A433" s="43">
        <v>44460</v>
      </c>
      <c r="B433" s="11" t="s">
        <v>60</v>
      </c>
      <c r="C433" s="11" t="s">
        <v>56</v>
      </c>
      <c r="D433" s="11" t="s">
        <v>61</v>
      </c>
      <c r="E433" s="11">
        <v>2021</v>
      </c>
      <c r="F433" s="11" t="s">
        <v>52</v>
      </c>
      <c r="G433" s="11">
        <v>762023</v>
      </c>
      <c r="H433" s="13">
        <f t="shared" si="18"/>
        <v>39</v>
      </c>
      <c r="I433" s="13">
        <f t="shared" si="20"/>
        <v>451869702</v>
      </c>
      <c r="J433" s="8">
        <f t="shared" si="19"/>
        <v>38101.15</v>
      </c>
    </row>
    <row r="434" spans="1:10" x14ac:dyDescent="0.3">
      <c r="A434" s="43">
        <v>44461</v>
      </c>
      <c r="B434" s="11" t="s">
        <v>60</v>
      </c>
      <c r="C434" s="11" t="s">
        <v>56</v>
      </c>
      <c r="D434" s="11" t="s">
        <v>61</v>
      </c>
      <c r="E434" s="11">
        <v>2021</v>
      </c>
      <c r="F434" s="11" t="s">
        <v>52</v>
      </c>
      <c r="G434" s="11">
        <v>1132099</v>
      </c>
      <c r="H434" s="13">
        <f t="shared" si="18"/>
        <v>39</v>
      </c>
      <c r="I434" s="13">
        <f t="shared" si="20"/>
        <v>453001801</v>
      </c>
      <c r="J434" s="8">
        <f t="shared" si="19"/>
        <v>56604.95</v>
      </c>
    </row>
    <row r="435" spans="1:10" x14ac:dyDescent="0.3">
      <c r="A435" s="43">
        <v>44463</v>
      </c>
      <c r="B435" s="11" t="s">
        <v>60</v>
      </c>
      <c r="C435" s="11" t="s">
        <v>56</v>
      </c>
      <c r="D435" s="11" t="s">
        <v>61</v>
      </c>
      <c r="E435" s="11">
        <v>2021</v>
      </c>
      <c r="F435" s="11" t="s">
        <v>52</v>
      </c>
      <c r="G435" s="11">
        <v>492619</v>
      </c>
      <c r="H435" s="13">
        <f t="shared" si="18"/>
        <v>39</v>
      </c>
      <c r="I435" s="13">
        <f t="shared" si="20"/>
        <v>453494420</v>
      </c>
      <c r="J435" s="8">
        <f t="shared" si="19"/>
        <v>24630.95</v>
      </c>
    </row>
    <row r="436" spans="1:10" x14ac:dyDescent="0.3">
      <c r="A436" s="43">
        <v>44464</v>
      </c>
      <c r="B436" s="11" t="s">
        <v>60</v>
      </c>
      <c r="C436" s="11" t="s">
        <v>56</v>
      </c>
      <c r="D436" s="11" t="s">
        <v>61</v>
      </c>
      <c r="E436" s="11">
        <v>2021</v>
      </c>
      <c r="F436" s="11" t="s">
        <v>52</v>
      </c>
      <c r="G436" s="11">
        <v>415572</v>
      </c>
      <c r="H436" s="13">
        <f t="shared" si="18"/>
        <v>39</v>
      </c>
      <c r="I436" s="13">
        <f t="shared" si="20"/>
        <v>453909992</v>
      </c>
      <c r="J436" s="8">
        <f t="shared" si="19"/>
        <v>20778.599999999999</v>
      </c>
    </row>
    <row r="437" spans="1:10" x14ac:dyDescent="0.3">
      <c r="A437" s="43">
        <v>44472</v>
      </c>
      <c r="B437" s="11" t="s">
        <v>60</v>
      </c>
      <c r="C437" s="11" t="s">
        <v>7</v>
      </c>
      <c r="D437" s="11" t="s">
        <v>62</v>
      </c>
      <c r="E437" s="11">
        <v>2021</v>
      </c>
      <c r="F437" s="11" t="s">
        <v>63</v>
      </c>
      <c r="G437" s="11">
        <v>1624960</v>
      </c>
      <c r="H437" s="13">
        <f t="shared" si="18"/>
        <v>41</v>
      </c>
      <c r="I437" s="13">
        <f t="shared" si="20"/>
        <v>455534952</v>
      </c>
      <c r="J437" s="8">
        <f t="shared" si="19"/>
        <v>81248</v>
      </c>
    </row>
    <row r="438" spans="1:10" x14ac:dyDescent="0.3">
      <c r="A438" s="43">
        <v>44475</v>
      </c>
      <c r="B438" s="11" t="s">
        <v>60</v>
      </c>
      <c r="C438" s="11" t="s">
        <v>7</v>
      </c>
      <c r="D438" s="11" t="s">
        <v>62</v>
      </c>
      <c r="E438" s="11">
        <v>2021</v>
      </c>
      <c r="F438" s="11" t="s">
        <v>63</v>
      </c>
      <c r="G438" s="11">
        <v>1706175</v>
      </c>
      <c r="H438" s="13">
        <f t="shared" si="18"/>
        <v>41</v>
      </c>
      <c r="I438" s="13">
        <f t="shared" si="20"/>
        <v>457241127</v>
      </c>
      <c r="J438" s="8">
        <f t="shared" si="19"/>
        <v>85308.75</v>
      </c>
    </row>
    <row r="439" spans="1:10" x14ac:dyDescent="0.3">
      <c r="A439" s="43">
        <v>44478</v>
      </c>
      <c r="B439" s="11" t="s">
        <v>60</v>
      </c>
      <c r="C439" s="11" t="s">
        <v>7</v>
      </c>
      <c r="D439" s="11" t="s">
        <v>62</v>
      </c>
      <c r="E439" s="11">
        <v>2021</v>
      </c>
      <c r="F439" s="11" t="s">
        <v>63</v>
      </c>
      <c r="G439" s="11">
        <v>1863812</v>
      </c>
      <c r="H439" s="13">
        <f t="shared" si="18"/>
        <v>41</v>
      </c>
      <c r="I439" s="13">
        <f t="shared" si="20"/>
        <v>459104939</v>
      </c>
      <c r="J439" s="8">
        <f t="shared" si="19"/>
        <v>93190.6</v>
      </c>
    </row>
    <row r="440" spans="1:10" x14ac:dyDescent="0.3">
      <c r="A440" s="43">
        <v>44480</v>
      </c>
      <c r="B440" s="11" t="s">
        <v>60</v>
      </c>
      <c r="C440" s="11" t="s">
        <v>7</v>
      </c>
      <c r="D440" s="11" t="s">
        <v>62</v>
      </c>
      <c r="E440" s="11">
        <v>2021</v>
      </c>
      <c r="F440" s="11" t="s">
        <v>63</v>
      </c>
      <c r="G440" s="11">
        <v>1305768</v>
      </c>
      <c r="H440" s="13">
        <f t="shared" si="18"/>
        <v>42</v>
      </c>
      <c r="I440" s="13">
        <f t="shared" si="20"/>
        <v>460410707</v>
      </c>
      <c r="J440" s="8">
        <f t="shared" si="19"/>
        <v>65288.4</v>
      </c>
    </row>
    <row r="441" spans="1:10" x14ac:dyDescent="0.3">
      <c r="A441" s="43">
        <v>44484</v>
      </c>
      <c r="B441" s="11" t="s">
        <v>60</v>
      </c>
      <c r="C441" s="11" t="s">
        <v>7</v>
      </c>
      <c r="D441" s="11" t="s">
        <v>62</v>
      </c>
      <c r="E441" s="11">
        <v>2021</v>
      </c>
      <c r="F441" s="11" t="s">
        <v>63</v>
      </c>
      <c r="G441" s="11">
        <v>693940</v>
      </c>
      <c r="H441" s="13">
        <f t="shared" si="18"/>
        <v>42</v>
      </c>
      <c r="I441" s="13">
        <f t="shared" si="20"/>
        <v>461104647</v>
      </c>
      <c r="J441" s="8">
        <f t="shared" si="19"/>
        <v>34697</v>
      </c>
    </row>
    <row r="442" spans="1:10" x14ac:dyDescent="0.3">
      <c r="A442" s="43">
        <v>44484</v>
      </c>
      <c r="B442" s="11" t="s">
        <v>60</v>
      </c>
      <c r="C442" s="11" t="s">
        <v>7</v>
      </c>
      <c r="D442" s="11" t="s">
        <v>62</v>
      </c>
      <c r="E442" s="11">
        <v>2021</v>
      </c>
      <c r="F442" s="11" t="s">
        <v>63</v>
      </c>
      <c r="G442" s="11">
        <v>1456477</v>
      </c>
      <c r="H442" s="13">
        <f t="shared" si="18"/>
        <v>42</v>
      </c>
      <c r="I442" s="13">
        <f t="shared" si="20"/>
        <v>462561124</v>
      </c>
      <c r="J442" s="8">
        <f t="shared" si="19"/>
        <v>72823.850000000006</v>
      </c>
    </row>
    <row r="443" spans="1:10" x14ac:dyDescent="0.3">
      <c r="A443" s="43">
        <v>44484</v>
      </c>
      <c r="B443" s="11" t="s">
        <v>60</v>
      </c>
      <c r="C443" s="11" t="s">
        <v>7</v>
      </c>
      <c r="D443" s="11" t="s">
        <v>62</v>
      </c>
      <c r="E443" s="11">
        <v>2021</v>
      </c>
      <c r="F443" s="11" t="s">
        <v>63</v>
      </c>
      <c r="G443" s="11">
        <v>677163</v>
      </c>
      <c r="H443" s="13">
        <f t="shared" si="18"/>
        <v>42</v>
      </c>
      <c r="I443" s="13">
        <f t="shared" si="20"/>
        <v>463238287</v>
      </c>
      <c r="J443" s="8">
        <f t="shared" si="19"/>
        <v>33858.15</v>
      </c>
    </row>
    <row r="444" spans="1:10" x14ac:dyDescent="0.3">
      <c r="A444" s="43">
        <v>44485</v>
      </c>
      <c r="B444" s="11" t="s">
        <v>60</v>
      </c>
      <c r="C444" s="11" t="s">
        <v>56</v>
      </c>
      <c r="D444" s="11" t="s">
        <v>62</v>
      </c>
      <c r="E444" s="11">
        <v>2021</v>
      </c>
      <c r="F444" s="11" t="s">
        <v>63</v>
      </c>
      <c r="G444" s="11">
        <v>192766</v>
      </c>
      <c r="H444" s="13">
        <f t="shared" si="18"/>
        <v>42</v>
      </c>
      <c r="I444" s="13">
        <f t="shared" si="20"/>
        <v>463431053</v>
      </c>
      <c r="J444" s="8">
        <f t="shared" si="19"/>
        <v>9638.2999999999993</v>
      </c>
    </row>
    <row r="445" spans="1:10" x14ac:dyDescent="0.3">
      <c r="A445" s="43">
        <v>44485</v>
      </c>
      <c r="B445" s="11" t="s">
        <v>60</v>
      </c>
      <c r="C445" s="11" t="s">
        <v>7</v>
      </c>
      <c r="D445" s="11" t="s">
        <v>62</v>
      </c>
      <c r="E445" s="11">
        <v>2021</v>
      </c>
      <c r="F445" s="11" t="s">
        <v>63</v>
      </c>
      <c r="G445" s="11">
        <v>1501306</v>
      </c>
      <c r="H445" s="13">
        <f t="shared" si="18"/>
        <v>42</v>
      </c>
      <c r="I445" s="13">
        <f t="shared" si="20"/>
        <v>464932359</v>
      </c>
      <c r="J445" s="8">
        <f t="shared" si="19"/>
        <v>75065.3</v>
      </c>
    </row>
    <row r="446" spans="1:10" x14ac:dyDescent="0.3">
      <c r="A446" s="43">
        <v>44487</v>
      </c>
      <c r="B446" s="11" t="s">
        <v>60</v>
      </c>
      <c r="C446" s="11" t="s">
        <v>7</v>
      </c>
      <c r="D446" s="11" t="s">
        <v>62</v>
      </c>
      <c r="E446" s="11">
        <v>2021</v>
      </c>
      <c r="F446" s="11" t="s">
        <v>63</v>
      </c>
      <c r="G446" s="11">
        <v>728012</v>
      </c>
      <c r="H446" s="13">
        <f t="shared" si="18"/>
        <v>43</v>
      </c>
      <c r="I446" s="13">
        <f t="shared" si="20"/>
        <v>465660371</v>
      </c>
      <c r="J446" s="8">
        <f t="shared" si="19"/>
        <v>36400.6</v>
      </c>
    </row>
    <row r="447" spans="1:10" x14ac:dyDescent="0.3">
      <c r="A447" s="43">
        <v>44491</v>
      </c>
      <c r="B447" s="11" t="s">
        <v>60</v>
      </c>
      <c r="C447" s="11" t="s">
        <v>7</v>
      </c>
      <c r="D447" s="11" t="s">
        <v>62</v>
      </c>
      <c r="E447" s="11">
        <v>2021</v>
      </c>
      <c r="F447" s="11" t="s">
        <v>63</v>
      </c>
      <c r="G447" s="11">
        <v>154888</v>
      </c>
      <c r="H447" s="13">
        <f t="shared" si="18"/>
        <v>43</v>
      </c>
      <c r="I447" s="13">
        <f t="shared" si="20"/>
        <v>465815259</v>
      </c>
      <c r="J447" s="8">
        <f t="shared" si="19"/>
        <v>7744.4</v>
      </c>
    </row>
    <row r="448" spans="1:10" x14ac:dyDescent="0.3">
      <c r="A448" s="43">
        <v>44492</v>
      </c>
      <c r="B448" s="11" t="s">
        <v>60</v>
      </c>
      <c r="C448" s="11" t="s">
        <v>56</v>
      </c>
      <c r="D448" s="11" t="s">
        <v>62</v>
      </c>
      <c r="E448" s="11">
        <v>2021</v>
      </c>
      <c r="F448" s="11" t="s">
        <v>63</v>
      </c>
      <c r="G448" s="11">
        <v>319150</v>
      </c>
      <c r="H448" s="13">
        <f t="shared" si="18"/>
        <v>43</v>
      </c>
      <c r="I448" s="13">
        <f t="shared" si="20"/>
        <v>466134409</v>
      </c>
      <c r="J448" s="8">
        <f t="shared" si="19"/>
        <v>15957.5</v>
      </c>
    </row>
    <row r="449" spans="1:10" x14ac:dyDescent="0.3">
      <c r="A449" s="43">
        <v>44493</v>
      </c>
      <c r="B449" s="11" t="s">
        <v>60</v>
      </c>
      <c r="C449" s="11" t="s">
        <v>56</v>
      </c>
      <c r="D449" s="11" t="s">
        <v>62</v>
      </c>
      <c r="E449" s="11">
        <v>2021</v>
      </c>
      <c r="F449" s="11" t="s">
        <v>63</v>
      </c>
      <c r="G449" s="11">
        <v>1785872</v>
      </c>
      <c r="H449" s="13">
        <f t="shared" si="18"/>
        <v>44</v>
      </c>
      <c r="I449" s="13">
        <f t="shared" si="20"/>
        <v>467920281</v>
      </c>
      <c r="J449" s="8">
        <f t="shared" si="19"/>
        <v>89293.6</v>
      </c>
    </row>
    <row r="450" spans="1:10" x14ac:dyDescent="0.3">
      <c r="A450" s="43">
        <v>44497</v>
      </c>
      <c r="B450" s="11" t="s">
        <v>60</v>
      </c>
      <c r="C450" s="11" t="s">
        <v>56</v>
      </c>
      <c r="D450" s="11" t="s">
        <v>62</v>
      </c>
      <c r="E450" s="11">
        <v>2021</v>
      </c>
      <c r="F450" s="11" t="s">
        <v>63</v>
      </c>
      <c r="G450" s="11">
        <v>491015</v>
      </c>
      <c r="H450" s="13">
        <f t="shared" si="18"/>
        <v>44</v>
      </c>
      <c r="I450" s="13">
        <f t="shared" si="20"/>
        <v>468411296</v>
      </c>
      <c r="J450" s="8">
        <f t="shared" si="19"/>
        <v>24550.75</v>
      </c>
    </row>
    <row r="451" spans="1:10" x14ac:dyDescent="0.3">
      <c r="A451" s="43">
        <v>44497</v>
      </c>
      <c r="B451" s="11" t="s">
        <v>60</v>
      </c>
      <c r="C451" s="11" t="s">
        <v>56</v>
      </c>
      <c r="D451" s="11" t="s">
        <v>62</v>
      </c>
      <c r="E451" s="11">
        <v>2021</v>
      </c>
      <c r="F451" s="11" t="s">
        <v>63</v>
      </c>
      <c r="G451" s="11">
        <v>679174</v>
      </c>
      <c r="H451" s="13">
        <f t="shared" ref="H451:H514" si="21">WEEKNUM(A451)</f>
        <v>44</v>
      </c>
      <c r="I451" s="13">
        <f t="shared" si="20"/>
        <v>469090470</v>
      </c>
      <c r="J451" s="8">
        <f t="shared" ref="J451:J514" si="22">G451*5/100</f>
        <v>33958.699999999997</v>
      </c>
    </row>
    <row r="452" spans="1:10" x14ac:dyDescent="0.3">
      <c r="A452" s="43">
        <v>44498</v>
      </c>
      <c r="B452" s="11" t="s">
        <v>60</v>
      </c>
      <c r="C452" s="11" t="s">
        <v>56</v>
      </c>
      <c r="D452" s="11" t="s">
        <v>62</v>
      </c>
      <c r="E452" s="11">
        <v>2021</v>
      </c>
      <c r="F452" s="11" t="s">
        <v>63</v>
      </c>
      <c r="G452" s="11">
        <v>831388</v>
      </c>
      <c r="H452" s="13">
        <f t="shared" si="21"/>
        <v>44</v>
      </c>
      <c r="I452" s="13">
        <f t="shared" si="20"/>
        <v>469921858</v>
      </c>
      <c r="J452" s="8">
        <f t="shared" si="22"/>
        <v>41569.4</v>
      </c>
    </row>
    <row r="453" spans="1:10" x14ac:dyDescent="0.3">
      <c r="A453" s="43">
        <v>44502</v>
      </c>
      <c r="B453" s="11" t="s">
        <v>60</v>
      </c>
      <c r="C453" s="11" t="s">
        <v>56</v>
      </c>
      <c r="D453" s="11" t="s">
        <v>64</v>
      </c>
      <c r="E453" s="11">
        <v>2021</v>
      </c>
      <c r="F453" s="11" t="s">
        <v>63</v>
      </c>
      <c r="G453" s="11">
        <v>1301370</v>
      </c>
      <c r="H453" s="13">
        <f t="shared" si="21"/>
        <v>45</v>
      </c>
      <c r="I453" s="13">
        <f t="shared" ref="I453:I516" si="23">I452+G453</f>
        <v>471223228</v>
      </c>
      <c r="J453" s="8">
        <f t="shared" si="22"/>
        <v>65068.5</v>
      </c>
    </row>
    <row r="454" spans="1:10" x14ac:dyDescent="0.3">
      <c r="A454" s="43">
        <v>44504</v>
      </c>
      <c r="B454" s="11" t="s">
        <v>60</v>
      </c>
      <c r="C454" s="11" t="s">
        <v>56</v>
      </c>
      <c r="D454" s="11" t="s">
        <v>64</v>
      </c>
      <c r="E454" s="11">
        <v>2021</v>
      </c>
      <c r="F454" s="11" t="s">
        <v>63</v>
      </c>
      <c r="G454" s="11">
        <v>956612</v>
      </c>
      <c r="H454" s="13">
        <f t="shared" si="21"/>
        <v>45</v>
      </c>
      <c r="I454" s="13">
        <f t="shared" si="23"/>
        <v>472179840</v>
      </c>
      <c r="J454" s="8">
        <f t="shared" si="22"/>
        <v>47830.6</v>
      </c>
    </row>
    <row r="455" spans="1:10" x14ac:dyDescent="0.3">
      <c r="A455" s="43">
        <v>44505</v>
      </c>
      <c r="B455" s="11" t="s">
        <v>60</v>
      </c>
      <c r="C455" s="11" t="s">
        <v>56</v>
      </c>
      <c r="D455" s="11" t="s">
        <v>64</v>
      </c>
      <c r="E455" s="11">
        <v>2021</v>
      </c>
      <c r="F455" s="11" t="s">
        <v>63</v>
      </c>
      <c r="G455" s="11">
        <v>1566826</v>
      </c>
      <c r="H455" s="13">
        <f t="shared" si="21"/>
        <v>45</v>
      </c>
      <c r="I455" s="13">
        <f t="shared" si="23"/>
        <v>473746666</v>
      </c>
      <c r="J455" s="8">
        <f t="shared" si="22"/>
        <v>78341.3</v>
      </c>
    </row>
    <row r="456" spans="1:10" x14ac:dyDescent="0.3">
      <c r="A456" s="43">
        <v>44506</v>
      </c>
      <c r="B456" s="11" t="s">
        <v>60</v>
      </c>
      <c r="C456" s="11" t="s">
        <v>56</v>
      </c>
      <c r="D456" s="11" t="s">
        <v>64</v>
      </c>
      <c r="E456" s="11">
        <v>2021</v>
      </c>
      <c r="F456" s="11" t="s">
        <v>63</v>
      </c>
      <c r="G456" s="11">
        <v>1871003</v>
      </c>
      <c r="H456" s="13">
        <f t="shared" si="21"/>
        <v>45</v>
      </c>
      <c r="I456" s="13">
        <f t="shared" si="23"/>
        <v>475617669</v>
      </c>
      <c r="J456" s="8">
        <f t="shared" si="22"/>
        <v>93550.15</v>
      </c>
    </row>
    <row r="457" spans="1:10" x14ac:dyDescent="0.3">
      <c r="A457" s="43">
        <v>44508</v>
      </c>
      <c r="B457" s="11" t="s">
        <v>60</v>
      </c>
      <c r="C457" s="11" t="s">
        <v>7</v>
      </c>
      <c r="D457" s="11" t="s">
        <v>64</v>
      </c>
      <c r="E457" s="11">
        <v>2021</v>
      </c>
      <c r="F457" s="11" t="s">
        <v>63</v>
      </c>
      <c r="G457" s="11">
        <v>1538943</v>
      </c>
      <c r="H457" s="13">
        <f t="shared" si="21"/>
        <v>46</v>
      </c>
      <c r="I457" s="13">
        <f t="shared" si="23"/>
        <v>477156612</v>
      </c>
      <c r="J457" s="8">
        <f t="shared" si="22"/>
        <v>76947.149999999994</v>
      </c>
    </row>
    <row r="458" spans="1:10" x14ac:dyDescent="0.3">
      <c r="A458" s="43">
        <v>44509</v>
      </c>
      <c r="B458" s="11" t="s">
        <v>60</v>
      </c>
      <c r="C458" s="11" t="s">
        <v>56</v>
      </c>
      <c r="D458" s="11" t="s">
        <v>64</v>
      </c>
      <c r="E458" s="11">
        <v>2021</v>
      </c>
      <c r="F458" s="11" t="s">
        <v>63</v>
      </c>
      <c r="G458" s="11">
        <v>149317</v>
      </c>
      <c r="H458" s="13">
        <f t="shared" si="21"/>
        <v>46</v>
      </c>
      <c r="I458" s="13">
        <f t="shared" si="23"/>
        <v>477305929</v>
      </c>
      <c r="J458" s="8">
        <f t="shared" si="22"/>
        <v>7465.85</v>
      </c>
    </row>
    <row r="459" spans="1:10" x14ac:dyDescent="0.3">
      <c r="A459" s="43">
        <v>44511</v>
      </c>
      <c r="B459" s="11" t="s">
        <v>60</v>
      </c>
      <c r="C459" s="11" t="s">
        <v>56</v>
      </c>
      <c r="D459" s="11" t="s">
        <v>64</v>
      </c>
      <c r="E459" s="11">
        <v>2021</v>
      </c>
      <c r="F459" s="11" t="s">
        <v>63</v>
      </c>
      <c r="G459" s="11">
        <v>1835071</v>
      </c>
      <c r="H459" s="13">
        <f t="shared" si="21"/>
        <v>46</v>
      </c>
      <c r="I459" s="13">
        <f t="shared" si="23"/>
        <v>479141000</v>
      </c>
      <c r="J459" s="8">
        <f t="shared" si="22"/>
        <v>91753.55</v>
      </c>
    </row>
    <row r="460" spans="1:10" x14ac:dyDescent="0.3">
      <c r="A460" s="43">
        <v>44512</v>
      </c>
      <c r="B460" s="11" t="s">
        <v>60</v>
      </c>
      <c r="C460" s="11" t="s">
        <v>56</v>
      </c>
      <c r="D460" s="11" t="s">
        <v>64</v>
      </c>
      <c r="E460" s="11">
        <v>2021</v>
      </c>
      <c r="F460" s="11" t="s">
        <v>63</v>
      </c>
      <c r="G460" s="11">
        <v>428155</v>
      </c>
      <c r="H460" s="13">
        <f t="shared" si="21"/>
        <v>46</v>
      </c>
      <c r="I460" s="13">
        <f t="shared" si="23"/>
        <v>479569155</v>
      </c>
      <c r="J460" s="8">
        <f t="shared" si="22"/>
        <v>21407.75</v>
      </c>
    </row>
    <row r="461" spans="1:10" x14ac:dyDescent="0.3">
      <c r="A461" s="43">
        <v>44513</v>
      </c>
      <c r="B461" s="11" t="s">
        <v>60</v>
      </c>
      <c r="C461" s="11" t="s">
        <v>6</v>
      </c>
      <c r="D461" s="11" t="s">
        <v>64</v>
      </c>
      <c r="E461" s="11">
        <v>2021</v>
      </c>
      <c r="F461" s="11" t="s">
        <v>63</v>
      </c>
      <c r="G461" s="11">
        <v>1479869</v>
      </c>
      <c r="H461" s="13">
        <f t="shared" si="21"/>
        <v>46</v>
      </c>
      <c r="I461" s="13">
        <f t="shared" si="23"/>
        <v>481049024</v>
      </c>
      <c r="J461" s="8">
        <f t="shared" si="22"/>
        <v>73993.45</v>
      </c>
    </row>
    <row r="462" spans="1:10" x14ac:dyDescent="0.3">
      <c r="A462" s="43">
        <v>44514</v>
      </c>
      <c r="B462" s="11" t="s">
        <v>60</v>
      </c>
      <c r="C462" s="11" t="s">
        <v>6</v>
      </c>
      <c r="D462" s="11" t="s">
        <v>64</v>
      </c>
      <c r="E462" s="11">
        <v>2021</v>
      </c>
      <c r="F462" s="11" t="s">
        <v>63</v>
      </c>
      <c r="G462" s="11">
        <v>455008</v>
      </c>
      <c r="H462" s="13">
        <f t="shared" si="21"/>
        <v>47</v>
      </c>
      <c r="I462" s="13">
        <f t="shared" si="23"/>
        <v>481504032</v>
      </c>
      <c r="J462" s="8">
        <f t="shared" si="22"/>
        <v>22750.400000000001</v>
      </c>
    </row>
    <row r="463" spans="1:10" x14ac:dyDescent="0.3">
      <c r="A463" s="43">
        <v>44515</v>
      </c>
      <c r="B463" s="11" t="s">
        <v>60</v>
      </c>
      <c r="C463" s="11" t="s">
        <v>7</v>
      </c>
      <c r="D463" s="11" t="s">
        <v>64</v>
      </c>
      <c r="E463" s="11">
        <v>2021</v>
      </c>
      <c r="F463" s="11" t="s">
        <v>63</v>
      </c>
      <c r="G463" s="11">
        <v>857548</v>
      </c>
      <c r="H463" s="13">
        <f t="shared" si="21"/>
        <v>47</v>
      </c>
      <c r="I463" s="13">
        <f t="shared" si="23"/>
        <v>482361580</v>
      </c>
      <c r="J463" s="8">
        <f t="shared" si="22"/>
        <v>42877.4</v>
      </c>
    </row>
    <row r="464" spans="1:10" x14ac:dyDescent="0.3">
      <c r="A464" s="43">
        <v>44518</v>
      </c>
      <c r="B464" s="11" t="s">
        <v>60</v>
      </c>
      <c r="C464" s="11" t="s">
        <v>7</v>
      </c>
      <c r="D464" s="11" t="s">
        <v>64</v>
      </c>
      <c r="E464" s="11">
        <v>2021</v>
      </c>
      <c r="F464" s="11" t="s">
        <v>63</v>
      </c>
      <c r="G464" s="11">
        <v>1698152</v>
      </c>
      <c r="H464" s="13">
        <f t="shared" si="21"/>
        <v>47</v>
      </c>
      <c r="I464" s="13">
        <f t="shared" si="23"/>
        <v>484059732</v>
      </c>
      <c r="J464" s="8">
        <f t="shared" si="22"/>
        <v>84907.6</v>
      </c>
    </row>
    <row r="465" spans="1:10" x14ac:dyDescent="0.3">
      <c r="A465" s="43">
        <v>44520</v>
      </c>
      <c r="B465" s="11" t="s">
        <v>60</v>
      </c>
      <c r="C465" s="11" t="s">
        <v>7</v>
      </c>
      <c r="D465" s="11" t="s">
        <v>64</v>
      </c>
      <c r="E465" s="11">
        <v>2021</v>
      </c>
      <c r="F465" s="11" t="s">
        <v>63</v>
      </c>
      <c r="G465" s="11">
        <v>1538034</v>
      </c>
      <c r="H465" s="13">
        <f t="shared" si="21"/>
        <v>47</v>
      </c>
      <c r="I465" s="13">
        <f t="shared" si="23"/>
        <v>485597766</v>
      </c>
      <c r="J465" s="8">
        <f t="shared" si="22"/>
        <v>76901.7</v>
      </c>
    </row>
    <row r="466" spans="1:10" x14ac:dyDescent="0.3">
      <c r="A466" s="43">
        <v>44522</v>
      </c>
      <c r="B466" s="11" t="s">
        <v>60</v>
      </c>
      <c r="C466" s="11" t="s">
        <v>7</v>
      </c>
      <c r="D466" s="11" t="s">
        <v>64</v>
      </c>
      <c r="E466" s="11">
        <v>2021</v>
      </c>
      <c r="F466" s="11" t="s">
        <v>63</v>
      </c>
      <c r="G466" s="11">
        <v>431646</v>
      </c>
      <c r="H466" s="13">
        <f t="shared" si="21"/>
        <v>48</v>
      </c>
      <c r="I466" s="13">
        <f t="shared" si="23"/>
        <v>486029412</v>
      </c>
      <c r="J466" s="8">
        <f t="shared" si="22"/>
        <v>21582.3</v>
      </c>
    </row>
    <row r="467" spans="1:10" x14ac:dyDescent="0.3">
      <c r="A467" s="43">
        <v>44523</v>
      </c>
      <c r="B467" s="11" t="s">
        <v>60</v>
      </c>
      <c r="C467" s="11" t="s">
        <v>6</v>
      </c>
      <c r="D467" s="11" t="s">
        <v>64</v>
      </c>
      <c r="E467" s="11">
        <v>2021</v>
      </c>
      <c r="F467" s="11" t="s">
        <v>63</v>
      </c>
      <c r="G467" s="11">
        <v>1613353</v>
      </c>
      <c r="H467" s="13">
        <f t="shared" si="21"/>
        <v>48</v>
      </c>
      <c r="I467" s="13">
        <f t="shared" si="23"/>
        <v>487642765</v>
      </c>
      <c r="J467" s="8">
        <f t="shared" si="22"/>
        <v>80667.649999999994</v>
      </c>
    </row>
    <row r="468" spans="1:10" x14ac:dyDescent="0.3">
      <c r="A468" s="43">
        <v>44523</v>
      </c>
      <c r="B468" s="11" t="s">
        <v>60</v>
      </c>
      <c r="C468" s="11" t="s">
        <v>7</v>
      </c>
      <c r="D468" s="11" t="s">
        <v>64</v>
      </c>
      <c r="E468" s="11">
        <v>2021</v>
      </c>
      <c r="F468" s="11" t="s">
        <v>63</v>
      </c>
      <c r="G468" s="11">
        <v>1891735</v>
      </c>
      <c r="H468" s="13">
        <f t="shared" si="21"/>
        <v>48</v>
      </c>
      <c r="I468" s="13">
        <f t="shared" si="23"/>
        <v>489534500</v>
      </c>
      <c r="J468" s="8">
        <f t="shared" si="22"/>
        <v>94586.75</v>
      </c>
    </row>
    <row r="469" spans="1:10" x14ac:dyDescent="0.3">
      <c r="A469" s="43">
        <v>44524</v>
      </c>
      <c r="B469" s="11" t="s">
        <v>60</v>
      </c>
      <c r="C469" s="11" t="s">
        <v>56</v>
      </c>
      <c r="D469" s="11" t="s">
        <v>64</v>
      </c>
      <c r="E469" s="11">
        <v>2021</v>
      </c>
      <c r="F469" s="11" t="s">
        <v>63</v>
      </c>
      <c r="G469" s="11">
        <v>1287970</v>
      </c>
      <c r="H469" s="13">
        <f t="shared" si="21"/>
        <v>48</v>
      </c>
      <c r="I469" s="13">
        <f t="shared" si="23"/>
        <v>490822470</v>
      </c>
      <c r="J469" s="8">
        <f t="shared" si="22"/>
        <v>64398.5</v>
      </c>
    </row>
    <row r="470" spans="1:10" x14ac:dyDescent="0.3">
      <c r="A470" s="43">
        <v>44525</v>
      </c>
      <c r="B470" s="11" t="s">
        <v>60</v>
      </c>
      <c r="C470" s="11" t="s">
        <v>6</v>
      </c>
      <c r="D470" s="11" t="s">
        <v>64</v>
      </c>
      <c r="E470" s="11">
        <v>2021</v>
      </c>
      <c r="F470" s="11" t="s">
        <v>63</v>
      </c>
      <c r="G470" s="11">
        <v>172298</v>
      </c>
      <c r="H470" s="13">
        <f t="shared" si="21"/>
        <v>48</v>
      </c>
      <c r="I470" s="13">
        <f t="shared" si="23"/>
        <v>490994768</v>
      </c>
      <c r="J470" s="8">
        <f t="shared" si="22"/>
        <v>8614.9</v>
      </c>
    </row>
    <row r="471" spans="1:10" x14ac:dyDescent="0.3">
      <c r="A471" s="43">
        <v>44526</v>
      </c>
      <c r="B471" s="11" t="s">
        <v>60</v>
      </c>
      <c r="C471" s="11" t="s">
        <v>6</v>
      </c>
      <c r="D471" s="11" t="s">
        <v>64</v>
      </c>
      <c r="E471" s="11">
        <v>2021</v>
      </c>
      <c r="F471" s="11" t="s">
        <v>63</v>
      </c>
      <c r="G471" s="11">
        <v>140917</v>
      </c>
      <c r="H471" s="13">
        <f t="shared" si="21"/>
        <v>48</v>
      </c>
      <c r="I471" s="13">
        <f t="shared" si="23"/>
        <v>491135685</v>
      </c>
      <c r="J471" s="8">
        <f t="shared" si="22"/>
        <v>7045.85</v>
      </c>
    </row>
    <row r="472" spans="1:10" x14ac:dyDescent="0.3">
      <c r="A472" s="43">
        <v>44529</v>
      </c>
      <c r="B472" s="11" t="s">
        <v>60</v>
      </c>
      <c r="C472" s="11" t="s">
        <v>6</v>
      </c>
      <c r="D472" s="11" t="s">
        <v>64</v>
      </c>
      <c r="E472" s="11">
        <v>2021</v>
      </c>
      <c r="F472" s="11" t="s">
        <v>63</v>
      </c>
      <c r="G472" s="11">
        <v>651020</v>
      </c>
      <c r="H472" s="13">
        <f t="shared" si="21"/>
        <v>49</v>
      </c>
      <c r="I472" s="13">
        <f t="shared" si="23"/>
        <v>491786705</v>
      </c>
      <c r="J472" s="8">
        <f t="shared" si="22"/>
        <v>32551</v>
      </c>
    </row>
    <row r="473" spans="1:10" x14ac:dyDescent="0.3">
      <c r="A473" s="43">
        <v>44529</v>
      </c>
      <c r="B473" s="11" t="s">
        <v>60</v>
      </c>
      <c r="C473" s="11" t="s">
        <v>6</v>
      </c>
      <c r="D473" s="11" t="s">
        <v>64</v>
      </c>
      <c r="E473" s="11">
        <v>2021</v>
      </c>
      <c r="F473" s="11" t="s">
        <v>63</v>
      </c>
      <c r="G473" s="11">
        <v>1707982</v>
      </c>
      <c r="H473" s="13">
        <f t="shared" si="21"/>
        <v>49</v>
      </c>
      <c r="I473" s="13">
        <f t="shared" si="23"/>
        <v>493494687</v>
      </c>
      <c r="J473" s="8">
        <f t="shared" si="22"/>
        <v>85399.1</v>
      </c>
    </row>
    <row r="474" spans="1:10" x14ac:dyDescent="0.3">
      <c r="A474" s="43">
        <v>44538</v>
      </c>
      <c r="B474" s="11" t="s">
        <v>60</v>
      </c>
      <c r="C474" s="11" t="s">
        <v>6</v>
      </c>
      <c r="D474" s="11" t="s">
        <v>65</v>
      </c>
      <c r="E474" s="11">
        <v>2021</v>
      </c>
      <c r="F474" s="11" t="s">
        <v>63</v>
      </c>
      <c r="G474" s="11">
        <v>1093090</v>
      </c>
      <c r="H474" s="13">
        <f t="shared" si="21"/>
        <v>50</v>
      </c>
      <c r="I474" s="13">
        <f t="shared" si="23"/>
        <v>494587777</v>
      </c>
      <c r="J474" s="8">
        <f t="shared" si="22"/>
        <v>54654.5</v>
      </c>
    </row>
    <row r="475" spans="1:10" x14ac:dyDescent="0.3">
      <c r="A475" s="43">
        <v>44539</v>
      </c>
      <c r="B475" s="11" t="s">
        <v>60</v>
      </c>
      <c r="C475" s="11" t="s">
        <v>6</v>
      </c>
      <c r="D475" s="11" t="s">
        <v>65</v>
      </c>
      <c r="E475" s="11">
        <v>2021</v>
      </c>
      <c r="F475" s="11" t="s">
        <v>63</v>
      </c>
      <c r="G475" s="11">
        <v>768195</v>
      </c>
      <c r="H475" s="13">
        <f t="shared" si="21"/>
        <v>50</v>
      </c>
      <c r="I475" s="13">
        <f t="shared" si="23"/>
        <v>495355972</v>
      </c>
      <c r="J475" s="8">
        <f t="shared" si="22"/>
        <v>38409.75</v>
      </c>
    </row>
    <row r="476" spans="1:10" x14ac:dyDescent="0.3">
      <c r="A476" s="43">
        <v>44540</v>
      </c>
      <c r="B476" s="11" t="s">
        <v>60</v>
      </c>
      <c r="C476" s="11" t="s">
        <v>6</v>
      </c>
      <c r="D476" s="11" t="s">
        <v>65</v>
      </c>
      <c r="E476" s="11">
        <v>2021</v>
      </c>
      <c r="F476" s="11" t="s">
        <v>63</v>
      </c>
      <c r="G476" s="11">
        <v>753790</v>
      </c>
      <c r="H476" s="13">
        <f t="shared" si="21"/>
        <v>50</v>
      </c>
      <c r="I476" s="13">
        <f t="shared" si="23"/>
        <v>496109762</v>
      </c>
      <c r="J476" s="8">
        <f t="shared" si="22"/>
        <v>37689.5</v>
      </c>
    </row>
    <row r="477" spans="1:10" x14ac:dyDescent="0.3">
      <c r="A477" s="43">
        <v>44544</v>
      </c>
      <c r="B477" s="11" t="s">
        <v>60</v>
      </c>
      <c r="C477" s="11" t="s">
        <v>6</v>
      </c>
      <c r="D477" s="11" t="s">
        <v>65</v>
      </c>
      <c r="E477" s="11">
        <v>2021</v>
      </c>
      <c r="F477" s="11" t="s">
        <v>63</v>
      </c>
      <c r="G477" s="11">
        <v>597968</v>
      </c>
      <c r="H477" s="13">
        <f t="shared" si="21"/>
        <v>51</v>
      </c>
      <c r="I477" s="13">
        <f t="shared" si="23"/>
        <v>496707730</v>
      </c>
      <c r="J477" s="8">
        <f t="shared" si="22"/>
        <v>29898.400000000001</v>
      </c>
    </row>
    <row r="478" spans="1:10" x14ac:dyDescent="0.3">
      <c r="A478" s="43">
        <v>44544</v>
      </c>
      <c r="B478" s="11" t="s">
        <v>60</v>
      </c>
      <c r="C478" s="11" t="s">
        <v>56</v>
      </c>
      <c r="D478" s="11" t="s">
        <v>65</v>
      </c>
      <c r="E478" s="11">
        <v>2021</v>
      </c>
      <c r="F478" s="11" t="s">
        <v>63</v>
      </c>
      <c r="G478" s="11">
        <v>1975800</v>
      </c>
      <c r="H478" s="13">
        <f t="shared" si="21"/>
        <v>51</v>
      </c>
      <c r="I478" s="13">
        <f t="shared" si="23"/>
        <v>498683530</v>
      </c>
      <c r="J478" s="8">
        <f t="shared" si="22"/>
        <v>98790</v>
      </c>
    </row>
    <row r="479" spans="1:10" x14ac:dyDescent="0.3">
      <c r="A479" s="43">
        <v>44548</v>
      </c>
      <c r="B479" s="11" t="s">
        <v>60</v>
      </c>
      <c r="C479" s="11" t="s">
        <v>6</v>
      </c>
      <c r="D479" s="11" t="s">
        <v>65</v>
      </c>
      <c r="E479" s="11">
        <v>2021</v>
      </c>
      <c r="F479" s="11" t="s">
        <v>63</v>
      </c>
      <c r="G479" s="11">
        <v>401833</v>
      </c>
      <c r="H479" s="13">
        <f t="shared" si="21"/>
        <v>51</v>
      </c>
      <c r="I479" s="13">
        <f t="shared" si="23"/>
        <v>499085363</v>
      </c>
      <c r="J479" s="8">
        <f t="shared" si="22"/>
        <v>20091.650000000001</v>
      </c>
    </row>
    <row r="480" spans="1:10" x14ac:dyDescent="0.3">
      <c r="A480" s="43">
        <v>44550</v>
      </c>
      <c r="B480" s="11" t="s">
        <v>60</v>
      </c>
      <c r="C480" s="11" t="s">
        <v>50</v>
      </c>
      <c r="D480" s="11" t="s">
        <v>65</v>
      </c>
      <c r="E480" s="11">
        <v>2021</v>
      </c>
      <c r="F480" s="11" t="s">
        <v>63</v>
      </c>
      <c r="G480" s="11">
        <v>484032</v>
      </c>
      <c r="H480" s="13">
        <f t="shared" si="21"/>
        <v>52</v>
      </c>
      <c r="I480" s="13">
        <f t="shared" si="23"/>
        <v>499569395</v>
      </c>
      <c r="J480" s="8">
        <f t="shared" si="22"/>
        <v>24201.599999999999</v>
      </c>
    </row>
    <row r="481" spans="1:10" x14ac:dyDescent="0.3">
      <c r="A481" s="43">
        <v>44550</v>
      </c>
      <c r="B481" s="11" t="s">
        <v>60</v>
      </c>
      <c r="C481" s="11" t="s">
        <v>7</v>
      </c>
      <c r="D481" s="11" t="s">
        <v>65</v>
      </c>
      <c r="E481" s="11">
        <v>2021</v>
      </c>
      <c r="F481" s="11" t="s">
        <v>63</v>
      </c>
      <c r="G481" s="11">
        <v>997894</v>
      </c>
      <c r="H481" s="13">
        <f t="shared" si="21"/>
        <v>52</v>
      </c>
      <c r="I481" s="13">
        <f t="shared" si="23"/>
        <v>500567289</v>
      </c>
      <c r="J481" s="8">
        <f t="shared" si="22"/>
        <v>49894.7</v>
      </c>
    </row>
    <row r="482" spans="1:10" x14ac:dyDescent="0.3">
      <c r="A482" s="43">
        <v>44552</v>
      </c>
      <c r="B482" s="11" t="s">
        <v>60</v>
      </c>
      <c r="C482" s="11" t="s">
        <v>6</v>
      </c>
      <c r="D482" s="11" t="s">
        <v>65</v>
      </c>
      <c r="E482" s="11">
        <v>2021</v>
      </c>
      <c r="F482" s="11" t="s">
        <v>63</v>
      </c>
      <c r="G482" s="11">
        <v>1797272</v>
      </c>
      <c r="H482" s="13">
        <f t="shared" si="21"/>
        <v>52</v>
      </c>
      <c r="I482" s="13">
        <f t="shared" si="23"/>
        <v>502364561</v>
      </c>
      <c r="J482" s="8">
        <f t="shared" si="22"/>
        <v>89863.6</v>
      </c>
    </row>
    <row r="483" spans="1:10" x14ac:dyDescent="0.3">
      <c r="A483" s="43">
        <v>44554</v>
      </c>
      <c r="B483" s="11" t="s">
        <v>60</v>
      </c>
      <c r="C483" s="11" t="s">
        <v>7</v>
      </c>
      <c r="D483" s="11" t="s">
        <v>65</v>
      </c>
      <c r="E483" s="11">
        <v>2021</v>
      </c>
      <c r="F483" s="11" t="s">
        <v>63</v>
      </c>
      <c r="G483" s="11">
        <v>653332</v>
      </c>
      <c r="H483" s="13">
        <f t="shared" si="21"/>
        <v>52</v>
      </c>
      <c r="I483" s="13">
        <f t="shared" si="23"/>
        <v>503017893</v>
      </c>
      <c r="J483" s="8">
        <f t="shared" si="22"/>
        <v>32666.6</v>
      </c>
    </row>
    <row r="484" spans="1:10" x14ac:dyDescent="0.3">
      <c r="A484" s="43">
        <v>44554</v>
      </c>
      <c r="B484" s="11" t="s">
        <v>60</v>
      </c>
      <c r="C484" s="11" t="s">
        <v>7</v>
      </c>
      <c r="D484" s="11" t="s">
        <v>65</v>
      </c>
      <c r="E484" s="11">
        <v>2021</v>
      </c>
      <c r="F484" s="11" t="s">
        <v>63</v>
      </c>
      <c r="G484" s="11">
        <v>172372</v>
      </c>
      <c r="H484" s="13">
        <f t="shared" si="21"/>
        <v>52</v>
      </c>
      <c r="I484" s="13">
        <f t="shared" si="23"/>
        <v>503190265</v>
      </c>
      <c r="J484" s="8">
        <f t="shared" si="22"/>
        <v>8618.6</v>
      </c>
    </row>
    <row r="485" spans="1:10" x14ac:dyDescent="0.3">
      <c r="A485" s="43">
        <v>44556</v>
      </c>
      <c r="B485" s="11" t="s">
        <v>60</v>
      </c>
      <c r="C485" s="11" t="s">
        <v>6</v>
      </c>
      <c r="D485" s="11" t="s">
        <v>65</v>
      </c>
      <c r="E485" s="11">
        <v>2021</v>
      </c>
      <c r="F485" s="11" t="s">
        <v>63</v>
      </c>
      <c r="G485" s="11">
        <v>1152230</v>
      </c>
      <c r="H485" s="13">
        <f t="shared" si="21"/>
        <v>53</v>
      </c>
      <c r="I485" s="13">
        <f t="shared" si="23"/>
        <v>504342495</v>
      </c>
      <c r="J485" s="8">
        <f t="shared" si="22"/>
        <v>57611.5</v>
      </c>
    </row>
    <row r="486" spans="1:10" x14ac:dyDescent="0.3">
      <c r="A486" s="43">
        <v>44558</v>
      </c>
      <c r="B486" s="11" t="s">
        <v>60</v>
      </c>
      <c r="C486" s="11" t="s">
        <v>6</v>
      </c>
      <c r="D486" s="11" t="s">
        <v>65</v>
      </c>
      <c r="E486" s="11">
        <v>2021</v>
      </c>
      <c r="F486" s="11" t="s">
        <v>63</v>
      </c>
      <c r="G486" s="11">
        <v>202460</v>
      </c>
      <c r="H486" s="13">
        <f t="shared" si="21"/>
        <v>53</v>
      </c>
      <c r="I486" s="13">
        <f t="shared" si="23"/>
        <v>504544955</v>
      </c>
      <c r="J486" s="8">
        <f t="shared" si="22"/>
        <v>10123</v>
      </c>
    </row>
    <row r="487" spans="1:10" x14ac:dyDescent="0.3">
      <c r="A487" s="43">
        <v>44559</v>
      </c>
      <c r="B487" s="11" t="s">
        <v>60</v>
      </c>
      <c r="C487" s="11" t="s">
        <v>6</v>
      </c>
      <c r="D487" s="11" t="s">
        <v>65</v>
      </c>
      <c r="E487" s="11">
        <v>2021</v>
      </c>
      <c r="F487" s="11" t="s">
        <v>63</v>
      </c>
      <c r="G487" s="11">
        <v>1248770</v>
      </c>
      <c r="H487" s="13">
        <f t="shared" si="21"/>
        <v>53</v>
      </c>
      <c r="I487" s="13">
        <f t="shared" si="23"/>
        <v>505793725</v>
      </c>
      <c r="J487" s="8">
        <f t="shared" si="22"/>
        <v>62438.5</v>
      </c>
    </row>
    <row r="488" spans="1:10" x14ac:dyDescent="0.3">
      <c r="A488" s="43">
        <v>44565</v>
      </c>
      <c r="B488" s="11" t="s">
        <v>60</v>
      </c>
      <c r="C488" s="11" t="s">
        <v>56</v>
      </c>
      <c r="D488" s="11" t="s">
        <v>66</v>
      </c>
      <c r="E488" s="11">
        <v>2022</v>
      </c>
      <c r="F488" s="11" t="s">
        <v>67</v>
      </c>
      <c r="G488" s="11">
        <v>890440</v>
      </c>
      <c r="H488" s="13">
        <f t="shared" si="21"/>
        <v>2</v>
      </c>
      <c r="I488" s="13">
        <f t="shared" si="23"/>
        <v>506684165</v>
      </c>
      <c r="J488" s="8">
        <f t="shared" si="22"/>
        <v>44522</v>
      </c>
    </row>
    <row r="489" spans="1:10" x14ac:dyDescent="0.3">
      <c r="A489" s="43">
        <v>44565</v>
      </c>
      <c r="B489" s="11" t="s">
        <v>60</v>
      </c>
      <c r="C489" s="11" t="s">
        <v>50</v>
      </c>
      <c r="D489" s="11" t="s">
        <v>66</v>
      </c>
      <c r="E489" s="11">
        <v>2022</v>
      </c>
      <c r="F489" s="11" t="s">
        <v>67</v>
      </c>
      <c r="G489" s="11">
        <v>699946</v>
      </c>
      <c r="H489" s="13">
        <f t="shared" si="21"/>
        <v>2</v>
      </c>
      <c r="I489" s="13">
        <f t="shared" si="23"/>
        <v>507384111</v>
      </c>
      <c r="J489" s="8">
        <f t="shared" si="22"/>
        <v>34997.300000000003</v>
      </c>
    </row>
    <row r="490" spans="1:10" x14ac:dyDescent="0.3">
      <c r="A490" s="43">
        <v>44573</v>
      </c>
      <c r="B490" s="11" t="s">
        <v>60</v>
      </c>
      <c r="C490" s="11" t="s">
        <v>7</v>
      </c>
      <c r="D490" s="11" t="s">
        <v>66</v>
      </c>
      <c r="E490" s="11">
        <v>2022</v>
      </c>
      <c r="F490" s="11" t="s">
        <v>67</v>
      </c>
      <c r="G490" s="11">
        <v>231825</v>
      </c>
      <c r="H490" s="13">
        <f t="shared" si="21"/>
        <v>3</v>
      </c>
      <c r="I490" s="13">
        <f t="shared" si="23"/>
        <v>507615936</v>
      </c>
      <c r="J490" s="8">
        <f t="shared" si="22"/>
        <v>11591.25</v>
      </c>
    </row>
    <row r="491" spans="1:10" x14ac:dyDescent="0.3">
      <c r="A491" s="43">
        <v>44573</v>
      </c>
      <c r="B491" s="11" t="s">
        <v>60</v>
      </c>
      <c r="C491" s="11" t="s">
        <v>7</v>
      </c>
      <c r="D491" s="11" t="s">
        <v>66</v>
      </c>
      <c r="E491" s="11">
        <v>2022</v>
      </c>
      <c r="F491" s="11" t="s">
        <v>67</v>
      </c>
      <c r="G491" s="11">
        <v>1345108</v>
      </c>
      <c r="H491" s="13">
        <f t="shared" si="21"/>
        <v>3</v>
      </c>
      <c r="I491" s="13">
        <f t="shared" si="23"/>
        <v>508961044</v>
      </c>
      <c r="J491" s="8">
        <f t="shared" si="22"/>
        <v>67255.399999999994</v>
      </c>
    </row>
    <row r="492" spans="1:10" x14ac:dyDescent="0.3">
      <c r="A492" s="43">
        <v>44573</v>
      </c>
      <c r="B492" s="11" t="s">
        <v>60</v>
      </c>
      <c r="C492" s="11" t="s">
        <v>56</v>
      </c>
      <c r="D492" s="11" t="s">
        <v>66</v>
      </c>
      <c r="E492" s="11">
        <v>2022</v>
      </c>
      <c r="F492" s="11" t="s">
        <v>67</v>
      </c>
      <c r="G492" s="11">
        <v>208248</v>
      </c>
      <c r="H492" s="13">
        <f t="shared" si="21"/>
        <v>3</v>
      </c>
      <c r="I492" s="13">
        <f t="shared" si="23"/>
        <v>509169292</v>
      </c>
      <c r="J492" s="8">
        <f t="shared" si="22"/>
        <v>10412.4</v>
      </c>
    </row>
    <row r="493" spans="1:10" x14ac:dyDescent="0.3">
      <c r="A493" s="43">
        <v>44575</v>
      </c>
      <c r="B493" s="11" t="s">
        <v>60</v>
      </c>
      <c r="C493" s="11" t="s">
        <v>6</v>
      </c>
      <c r="D493" s="11" t="s">
        <v>66</v>
      </c>
      <c r="E493" s="11">
        <v>2022</v>
      </c>
      <c r="F493" s="11" t="s">
        <v>67</v>
      </c>
      <c r="G493" s="11">
        <v>1368251</v>
      </c>
      <c r="H493" s="13">
        <f t="shared" si="21"/>
        <v>3</v>
      </c>
      <c r="I493" s="13">
        <f t="shared" si="23"/>
        <v>510537543</v>
      </c>
      <c r="J493" s="8">
        <f t="shared" si="22"/>
        <v>68412.55</v>
      </c>
    </row>
    <row r="494" spans="1:10" x14ac:dyDescent="0.3">
      <c r="A494" s="43">
        <v>44576</v>
      </c>
      <c r="B494" s="11" t="s">
        <v>60</v>
      </c>
      <c r="C494" s="11" t="s">
        <v>50</v>
      </c>
      <c r="D494" s="11" t="s">
        <v>66</v>
      </c>
      <c r="E494" s="11">
        <v>2022</v>
      </c>
      <c r="F494" s="11" t="s">
        <v>67</v>
      </c>
      <c r="G494" s="11">
        <v>1766857</v>
      </c>
      <c r="H494" s="13">
        <f t="shared" si="21"/>
        <v>3</v>
      </c>
      <c r="I494" s="13">
        <f t="shared" si="23"/>
        <v>512304400</v>
      </c>
      <c r="J494" s="8">
        <f t="shared" si="22"/>
        <v>88342.85</v>
      </c>
    </row>
    <row r="495" spans="1:10" x14ac:dyDescent="0.3">
      <c r="A495" s="43">
        <v>44577</v>
      </c>
      <c r="B495" s="11" t="s">
        <v>60</v>
      </c>
      <c r="C495" s="11" t="s">
        <v>50</v>
      </c>
      <c r="D495" s="11" t="s">
        <v>66</v>
      </c>
      <c r="E495" s="11">
        <v>2022</v>
      </c>
      <c r="F495" s="11" t="s">
        <v>67</v>
      </c>
      <c r="G495" s="11">
        <v>362392</v>
      </c>
      <c r="H495" s="13">
        <f t="shared" si="21"/>
        <v>4</v>
      </c>
      <c r="I495" s="13">
        <f t="shared" si="23"/>
        <v>512666792</v>
      </c>
      <c r="J495" s="8">
        <f t="shared" si="22"/>
        <v>18119.599999999999</v>
      </c>
    </row>
    <row r="496" spans="1:10" x14ac:dyDescent="0.3">
      <c r="A496" s="43">
        <v>44579</v>
      </c>
      <c r="B496" s="11" t="s">
        <v>60</v>
      </c>
      <c r="C496" s="11" t="s">
        <v>7</v>
      </c>
      <c r="D496" s="11" t="s">
        <v>66</v>
      </c>
      <c r="E496" s="11">
        <v>2022</v>
      </c>
      <c r="F496" s="11" t="s">
        <v>67</v>
      </c>
      <c r="G496" s="11">
        <v>1376384</v>
      </c>
      <c r="H496" s="13">
        <f t="shared" si="21"/>
        <v>4</v>
      </c>
      <c r="I496" s="13">
        <f t="shared" si="23"/>
        <v>514043176</v>
      </c>
      <c r="J496" s="8">
        <f t="shared" si="22"/>
        <v>68819.199999999997</v>
      </c>
    </row>
    <row r="497" spans="1:10" x14ac:dyDescent="0.3">
      <c r="A497" s="43">
        <v>44579</v>
      </c>
      <c r="B497" s="11" t="s">
        <v>60</v>
      </c>
      <c r="C497" s="11" t="s">
        <v>6</v>
      </c>
      <c r="D497" s="11" t="s">
        <v>66</v>
      </c>
      <c r="E497" s="11">
        <v>2022</v>
      </c>
      <c r="F497" s="11" t="s">
        <v>67</v>
      </c>
      <c r="G497" s="11">
        <v>303946</v>
      </c>
      <c r="H497" s="13">
        <f t="shared" si="21"/>
        <v>4</v>
      </c>
      <c r="I497" s="13">
        <f t="shared" si="23"/>
        <v>514347122</v>
      </c>
      <c r="J497" s="8">
        <f t="shared" si="22"/>
        <v>15197.3</v>
      </c>
    </row>
    <row r="498" spans="1:10" x14ac:dyDescent="0.3">
      <c r="A498" s="43">
        <v>44582</v>
      </c>
      <c r="B498" s="11" t="s">
        <v>60</v>
      </c>
      <c r="C498" s="11" t="s">
        <v>50</v>
      </c>
      <c r="D498" s="11" t="s">
        <v>66</v>
      </c>
      <c r="E498" s="11">
        <v>2022</v>
      </c>
      <c r="F498" s="11" t="s">
        <v>67</v>
      </c>
      <c r="G498" s="11">
        <v>1446936</v>
      </c>
      <c r="H498" s="13">
        <f t="shared" si="21"/>
        <v>4</v>
      </c>
      <c r="I498" s="13">
        <f t="shared" si="23"/>
        <v>515794058</v>
      </c>
      <c r="J498" s="8">
        <f t="shared" si="22"/>
        <v>72346.8</v>
      </c>
    </row>
    <row r="499" spans="1:10" x14ac:dyDescent="0.3">
      <c r="A499" s="43">
        <v>44582</v>
      </c>
      <c r="B499" s="11" t="s">
        <v>60</v>
      </c>
      <c r="C499" s="11" t="s">
        <v>7</v>
      </c>
      <c r="D499" s="11" t="s">
        <v>66</v>
      </c>
      <c r="E499" s="11">
        <v>2022</v>
      </c>
      <c r="F499" s="11" t="s">
        <v>67</v>
      </c>
      <c r="G499" s="11">
        <v>1693881</v>
      </c>
      <c r="H499" s="13">
        <f t="shared" si="21"/>
        <v>4</v>
      </c>
      <c r="I499" s="13">
        <f t="shared" si="23"/>
        <v>517487939</v>
      </c>
      <c r="J499" s="8">
        <f t="shared" si="22"/>
        <v>84694.05</v>
      </c>
    </row>
    <row r="500" spans="1:10" x14ac:dyDescent="0.3">
      <c r="A500" s="43">
        <v>44588</v>
      </c>
      <c r="B500" s="11" t="s">
        <v>60</v>
      </c>
      <c r="C500" s="11" t="s">
        <v>50</v>
      </c>
      <c r="D500" s="11" t="s">
        <v>66</v>
      </c>
      <c r="E500" s="11">
        <v>2022</v>
      </c>
      <c r="F500" s="11" t="s">
        <v>67</v>
      </c>
      <c r="G500" s="11">
        <v>1162971</v>
      </c>
      <c r="H500" s="13">
        <f t="shared" si="21"/>
        <v>5</v>
      </c>
      <c r="I500" s="13">
        <f t="shared" si="23"/>
        <v>518650910</v>
      </c>
      <c r="J500" s="8">
        <f t="shared" si="22"/>
        <v>58148.55</v>
      </c>
    </row>
    <row r="501" spans="1:10" x14ac:dyDescent="0.3">
      <c r="A501" s="43">
        <v>44589</v>
      </c>
      <c r="B501" s="11" t="s">
        <v>60</v>
      </c>
      <c r="C501" s="11" t="s">
        <v>7</v>
      </c>
      <c r="D501" s="11" t="s">
        <v>66</v>
      </c>
      <c r="E501" s="11">
        <v>2022</v>
      </c>
      <c r="F501" s="11" t="s">
        <v>67</v>
      </c>
      <c r="G501" s="11">
        <v>332072</v>
      </c>
      <c r="H501" s="13">
        <f t="shared" si="21"/>
        <v>5</v>
      </c>
      <c r="I501" s="13">
        <f t="shared" si="23"/>
        <v>518982982</v>
      </c>
      <c r="J501" s="8">
        <f t="shared" si="22"/>
        <v>16603.599999999999</v>
      </c>
    </row>
    <row r="502" spans="1:10" x14ac:dyDescent="0.3">
      <c r="A502" s="43">
        <v>44589</v>
      </c>
      <c r="B502" s="11" t="s">
        <v>60</v>
      </c>
      <c r="C502" s="11" t="s">
        <v>6</v>
      </c>
      <c r="D502" s="11" t="s">
        <v>66</v>
      </c>
      <c r="E502" s="11">
        <v>2022</v>
      </c>
      <c r="F502" s="11" t="s">
        <v>67</v>
      </c>
      <c r="G502" s="11">
        <v>1509100</v>
      </c>
      <c r="H502" s="13">
        <f t="shared" si="21"/>
        <v>5</v>
      </c>
      <c r="I502" s="13">
        <f t="shared" si="23"/>
        <v>520492082</v>
      </c>
      <c r="J502" s="8">
        <f t="shared" si="22"/>
        <v>75455</v>
      </c>
    </row>
    <row r="503" spans="1:10" x14ac:dyDescent="0.3">
      <c r="A503" s="43">
        <v>44590</v>
      </c>
      <c r="B503" s="11" t="s">
        <v>60</v>
      </c>
      <c r="C503" s="11" t="s">
        <v>50</v>
      </c>
      <c r="D503" s="11" t="s">
        <v>66</v>
      </c>
      <c r="E503" s="11">
        <v>2022</v>
      </c>
      <c r="F503" s="11" t="s">
        <v>67</v>
      </c>
      <c r="G503" s="11">
        <v>1816733</v>
      </c>
      <c r="H503" s="13">
        <f t="shared" si="21"/>
        <v>5</v>
      </c>
      <c r="I503" s="13">
        <f t="shared" si="23"/>
        <v>522308815</v>
      </c>
      <c r="J503" s="8">
        <f t="shared" si="22"/>
        <v>90836.65</v>
      </c>
    </row>
    <row r="504" spans="1:10" x14ac:dyDescent="0.3">
      <c r="A504" s="43">
        <v>44591</v>
      </c>
      <c r="B504" s="11" t="s">
        <v>60</v>
      </c>
      <c r="C504" s="11" t="s">
        <v>56</v>
      </c>
      <c r="D504" s="11" t="s">
        <v>66</v>
      </c>
      <c r="E504" s="11">
        <v>2022</v>
      </c>
      <c r="F504" s="11" t="s">
        <v>67</v>
      </c>
      <c r="G504" s="11">
        <v>1904892</v>
      </c>
      <c r="H504" s="13">
        <f t="shared" si="21"/>
        <v>6</v>
      </c>
      <c r="I504" s="13">
        <f t="shared" si="23"/>
        <v>524213707</v>
      </c>
      <c r="J504" s="8">
        <f t="shared" si="22"/>
        <v>95244.6</v>
      </c>
    </row>
    <row r="505" spans="1:10" x14ac:dyDescent="0.3">
      <c r="A505" s="43">
        <v>44591</v>
      </c>
      <c r="B505" s="11" t="s">
        <v>60</v>
      </c>
      <c r="C505" s="11" t="s">
        <v>56</v>
      </c>
      <c r="D505" s="11" t="s">
        <v>66</v>
      </c>
      <c r="E505" s="11">
        <v>2022</v>
      </c>
      <c r="F505" s="11" t="s">
        <v>67</v>
      </c>
      <c r="G505" s="11">
        <v>1844904</v>
      </c>
      <c r="H505" s="13">
        <f t="shared" si="21"/>
        <v>6</v>
      </c>
      <c r="I505" s="13">
        <f t="shared" si="23"/>
        <v>526058611</v>
      </c>
      <c r="J505" s="8">
        <f t="shared" si="22"/>
        <v>92245.2</v>
      </c>
    </row>
    <row r="506" spans="1:10" x14ac:dyDescent="0.3">
      <c r="A506" s="43">
        <v>44592</v>
      </c>
      <c r="B506" s="11" t="s">
        <v>60</v>
      </c>
      <c r="C506" s="11" t="s">
        <v>56</v>
      </c>
      <c r="D506" s="11" t="s">
        <v>66</v>
      </c>
      <c r="E506" s="11">
        <v>2022</v>
      </c>
      <c r="F506" s="11" t="s">
        <v>67</v>
      </c>
      <c r="G506" s="11">
        <v>769203</v>
      </c>
      <c r="H506" s="13">
        <f t="shared" si="21"/>
        <v>6</v>
      </c>
      <c r="I506" s="13">
        <f t="shared" si="23"/>
        <v>526827814</v>
      </c>
      <c r="J506" s="8">
        <f t="shared" si="22"/>
        <v>38460.15</v>
      </c>
    </row>
    <row r="507" spans="1:10" x14ac:dyDescent="0.3">
      <c r="A507" s="43">
        <v>44592</v>
      </c>
      <c r="B507" s="11" t="s">
        <v>60</v>
      </c>
      <c r="C507" s="11" t="s">
        <v>7</v>
      </c>
      <c r="D507" s="11" t="s">
        <v>66</v>
      </c>
      <c r="E507" s="11">
        <v>2022</v>
      </c>
      <c r="F507" s="11" t="s">
        <v>67</v>
      </c>
      <c r="G507" s="11">
        <v>1451234</v>
      </c>
      <c r="H507" s="13">
        <f t="shared" si="21"/>
        <v>6</v>
      </c>
      <c r="I507" s="13">
        <f t="shared" si="23"/>
        <v>528279048</v>
      </c>
      <c r="J507" s="8">
        <f t="shared" si="22"/>
        <v>72561.7</v>
      </c>
    </row>
    <row r="508" spans="1:10" x14ac:dyDescent="0.3">
      <c r="A508" s="43">
        <v>44593</v>
      </c>
      <c r="B508" s="11" t="s">
        <v>60</v>
      </c>
      <c r="C508" s="11" t="s">
        <v>50</v>
      </c>
      <c r="D508" s="11" t="s">
        <v>68</v>
      </c>
      <c r="E508" s="11">
        <v>2022</v>
      </c>
      <c r="F508" s="11" t="s">
        <v>67</v>
      </c>
      <c r="G508" s="11">
        <v>548582</v>
      </c>
      <c r="H508" s="13">
        <f t="shared" si="21"/>
        <v>6</v>
      </c>
      <c r="I508" s="13">
        <f t="shared" si="23"/>
        <v>528827630</v>
      </c>
      <c r="J508" s="8">
        <f t="shared" si="22"/>
        <v>27429.1</v>
      </c>
    </row>
    <row r="509" spans="1:10" x14ac:dyDescent="0.3">
      <c r="A509" s="43">
        <v>44594</v>
      </c>
      <c r="B509" s="11" t="s">
        <v>60</v>
      </c>
      <c r="C509" s="11" t="s">
        <v>56</v>
      </c>
      <c r="D509" s="11" t="s">
        <v>68</v>
      </c>
      <c r="E509" s="11">
        <v>2022</v>
      </c>
      <c r="F509" s="11" t="s">
        <v>67</v>
      </c>
      <c r="G509" s="11">
        <v>560067</v>
      </c>
      <c r="H509" s="13">
        <f t="shared" si="21"/>
        <v>6</v>
      </c>
      <c r="I509" s="13">
        <f t="shared" si="23"/>
        <v>529387697</v>
      </c>
      <c r="J509" s="8">
        <f t="shared" si="22"/>
        <v>28003.35</v>
      </c>
    </row>
    <row r="510" spans="1:10" x14ac:dyDescent="0.3">
      <c r="A510" s="43">
        <v>44594</v>
      </c>
      <c r="B510" s="11" t="s">
        <v>60</v>
      </c>
      <c r="C510" s="11" t="s">
        <v>50</v>
      </c>
      <c r="D510" s="11" t="s">
        <v>68</v>
      </c>
      <c r="E510" s="11">
        <v>2022</v>
      </c>
      <c r="F510" s="11" t="s">
        <v>67</v>
      </c>
      <c r="G510" s="11">
        <v>1379309</v>
      </c>
      <c r="H510" s="13">
        <f t="shared" si="21"/>
        <v>6</v>
      </c>
      <c r="I510" s="13">
        <f t="shared" si="23"/>
        <v>530767006</v>
      </c>
      <c r="J510" s="8">
        <f t="shared" si="22"/>
        <v>68965.45</v>
      </c>
    </row>
    <row r="511" spans="1:10" x14ac:dyDescent="0.3">
      <c r="A511" s="43">
        <v>44597</v>
      </c>
      <c r="B511" s="11" t="s">
        <v>60</v>
      </c>
      <c r="C511" s="11" t="s">
        <v>7</v>
      </c>
      <c r="D511" s="11" t="s">
        <v>68</v>
      </c>
      <c r="E511" s="11">
        <v>2022</v>
      </c>
      <c r="F511" s="11" t="s">
        <v>67</v>
      </c>
      <c r="G511" s="11">
        <v>342741</v>
      </c>
      <c r="H511" s="13">
        <f t="shared" si="21"/>
        <v>6</v>
      </c>
      <c r="I511" s="13">
        <f t="shared" si="23"/>
        <v>531109747</v>
      </c>
      <c r="J511" s="8">
        <f t="shared" si="22"/>
        <v>17137.05</v>
      </c>
    </row>
    <row r="512" spans="1:10" x14ac:dyDescent="0.3">
      <c r="A512" s="43">
        <v>44598</v>
      </c>
      <c r="B512" s="11" t="s">
        <v>60</v>
      </c>
      <c r="C512" s="11" t="s">
        <v>50</v>
      </c>
      <c r="D512" s="11" t="s">
        <v>68</v>
      </c>
      <c r="E512" s="11">
        <v>2022</v>
      </c>
      <c r="F512" s="11" t="s">
        <v>67</v>
      </c>
      <c r="G512" s="11">
        <v>681756</v>
      </c>
      <c r="H512" s="13">
        <f t="shared" si="21"/>
        <v>7</v>
      </c>
      <c r="I512" s="13">
        <f t="shared" si="23"/>
        <v>531791503</v>
      </c>
      <c r="J512" s="8">
        <f t="shared" si="22"/>
        <v>34087.800000000003</v>
      </c>
    </row>
    <row r="513" spans="1:10" x14ac:dyDescent="0.3">
      <c r="A513" s="43">
        <v>44599</v>
      </c>
      <c r="B513" s="11" t="s">
        <v>60</v>
      </c>
      <c r="C513" s="11" t="s">
        <v>7</v>
      </c>
      <c r="D513" s="11" t="s">
        <v>68</v>
      </c>
      <c r="E513" s="11">
        <v>2022</v>
      </c>
      <c r="F513" s="11" t="s">
        <v>67</v>
      </c>
      <c r="G513" s="11">
        <v>619416</v>
      </c>
      <c r="H513" s="13">
        <f t="shared" si="21"/>
        <v>7</v>
      </c>
      <c r="I513" s="13">
        <f t="shared" si="23"/>
        <v>532410919</v>
      </c>
      <c r="J513" s="8">
        <f t="shared" si="22"/>
        <v>30970.799999999999</v>
      </c>
    </row>
    <row r="514" spans="1:10" x14ac:dyDescent="0.3">
      <c r="A514" s="43">
        <v>44602</v>
      </c>
      <c r="B514" s="11" t="s">
        <v>60</v>
      </c>
      <c r="C514" s="11" t="s">
        <v>50</v>
      </c>
      <c r="D514" s="11" t="s">
        <v>68</v>
      </c>
      <c r="E514" s="11">
        <v>2022</v>
      </c>
      <c r="F514" s="11" t="s">
        <v>67</v>
      </c>
      <c r="G514" s="11">
        <v>1229004</v>
      </c>
      <c r="H514" s="13">
        <f t="shared" si="21"/>
        <v>7</v>
      </c>
      <c r="I514" s="13">
        <f t="shared" si="23"/>
        <v>533639923</v>
      </c>
      <c r="J514" s="8">
        <f t="shared" si="22"/>
        <v>61450.2</v>
      </c>
    </row>
    <row r="515" spans="1:10" x14ac:dyDescent="0.3">
      <c r="A515" s="43">
        <v>44602</v>
      </c>
      <c r="B515" s="11" t="s">
        <v>60</v>
      </c>
      <c r="C515" s="11" t="s">
        <v>50</v>
      </c>
      <c r="D515" s="11" t="s">
        <v>68</v>
      </c>
      <c r="E515" s="11">
        <v>2022</v>
      </c>
      <c r="F515" s="11" t="s">
        <v>67</v>
      </c>
      <c r="G515" s="11">
        <v>1025294</v>
      </c>
      <c r="H515" s="13">
        <f t="shared" ref="H515:H578" si="24">WEEKNUM(A515)</f>
        <v>7</v>
      </c>
      <c r="I515" s="13">
        <f t="shared" si="23"/>
        <v>534665217</v>
      </c>
      <c r="J515" s="8">
        <f t="shared" ref="J515:J578" si="25">G515*5/100</f>
        <v>51264.7</v>
      </c>
    </row>
    <row r="516" spans="1:10" x14ac:dyDescent="0.3">
      <c r="A516" s="43">
        <v>44602</v>
      </c>
      <c r="B516" s="11" t="s">
        <v>60</v>
      </c>
      <c r="C516" s="11" t="s">
        <v>56</v>
      </c>
      <c r="D516" s="11" t="s">
        <v>68</v>
      </c>
      <c r="E516" s="11">
        <v>2022</v>
      </c>
      <c r="F516" s="11" t="s">
        <v>67</v>
      </c>
      <c r="G516" s="11">
        <v>485770</v>
      </c>
      <c r="H516" s="13">
        <f t="shared" si="24"/>
        <v>7</v>
      </c>
      <c r="I516" s="13">
        <f t="shared" si="23"/>
        <v>535150987</v>
      </c>
      <c r="J516" s="8">
        <f t="shared" si="25"/>
        <v>24288.5</v>
      </c>
    </row>
    <row r="517" spans="1:10" x14ac:dyDescent="0.3">
      <c r="A517" s="43">
        <v>44603</v>
      </c>
      <c r="B517" s="11" t="s">
        <v>60</v>
      </c>
      <c r="C517" s="11" t="s">
        <v>50</v>
      </c>
      <c r="D517" s="11" t="s">
        <v>68</v>
      </c>
      <c r="E517" s="11">
        <v>2022</v>
      </c>
      <c r="F517" s="11" t="s">
        <v>67</v>
      </c>
      <c r="G517" s="11">
        <v>540529</v>
      </c>
      <c r="H517" s="13">
        <f t="shared" si="24"/>
        <v>7</v>
      </c>
      <c r="I517" s="13">
        <f t="shared" ref="I517:I580" si="26">I516+G517</f>
        <v>535691516</v>
      </c>
      <c r="J517" s="8">
        <f t="shared" si="25"/>
        <v>27026.45</v>
      </c>
    </row>
    <row r="518" spans="1:10" x14ac:dyDescent="0.3">
      <c r="A518" s="43">
        <v>44605</v>
      </c>
      <c r="B518" s="11" t="s">
        <v>60</v>
      </c>
      <c r="C518" s="11" t="s">
        <v>7</v>
      </c>
      <c r="D518" s="11" t="s">
        <v>68</v>
      </c>
      <c r="E518" s="11">
        <v>2022</v>
      </c>
      <c r="F518" s="11" t="s">
        <v>67</v>
      </c>
      <c r="G518" s="11">
        <v>1020997</v>
      </c>
      <c r="H518" s="13">
        <f t="shared" si="24"/>
        <v>8</v>
      </c>
      <c r="I518" s="13">
        <f t="shared" si="26"/>
        <v>536712513</v>
      </c>
      <c r="J518" s="8">
        <f t="shared" si="25"/>
        <v>51049.85</v>
      </c>
    </row>
    <row r="519" spans="1:10" x14ac:dyDescent="0.3">
      <c r="A519" s="43">
        <v>44605</v>
      </c>
      <c r="B519" s="11" t="s">
        <v>60</v>
      </c>
      <c r="C519" s="11" t="s">
        <v>50</v>
      </c>
      <c r="D519" s="11" t="s">
        <v>68</v>
      </c>
      <c r="E519" s="11">
        <v>2022</v>
      </c>
      <c r="F519" s="11" t="s">
        <v>67</v>
      </c>
      <c r="G519" s="11">
        <v>991075</v>
      </c>
      <c r="H519" s="13">
        <f t="shared" si="24"/>
        <v>8</v>
      </c>
      <c r="I519" s="13">
        <f t="shared" si="26"/>
        <v>537703588</v>
      </c>
      <c r="J519" s="8">
        <f t="shared" si="25"/>
        <v>49553.75</v>
      </c>
    </row>
    <row r="520" spans="1:10" x14ac:dyDescent="0.3">
      <c r="A520" s="43">
        <v>44606</v>
      </c>
      <c r="B520" s="11" t="s">
        <v>60</v>
      </c>
      <c r="C520" s="11" t="s">
        <v>6</v>
      </c>
      <c r="D520" s="11" t="s">
        <v>68</v>
      </c>
      <c r="E520" s="11">
        <v>2022</v>
      </c>
      <c r="F520" s="11" t="s">
        <v>67</v>
      </c>
      <c r="G520" s="11">
        <v>1909906</v>
      </c>
      <c r="H520" s="13">
        <f t="shared" si="24"/>
        <v>8</v>
      </c>
      <c r="I520" s="13">
        <f t="shared" si="26"/>
        <v>539613494</v>
      </c>
      <c r="J520" s="8">
        <f t="shared" si="25"/>
        <v>95495.3</v>
      </c>
    </row>
    <row r="521" spans="1:10" x14ac:dyDescent="0.3">
      <c r="A521" s="43">
        <v>44607</v>
      </c>
      <c r="B521" s="11" t="s">
        <v>60</v>
      </c>
      <c r="C521" s="11" t="s">
        <v>6</v>
      </c>
      <c r="D521" s="11" t="s">
        <v>68</v>
      </c>
      <c r="E521" s="11">
        <v>2022</v>
      </c>
      <c r="F521" s="11" t="s">
        <v>67</v>
      </c>
      <c r="G521" s="11">
        <v>867097</v>
      </c>
      <c r="H521" s="13">
        <f t="shared" si="24"/>
        <v>8</v>
      </c>
      <c r="I521" s="13">
        <f t="shared" si="26"/>
        <v>540480591</v>
      </c>
      <c r="J521" s="8">
        <f t="shared" si="25"/>
        <v>43354.85</v>
      </c>
    </row>
    <row r="522" spans="1:10" x14ac:dyDescent="0.3">
      <c r="A522" s="43">
        <v>44609</v>
      </c>
      <c r="B522" s="11" t="s">
        <v>60</v>
      </c>
      <c r="C522" s="11" t="s">
        <v>50</v>
      </c>
      <c r="D522" s="11" t="s">
        <v>68</v>
      </c>
      <c r="E522" s="11">
        <v>2022</v>
      </c>
      <c r="F522" s="11" t="s">
        <v>67</v>
      </c>
      <c r="G522" s="11">
        <v>1403980</v>
      </c>
      <c r="H522" s="13">
        <f t="shared" si="24"/>
        <v>8</v>
      </c>
      <c r="I522" s="13">
        <f t="shared" si="26"/>
        <v>541884571</v>
      </c>
      <c r="J522" s="8">
        <f t="shared" si="25"/>
        <v>70199</v>
      </c>
    </row>
    <row r="523" spans="1:10" x14ac:dyDescent="0.3">
      <c r="A523" s="43">
        <v>44612</v>
      </c>
      <c r="B523" s="11" t="s">
        <v>60</v>
      </c>
      <c r="C523" s="11" t="s">
        <v>7</v>
      </c>
      <c r="D523" s="11" t="s">
        <v>68</v>
      </c>
      <c r="E523" s="11">
        <v>2022</v>
      </c>
      <c r="F523" s="11" t="s">
        <v>67</v>
      </c>
      <c r="G523" s="11">
        <v>1528172</v>
      </c>
      <c r="H523" s="13">
        <f t="shared" si="24"/>
        <v>9</v>
      </c>
      <c r="I523" s="13">
        <f t="shared" si="26"/>
        <v>543412743</v>
      </c>
      <c r="J523" s="8">
        <f t="shared" si="25"/>
        <v>76408.600000000006</v>
      </c>
    </row>
    <row r="524" spans="1:10" x14ac:dyDescent="0.3">
      <c r="A524" s="43">
        <v>44613</v>
      </c>
      <c r="B524" s="11" t="s">
        <v>60</v>
      </c>
      <c r="C524" s="11" t="s">
        <v>56</v>
      </c>
      <c r="D524" s="11" t="s">
        <v>68</v>
      </c>
      <c r="E524" s="11">
        <v>2022</v>
      </c>
      <c r="F524" s="11" t="s">
        <v>67</v>
      </c>
      <c r="G524" s="11">
        <v>619639</v>
      </c>
      <c r="H524" s="13">
        <f t="shared" si="24"/>
        <v>9</v>
      </c>
      <c r="I524" s="13">
        <f t="shared" si="26"/>
        <v>544032382</v>
      </c>
      <c r="J524" s="8">
        <f t="shared" si="25"/>
        <v>30981.95</v>
      </c>
    </row>
    <row r="525" spans="1:10" x14ac:dyDescent="0.3">
      <c r="A525" s="43">
        <v>44613</v>
      </c>
      <c r="B525" s="11" t="s">
        <v>60</v>
      </c>
      <c r="C525" s="11" t="s">
        <v>56</v>
      </c>
      <c r="D525" s="11" t="s">
        <v>68</v>
      </c>
      <c r="E525" s="11">
        <v>2022</v>
      </c>
      <c r="F525" s="11" t="s">
        <v>67</v>
      </c>
      <c r="G525" s="11">
        <v>621829</v>
      </c>
      <c r="H525" s="13">
        <f t="shared" si="24"/>
        <v>9</v>
      </c>
      <c r="I525" s="13">
        <f t="shared" si="26"/>
        <v>544654211</v>
      </c>
      <c r="J525" s="8">
        <f t="shared" si="25"/>
        <v>31091.45</v>
      </c>
    </row>
    <row r="526" spans="1:10" x14ac:dyDescent="0.3">
      <c r="A526" s="43">
        <v>44613</v>
      </c>
      <c r="B526" s="11" t="s">
        <v>60</v>
      </c>
      <c r="C526" s="11" t="s">
        <v>56</v>
      </c>
      <c r="D526" s="11" t="s">
        <v>68</v>
      </c>
      <c r="E526" s="11">
        <v>2022</v>
      </c>
      <c r="F526" s="11" t="s">
        <v>67</v>
      </c>
      <c r="G526" s="11">
        <v>774735</v>
      </c>
      <c r="H526" s="13">
        <f t="shared" si="24"/>
        <v>9</v>
      </c>
      <c r="I526" s="13">
        <f t="shared" si="26"/>
        <v>545428946</v>
      </c>
      <c r="J526" s="8">
        <f t="shared" si="25"/>
        <v>38736.75</v>
      </c>
    </row>
    <row r="527" spans="1:10" x14ac:dyDescent="0.3">
      <c r="A527" s="43">
        <v>44613</v>
      </c>
      <c r="B527" s="11" t="s">
        <v>60</v>
      </c>
      <c r="C527" s="11" t="s">
        <v>50</v>
      </c>
      <c r="D527" s="11" t="s">
        <v>68</v>
      </c>
      <c r="E527" s="11">
        <v>2022</v>
      </c>
      <c r="F527" s="11" t="s">
        <v>67</v>
      </c>
      <c r="G527" s="11">
        <v>849848</v>
      </c>
      <c r="H527" s="13">
        <f t="shared" si="24"/>
        <v>9</v>
      </c>
      <c r="I527" s="13">
        <f t="shared" si="26"/>
        <v>546278794</v>
      </c>
      <c r="J527" s="8">
        <f t="shared" si="25"/>
        <v>42492.4</v>
      </c>
    </row>
    <row r="528" spans="1:10" x14ac:dyDescent="0.3">
      <c r="A528" s="43">
        <v>44613</v>
      </c>
      <c r="B528" s="11" t="s">
        <v>60</v>
      </c>
      <c r="C528" s="11" t="s">
        <v>7</v>
      </c>
      <c r="D528" s="11" t="s">
        <v>68</v>
      </c>
      <c r="E528" s="11">
        <v>2022</v>
      </c>
      <c r="F528" s="11" t="s">
        <v>67</v>
      </c>
      <c r="G528" s="11">
        <v>1322622</v>
      </c>
      <c r="H528" s="13">
        <f t="shared" si="24"/>
        <v>9</v>
      </c>
      <c r="I528" s="13">
        <f t="shared" si="26"/>
        <v>547601416</v>
      </c>
      <c r="J528" s="8">
        <f t="shared" si="25"/>
        <v>66131.100000000006</v>
      </c>
    </row>
    <row r="529" spans="1:10" x14ac:dyDescent="0.3">
      <c r="A529" s="43">
        <v>44613</v>
      </c>
      <c r="B529" s="11" t="s">
        <v>60</v>
      </c>
      <c r="C529" s="11" t="s">
        <v>6</v>
      </c>
      <c r="D529" s="11" t="s">
        <v>68</v>
      </c>
      <c r="E529" s="11">
        <v>2022</v>
      </c>
      <c r="F529" s="11" t="s">
        <v>67</v>
      </c>
      <c r="G529" s="11">
        <v>1192453</v>
      </c>
      <c r="H529" s="13">
        <f t="shared" si="24"/>
        <v>9</v>
      </c>
      <c r="I529" s="13">
        <f t="shared" si="26"/>
        <v>548793869</v>
      </c>
      <c r="J529" s="8">
        <f t="shared" si="25"/>
        <v>59622.65</v>
      </c>
    </row>
    <row r="530" spans="1:10" x14ac:dyDescent="0.3">
      <c r="A530" s="43">
        <v>44614</v>
      </c>
      <c r="B530" s="11" t="s">
        <v>60</v>
      </c>
      <c r="C530" s="11" t="s">
        <v>50</v>
      </c>
      <c r="D530" s="11" t="s">
        <v>68</v>
      </c>
      <c r="E530" s="11">
        <v>2022</v>
      </c>
      <c r="F530" s="11" t="s">
        <v>67</v>
      </c>
      <c r="G530" s="11">
        <v>740388</v>
      </c>
      <c r="H530" s="13">
        <f t="shared" si="24"/>
        <v>9</v>
      </c>
      <c r="I530" s="13">
        <f t="shared" si="26"/>
        <v>549534257</v>
      </c>
      <c r="J530" s="8">
        <f t="shared" si="25"/>
        <v>37019.4</v>
      </c>
    </row>
    <row r="531" spans="1:10" x14ac:dyDescent="0.3">
      <c r="A531" s="43">
        <v>44616</v>
      </c>
      <c r="B531" s="11" t="s">
        <v>60</v>
      </c>
      <c r="C531" s="11" t="s">
        <v>56</v>
      </c>
      <c r="D531" s="11" t="s">
        <v>68</v>
      </c>
      <c r="E531" s="11">
        <v>2022</v>
      </c>
      <c r="F531" s="11" t="s">
        <v>67</v>
      </c>
      <c r="G531" s="11">
        <v>741779</v>
      </c>
      <c r="H531" s="13">
        <f t="shared" si="24"/>
        <v>9</v>
      </c>
      <c r="I531" s="13">
        <f t="shared" si="26"/>
        <v>550276036</v>
      </c>
      <c r="J531" s="8">
        <f t="shared" si="25"/>
        <v>37088.949999999997</v>
      </c>
    </row>
    <row r="532" spans="1:10" x14ac:dyDescent="0.3">
      <c r="A532" s="43">
        <v>44617</v>
      </c>
      <c r="B532" s="11" t="s">
        <v>60</v>
      </c>
      <c r="C532" s="11" t="s">
        <v>50</v>
      </c>
      <c r="D532" s="11" t="s">
        <v>68</v>
      </c>
      <c r="E532" s="11">
        <v>2022</v>
      </c>
      <c r="F532" s="11" t="s">
        <v>67</v>
      </c>
      <c r="G532" s="11">
        <v>1882278</v>
      </c>
      <c r="H532" s="13">
        <f t="shared" si="24"/>
        <v>9</v>
      </c>
      <c r="I532" s="13">
        <f t="shared" si="26"/>
        <v>552158314</v>
      </c>
      <c r="J532" s="8">
        <f t="shared" si="25"/>
        <v>94113.9</v>
      </c>
    </row>
    <row r="533" spans="1:10" x14ac:dyDescent="0.3">
      <c r="A533" s="43">
        <v>44622</v>
      </c>
      <c r="B533" s="11" t="s">
        <v>60</v>
      </c>
      <c r="C533" s="11" t="s">
        <v>7</v>
      </c>
      <c r="D533" s="11" t="s">
        <v>69</v>
      </c>
      <c r="E533" s="11">
        <v>2022</v>
      </c>
      <c r="F533" s="11" t="s">
        <v>67</v>
      </c>
      <c r="G533" s="11">
        <v>1599567</v>
      </c>
      <c r="H533" s="13">
        <f t="shared" si="24"/>
        <v>10</v>
      </c>
      <c r="I533" s="13">
        <f t="shared" si="26"/>
        <v>553757881</v>
      </c>
      <c r="J533" s="8">
        <f t="shared" si="25"/>
        <v>79978.350000000006</v>
      </c>
    </row>
    <row r="534" spans="1:10" x14ac:dyDescent="0.3">
      <c r="A534" s="43">
        <v>44622</v>
      </c>
      <c r="B534" s="11" t="s">
        <v>60</v>
      </c>
      <c r="C534" s="11" t="s">
        <v>6</v>
      </c>
      <c r="D534" s="11" t="s">
        <v>69</v>
      </c>
      <c r="E534" s="11">
        <v>2022</v>
      </c>
      <c r="F534" s="11" t="s">
        <v>67</v>
      </c>
      <c r="G534" s="11">
        <v>163305</v>
      </c>
      <c r="H534" s="13">
        <f t="shared" si="24"/>
        <v>10</v>
      </c>
      <c r="I534" s="13">
        <f t="shared" si="26"/>
        <v>553921186</v>
      </c>
      <c r="J534" s="8">
        <f t="shared" si="25"/>
        <v>8165.25</v>
      </c>
    </row>
    <row r="535" spans="1:10" x14ac:dyDescent="0.3">
      <c r="A535" s="43">
        <v>44622</v>
      </c>
      <c r="B535" s="11" t="s">
        <v>60</v>
      </c>
      <c r="C535" s="11" t="s">
        <v>50</v>
      </c>
      <c r="D535" s="11" t="s">
        <v>69</v>
      </c>
      <c r="E535" s="11">
        <v>2022</v>
      </c>
      <c r="F535" s="11" t="s">
        <v>67</v>
      </c>
      <c r="G535" s="11">
        <v>1002596</v>
      </c>
      <c r="H535" s="13">
        <f t="shared" si="24"/>
        <v>10</v>
      </c>
      <c r="I535" s="13">
        <f t="shared" si="26"/>
        <v>554923782</v>
      </c>
      <c r="J535" s="8">
        <f t="shared" si="25"/>
        <v>50129.8</v>
      </c>
    </row>
    <row r="536" spans="1:10" x14ac:dyDescent="0.3">
      <c r="A536" s="43">
        <v>44624</v>
      </c>
      <c r="B536" s="11" t="s">
        <v>60</v>
      </c>
      <c r="C536" s="11" t="s">
        <v>7</v>
      </c>
      <c r="D536" s="11" t="s">
        <v>69</v>
      </c>
      <c r="E536" s="11">
        <v>2022</v>
      </c>
      <c r="F536" s="11" t="s">
        <v>67</v>
      </c>
      <c r="G536" s="11">
        <v>1190683</v>
      </c>
      <c r="H536" s="13">
        <f t="shared" si="24"/>
        <v>10</v>
      </c>
      <c r="I536" s="13">
        <f t="shared" si="26"/>
        <v>556114465</v>
      </c>
      <c r="J536" s="8">
        <f t="shared" si="25"/>
        <v>59534.15</v>
      </c>
    </row>
    <row r="537" spans="1:10" x14ac:dyDescent="0.3">
      <c r="A537" s="43">
        <v>44625</v>
      </c>
      <c r="B537" s="11" t="s">
        <v>60</v>
      </c>
      <c r="C537" s="11" t="s">
        <v>50</v>
      </c>
      <c r="D537" s="11" t="s">
        <v>69</v>
      </c>
      <c r="E537" s="11">
        <v>2022</v>
      </c>
      <c r="F537" s="11" t="s">
        <v>67</v>
      </c>
      <c r="G537" s="11">
        <v>1051637</v>
      </c>
      <c r="H537" s="13">
        <f t="shared" si="24"/>
        <v>10</v>
      </c>
      <c r="I537" s="13">
        <f t="shared" si="26"/>
        <v>557166102</v>
      </c>
      <c r="J537" s="8">
        <f t="shared" si="25"/>
        <v>52581.85</v>
      </c>
    </row>
    <row r="538" spans="1:10" x14ac:dyDescent="0.3">
      <c r="A538" s="43">
        <v>44626</v>
      </c>
      <c r="B538" s="11" t="s">
        <v>60</v>
      </c>
      <c r="C538" s="11" t="s">
        <v>6</v>
      </c>
      <c r="D538" s="11" t="s">
        <v>69</v>
      </c>
      <c r="E538" s="11">
        <v>2022</v>
      </c>
      <c r="F538" s="11" t="s">
        <v>67</v>
      </c>
      <c r="G538" s="11">
        <v>264522</v>
      </c>
      <c r="H538" s="13">
        <f t="shared" si="24"/>
        <v>11</v>
      </c>
      <c r="I538" s="13">
        <f t="shared" si="26"/>
        <v>557430624</v>
      </c>
      <c r="J538" s="8">
        <f t="shared" si="25"/>
        <v>13226.1</v>
      </c>
    </row>
    <row r="539" spans="1:10" x14ac:dyDescent="0.3">
      <c r="A539" s="43">
        <v>44627</v>
      </c>
      <c r="B539" s="11" t="s">
        <v>60</v>
      </c>
      <c r="C539" s="11" t="s">
        <v>50</v>
      </c>
      <c r="D539" s="11" t="s">
        <v>69</v>
      </c>
      <c r="E539" s="11">
        <v>2022</v>
      </c>
      <c r="F539" s="11" t="s">
        <v>67</v>
      </c>
      <c r="G539" s="11">
        <v>412015</v>
      </c>
      <c r="H539" s="13">
        <f t="shared" si="24"/>
        <v>11</v>
      </c>
      <c r="I539" s="13">
        <f t="shared" si="26"/>
        <v>557842639</v>
      </c>
      <c r="J539" s="8">
        <f t="shared" si="25"/>
        <v>20600.75</v>
      </c>
    </row>
    <row r="540" spans="1:10" x14ac:dyDescent="0.3">
      <c r="A540" s="43">
        <v>44627</v>
      </c>
      <c r="B540" s="11" t="s">
        <v>60</v>
      </c>
      <c r="C540" s="11" t="s">
        <v>56</v>
      </c>
      <c r="D540" s="11" t="s">
        <v>69</v>
      </c>
      <c r="E540" s="11">
        <v>2022</v>
      </c>
      <c r="F540" s="11" t="s">
        <v>67</v>
      </c>
      <c r="G540" s="11">
        <v>1614571</v>
      </c>
      <c r="H540" s="13">
        <f t="shared" si="24"/>
        <v>11</v>
      </c>
      <c r="I540" s="13">
        <f t="shared" si="26"/>
        <v>559457210</v>
      </c>
      <c r="J540" s="8">
        <f t="shared" si="25"/>
        <v>80728.55</v>
      </c>
    </row>
    <row r="541" spans="1:10" x14ac:dyDescent="0.3">
      <c r="A541" s="43">
        <v>44628</v>
      </c>
      <c r="B541" s="11" t="s">
        <v>60</v>
      </c>
      <c r="C541" s="11" t="s">
        <v>7</v>
      </c>
      <c r="D541" s="11" t="s">
        <v>69</v>
      </c>
      <c r="E541" s="11">
        <v>2022</v>
      </c>
      <c r="F541" s="11" t="s">
        <v>67</v>
      </c>
      <c r="G541" s="11">
        <v>254514</v>
      </c>
      <c r="H541" s="13">
        <f t="shared" si="24"/>
        <v>11</v>
      </c>
      <c r="I541" s="13">
        <f t="shared" si="26"/>
        <v>559711724</v>
      </c>
      <c r="J541" s="8">
        <f t="shared" si="25"/>
        <v>12725.7</v>
      </c>
    </row>
    <row r="542" spans="1:10" x14ac:dyDescent="0.3">
      <c r="A542" s="43">
        <v>44629</v>
      </c>
      <c r="B542" s="11" t="s">
        <v>60</v>
      </c>
      <c r="C542" s="11" t="s">
        <v>50</v>
      </c>
      <c r="D542" s="11" t="s">
        <v>69</v>
      </c>
      <c r="E542" s="11">
        <v>2022</v>
      </c>
      <c r="F542" s="11" t="s">
        <v>67</v>
      </c>
      <c r="G542" s="11">
        <v>1444944</v>
      </c>
      <c r="H542" s="13">
        <f t="shared" si="24"/>
        <v>11</v>
      </c>
      <c r="I542" s="13">
        <f t="shared" si="26"/>
        <v>561156668</v>
      </c>
      <c r="J542" s="8">
        <f t="shared" si="25"/>
        <v>72247.199999999997</v>
      </c>
    </row>
    <row r="543" spans="1:10" x14ac:dyDescent="0.3">
      <c r="A543" s="43">
        <v>44629</v>
      </c>
      <c r="B543" s="11" t="s">
        <v>60</v>
      </c>
      <c r="C543" s="11" t="s">
        <v>50</v>
      </c>
      <c r="D543" s="11" t="s">
        <v>69</v>
      </c>
      <c r="E543" s="11">
        <v>2022</v>
      </c>
      <c r="F543" s="11" t="s">
        <v>67</v>
      </c>
      <c r="G543" s="11">
        <v>216677</v>
      </c>
      <c r="H543" s="13">
        <f t="shared" si="24"/>
        <v>11</v>
      </c>
      <c r="I543" s="13">
        <f t="shared" si="26"/>
        <v>561373345</v>
      </c>
      <c r="J543" s="8">
        <f t="shared" si="25"/>
        <v>10833.85</v>
      </c>
    </row>
    <row r="544" spans="1:10" x14ac:dyDescent="0.3">
      <c r="A544" s="43">
        <v>44630</v>
      </c>
      <c r="B544" s="11" t="s">
        <v>60</v>
      </c>
      <c r="C544" s="11" t="s">
        <v>7</v>
      </c>
      <c r="D544" s="11" t="s">
        <v>69</v>
      </c>
      <c r="E544" s="11">
        <v>2022</v>
      </c>
      <c r="F544" s="11" t="s">
        <v>67</v>
      </c>
      <c r="G544" s="11">
        <v>792194</v>
      </c>
      <c r="H544" s="13">
        <f t="shared" si="24"/>
        <v>11</v>
      </c>
      <c r="I544" s="13">
        <f t="shared" si="26"/>
        <v>562165539</v>
      </c>
      <c r="J544" s="8">
        <f t="shared" si="25"/>
        <v>39609.699999999997</v>
      </c>
    </row>
    <row r="545" spans="1:10" x14ac:dyDescent="0.3">
      <c r="A545" s="43">
        <v>44632</v>
      </c>
      <c r="B545" s="11" t="s">
        <v>60</v>
      </c>
      <c r="C545" s="11" t="s">
        <v>50</v>
      </c>
      <c r="D545" s="11" t="s">
        <v>69</v>
      </c>
      <c r="E545" s="11">
        <v>2022</v>
      </c>
      <c r="F545" s="11" t="s">
        <v>67</v>
      </c>
      <c r="G545" s="11">
        <v>1068878</v>
      </c>
      <c r="H545" s="13">
        <f t="shared" si="24"/>
        <v>11</v>
      </c>
      <c r="I545" s="13">
        <f t="shared" si="26"/>
        <v>563234417</v>
      </c>
      <c r="J545" s="8">
        <f t="shared" si="25"/>
        <v>53443.9</v>
      </c>
    </row>
    <row r="546" spans="1:10" x14ac:dyDescent="0.3">
      <c r="A546" s="43">
        <v>44634</v>
      </c>
      <c r="B546" s="11" t="s">
        <v>60</v>
      </c>
      <c r="C546" s="11" t="s">
        <v>7</v>
      </c>
      <c r="D546" s="11" t="s">
        <v>69</v>
      </c>
      <c r="E546" s="11">
        <v>2022</v>
      </c>
      <c r="F546" s="11" t="s">
        <v>67</v>
      </c>
      <c r="G546" s="11">
        <v>1045898</v>
      </c>
      <c r="H546" s="13">
        <f t="shared" si="24"/>
        <v>12</v>
      </c>
      <c r="I546" s="13">
        <f t="shared" si="26"/>
        <v>564280315</v>
      </c>
      <c r="J546" s="8">
        <f t="shared" si="25"/>
        <v>52294.9</v>
      </c>
    </row>
    <row r="547" spans="1:10" x14ac:dyDescent="0.3">
      <c r="A547" s="43">
        <v>44635</v>
      </c>
      <c r="B547" s="11" t="s">
        <v>60</v>
      </c>
      <c r="C547" s="11" t="s">
        <v>56</v>
      </c>
      <c r="D547" s="11" t="s">
        <v>69</v>
      </c>
      <c r="E547" s="11">
        <v>2022</v>
      </c>
      <c r="F547" s="11" t="s">
        <v>67</v>
      </c>
      <c r="G547" s="11">
        <v>488346</v>
      </c>
      <c r="H547" s="13">
        <f t="shared" si="24"/>
        <v>12</v>
      </c>
      <c r="I547" s="13">
        <f t="shared" si="26"/>
        <v>564768661</v>
      </c>
      <c r="J547" s="8">
        <f t="shared" si="25"/>
        <v>24417.3</v>
      </c>
    </row>
    <row r="548" spans="1:10" x14ac:dyDescent="0.3">
      <c r="A548" s="43">
        <v>44636</v>
      </c>
      <c r="B548" s="11" t="s">
        <v>60</v>
      </c>
      <c r="C548" s="11" t="s">
        <v>50</v>
      </c>
      <c r="D548" s="11" t="s">
        <v>69</v>
      </c>
      <c r="E548" s="11">
        <v>2022</v>
      </c>
      <c r="F548" s="11" t="s">
        <v>67</v>
      </c>
      <c r="G548" s="11">
        <v>1931891</v>
      </c>
      <c r="H548" s="13">
        <f t="shared" si="24"/>
        <v>12</v>
      </c>
      <c r="I548" s="13">
        <f t="shared" si="26"/>
        <v>566700552</v>
      </c>
      <c r="J548" s="8">
        <f t="shared" si="25"/>
        <v>96594.55</v>
      </c>
    </row>
    <row r="549" spans="1:10" x14ac:dyDescent="0.3">
      <c r="A549" s="43">
        <v>44637</v>
      </c>
      <c r="B549" s="11" t="s">
        <v>60</v>
      </c>
      <c r="C549" s="11" t="s">
        <v>7</v>
      </c>
      <c r="D549" s="11" t="s">
        <v>69</v>
      </c>
      <c r="E549" s="11">
        <v>2022</v>
      </c>
      <c r="F549" s="11" t="s">
        <v>67</v>
      </c>
      <c r="G549" s="11">
        <v>365633</v>
      </c>
      <c r="H549" s="13">
        <f t="shared" si="24"/>
        <v>12</v>
      </c>
      <c r="I549" s="13">
        <f t="shared" si="26"/>
        <v>567066185</v>
      </c>
      <c r="J549" s="8">
        <f t="shared" si="25"/>
        <v>18281.650000000001</v>
      </c>
    </row>
    <row r="550" spans="1:10" x14ac:dyDescent="0.3">
      <c r="A550" s="43">
        <v>44637</v>
      </c>
      <c r="B550" s="11" t="s">
        <v>60</v>
      </c>
      <c r="C550" s="11" t="s">
        <v>56</v>
      </c>
      <c r="D550" s="11" t="s">
        <v>69</v>
      </c>
      <c r="E550" s="11">
        <v>2022</v>
      </c>
      <c r="F550" s="11" t="s">
        <v>67</v>
      </c>
      <c r="G550" s="11">
        <v>1960330</v>
      </c>
      <c r="H550" s="13">
        <f t="shared" si="24"/>
        <v>12</v>
      </c>
      <c r="I550" s="13">
        <f t="shared" si="26"/>
        <v>569026515</v>
      </c>
      <c r="J550" s="8">
        <f t="shared" si="25"/>
        <v>98016.5</v>
      </c>
    </row>
    <row r="551" spans="1:10" x14ac:dyDescent="0.3">
      <c r="A551" s="43">
        <v>44638</v>
      </c>
      <c r="B551" s="11" t="s">
        <v>60</v>
      </c>
      <c r="C551" s="11" t="s">
        <v>6</v>
      </c>
      <c r="D551" s="11" t="s">
        <v>69</v>
      </c>
      <c r="E551" s="11">
        <v>2022</v>
      </c>
      <c r="F551" s="11" t="s">
        <v>67</v>
      </c>
      <c r="G551" s="11">
        <v>1549591</v>
      </c>
      <c r="H551" s="13">
        <f t="shared" si="24"/>
        <v>12</v>
      </c>
      <c r="I551" s="13">
        <f t="shared" si="26"/>
        <v>570576106</v>
      </c>
      <c r="J551" s="8">
        <f t="shared" si="25"/>
        <v>77479.55</v>
      </c>
    </row>
    <row r="552" spans="1:10" x14ac:dyDescent="0.3">
      <c r="A552" s="43">
        <v>44640</v>
      </c>
      <c r="B552" s="11" t="s">
        <v>60</v>
      </c>
      <c r="C552" s="11" t="s">
        <v>50</v>
      </c>
      <c r="D552" s="11" t="s">
        <v>69</v>
      </c>
      <c r="E552" s="11">
        <v>2022</v>
      </c>
      <c r="F552" s="11" t="s">
        <v>67</v>
      </c>
      <c r="G552" s="11">
        <v>1396686</v>
      </c>
      <c r="H552" s="13">
        <f t="shared" si="24"/>
        <v>13</v>
      </c>
      <c r="I552" s="13">
        <f t="shared" si="26"/>
        <v>571972792</v>
      </c>
      <c r="J552" s="8">
        <f t="shared" si="25"/>
        <v>69834.3</v>
      </c>
    </row>
    <row r="553" spans="1:10" x14ac:dyDescent="0.3">
      <c r="A553" s="43">
        <v>44641</v>
      </c>
      <c r="B553" s="11" t="s">
        <v>60</v>
      </c>
      <c r="C553" s="11" t="s">
        <v>7</v>
      </c>
      <c r="D553" s="11" t="s">
        <v>69</v>
      </c>
      <c r="E553" s="11">
        <v>2022</v>
      </c>
      <c r="F553" s="11" t="s">
        <v>67</v>
      </c>
      <c r="G553" s="11">
        <v>598158</v>
      </c>
      <c r="H553" s="13">
        <f t="shared" si="24"/>
        <v>13</v>
      </c>
      <c r="I553" s="13">
        <f t="shared" si="26"/>
        <v>572570950</v>
      </c>
      <c r="J553" s="8">
        <f t="shared" si="25"/>
        <v>29907.9</v>
      </c>
    </row>
    <row r="554" spans="1:10" x14ac:dyDescent="0.3">
      <c r="A554" s="43">
        <v>44643</v>
      </c>
      <c r="B554" s="11" t="s">
        <v>60</v>
      </c>
      <c r="C554" s="11" t="s">
        <v>7</v>
      </c>
      <c r="D554" s="11" t="s">
        <v>69</v>
      </c>
      <c r="E554" s="11">
        <v>2022</v>
      </c>
      <c r="F554" s="11" t="s">
        <v>67</v>
      </c>
      <c r="G554" s="11">
        <v>1128891</v>
      </c>
      <c r="H554" s="13">
        <f t="shared" si="24"/>
        <v>13</v>
      </c>
      <c r="I554" s="13">
        <f t="shared" si="26"/>
        <v>573699841</v>
      </c>
      <c r="J554" s="8">
        <f t="shared" si="25"/>
        <v>56444.55</v>
      </c>
    </row>
    <row r="555" spans="1:10" x14ac:dyDescent="0.3">
      <c r="A555" s="43">
        <v>44643</v>
      </c>
      <c r="B555" s="11" t="s">
        <v>60</v>
      </c>
      <c r="C555" s="11" t="s">
        <v>56</v>
      </c>
      <c r="D555" s="11" t="s">
        <v>69</v>
      </c>
      <c r="E555" s="11">
        <v>2022</v>
      </c>
      <c r="F555" s="11" t="s">
        <v>67</v>
      </c>
      <c r="G555" s="11">
        <v>1831381</v>
      </c>
      <c r="H555" s="13">
        <f t="shared" si="24"/>
        <v>13</v>
      </c>
      <c r="I555" s="13">
        <f t="shared" si="26"/>
        <v>575531222</v>
      </c>
      <c r="J555" s="8">
        <f t="shared" si="25"/>
        <v>91569.05</v>
      </c>
    </row>
    <row r="556" spans="1:10" x14ac:dyDescent="0.3">
      <c r="A556" s="43">
        <v>44644</v>
      </c>
      <c r="B556" s="11" t="s">
        <v>60</v>
      </c>
      <c r="C556" s="11" t="s">
        <v>6</v>
      </c>
      <c r="D556" s="11" t="s">
        <v>69</v>
      </c>
      <c r="E556" s="11">
        <v>2022</v>
      </c>
      <c r="F556" s="11" t="s">
        <v>67</v>
      </c>
      <c r="G556" s="11">
        <v>974375</v>
      </c>
      <c r="H556" s="13">
        <f t="shared" si="24"/>
        <v>13</v>
      </c>
      <c r="I556" s="13">
        <f t="shared" si="26"/>
        <v>576505597</v>
      </c>
      <c r="J556" s="8">
        <f t="shared" si="25"/>
        <v>48718.75</v>
      </c>
    </row>
    <row r="557" spans="1:10" x14ac:dyDescent="0.3">
      <c r="A557" s="43">
        <v>44645</v>
      </c>
      <c r="B557" s="11" t="s">
        <v>60</v>
      </c>
      <c r="C557" s="11" t="s">
        <v>50</v>
      </c>
      <c r="D557" s="11" t="s">
        <v>69</v>
      </c>
      <c r="E557" s="11">
        <v>2022</v>
      </c>
      <c r="F557" s="11" t="s">
        <v>67</v>
      </c>
      <c r="G557" s="11">
        <v>187578</v>
      </c>
      <c r="H557" s="13">
        <f t="shared" si="24"/>
        <v>13</v>
      </c>
      <c r="I557" s="13">
        <f t="shared" si="26"/>
        <v>576693175</v>
      </c>
      <c r="J557" s="8">
        <f t="shared" si="25"/>
        <v>9378.9</v>
      </c>
    </row>
    <row r="558" spans="1:10" x14ac:dyDescent="0.3">
      <c r="A558" s="43">
        <v>44647</v>
      </c>
      <c r="B558" s="11" t="s">
        <v>60</v>
      </c>
      <c r="C558" s="11" t="s">
        <v>50</v>
      </c>
      <c r="D558" s="11" t="s">
        <v>69</v>
      </c>
      <c r="E558" s="11">
        <v>2022</v>
      </c>
      <c r="F558" s="11" t="s">
        <v>67</v>
      </c>
      <c r="G558" s="11">
        <v>1671909</v>
      </c>
      <c r="H558" s="13">
        <f t="shared" si="24"/>
        <v>14</v>
      </c>
      <c r="I558" s="13">
        <f t="shared" si="26"/>
        <v>578365084</v>
      </c>
      <c r="J558" s="8">
        <f t="shared" si="25"/>
        <v>83595.45</v>
      </c>
    </row>
    <row r="559" spans="1:10" x14ac:dyDescent="0.3">
      <c r="A559" s="43">
        <v>44648</v>
      </c>
      <c r="B559" s="11" t="s">
        <v>60</v>
      </c>
      <c r="C559" s="11" t="s">
        <v>7</v>
      </c>
      <c r="D559" s="11" t="s">
        <v>69</v>
      </c>
      <c r="E559" s="11">
        <v>2022</v>
      </c>
      <c r="F559" s="11" t="s">
        <v>67</v>
      </c>
      <c r="G559" s="11">
        <v>1049303</v>
      </c>
      <c r="H559" s="13">
        <f t="shared" si="24"/>
        <v>14</v>
      </c>
      <c r="I559" s="13">
        <f t="shared" si="26"/>
        <v>579414387</v>
      </c>
      <c r="J559" s="8">
        <f t="shared" si="25"/>
        <v>52465.15</v>
      </c>
    </row>
    <row r="560" spans="1:10" x14ac:dyDescent="0.3">
      <c r="A560" s="43">
        <v>44649</v>
      </c>
      <c r="B560" s="11" t="s">
        <v>60</v>
      </c>
      <c r="C560" s="11" t="s">
        <v>6</v>
      </c>
      <c r="D560" s="11" t="s">
        <v>69</v>
      </c>
      <c r="E560" s="11">
        <v>2022</v>
      </c>
      <c r="F560" s="11" t="s">
        <v>67</v>
      </c>
      <c r="G560" s="11">
        <v>255056</v>
      </c>
      <c r="H560" s="13">
        <f t="shared" si="24"/>
        <v>14</v>
      </c>
      <c r="I560" s="13">
        <f t="shared" si="26"/>
        <v>579669443</v>
      </c>
      <c r="J560" s="8">
        <f t="shared" si="25"/>
        <v>12752.8</v>
      </c>
    </row>
    <row r="561" spans="1:10" x14ac:dyDescent="0.3">
      <c r="A561" s="43">
        <v>44650</v>
      </c>
      <c r="B561" s="11" t="s">
        <v>60</v>
      </c>
      <c r="C561" s="11" t="s">
        <v>50</v>
      </c>
      <c r="D561" s="11" t="s">
        <v>69</v>
      </c>
      <c r="E561" s="11">
        <v>2022</v>
      </c>
      <c r="F561" s="11" t="s">
        <v>67</v>
      </c>
      <c r="G561" s="11">
        <v>1013527</v>
      </c>
      <c r="H561" s="13">
        <f t="shared" si="24"/>
        <v>14</v>
      </c>
      <c r="I561" s="13">
        <f t="shared" si="26"/>
        <v>580682970</v>
      </c>
      <c r="J561" s="8">
        <f t="shared" si="25"/>
        <v>50676.35</v>
      </c>
    </row>
    <row r="562" spans="1:10" x14ac:dyDescent="0.3">
      <c r="A562" s="43">
        <v>44650</v>
      </c>
      <c r="B562" s="11" t="s">
        <v>60</v>
      </c>
      <c r="C562" s="11" t="s">
        <v>7</v>
      </c>
      <c r="D562" s="11" t="s">
        <v>69</v>
      </c>
      <c r="E562" s="11">
        <v>2022</v>
      </c>
      <c r="F562" s="11" t="s">
        <v>67</v>
      </c>
      <c r="G562" s="11">
        <v>1409749</v>
      </c>
      <c r="H562" s="13">
        <f t="shared" si="24"/>
        <v>14</v>
      </c>
      <c r="I562" s="13">
        <f t="shared" si="26"/>
        <v>582092719</v>
      </c>
      <c r="J562" s="8">
        <f t="shared" si="25"/>
        <v>70487.45</v>
      </c>
    </row>
    <row r="563" spans="1:10" x14ac:dyDescent="0.3">
      <c r="A563" s="43">
        <v>44654</v>
      </c>
      <c r="B563" s="11" t="s">
        <v>60</v>
      </c>
      <c r="C563" s="11" t="s">
        <v>50</v>
      </c>
      <c r="D563" s="11" t="s">
        <v>70</v>
      </c>
      <c r="E563" s="11">
        <v>2022</v>
      </c>
      <c r="F563" s="11" t="s">
        <v>67</v>
      </c>
      <c r="G563" s="11">
        <v>613870</v>
      </c>
      <c r="H563" s="13">
        <f t="shared" si="24"/>
        <v>15</v>
      </c>
      <c r="I563" s="13">
        <f t="shared" si="26"/>
        <v>582706589</v>
      </c>
      <c r="J563" s="8">
        <f t="shared" si="25"/>
        <v>30693.5</v>
      </c>
    </row>
    <row r="564" spans="1:10" x14ac:dyDescent="0.3">
      <c r="A564" s="43">
        <v>44655</v>
      </c>
      <c r="B564" s="11" t="s">
        <v>60</v>
      </c>
      <c r="C564" s="11" t="s">
        <v>7</v>
      </c>
      <c r="D564" s="11" t="s">
        <v>70</v>
      </c>
      <c r="E564" s="11">
        <v>2022</v>
      </c>
      <c r="F564" s="11" t="s">
        <v>67</v>
      </c>
      <c r="G564" s="11">
        <v>1733091</v>
      </c>
      <c r="H564" s="13">
        <f t="shared" si="24"/>
        <v>15</v>
      </c>
      <c r="I564" s="13">
        <f t="shared" si="26"/>
        <v>584439680</v>
      </c>
      <c r="J564" s="8">
        <f t="shared" si="25"/>
        <v>86654.55</v>
      </c>
    </row>
    <row r="565" spans="1:10" x14ac:dyDescent="0.3">
      <c r="A565" s="43">
        <v>44655</v>
      </c>
      <c r="B565" s="11" t="s">
        <v>60</v>
      </c>
      <c r="C565" s="11" t="s">
        <v>6</v>
      </c>
      <c r="D565" s="11" t="s">
        <v>70</v>
      </c>
      <c r="E565" s="11">
        <v>2022</v>
      </c>
      <c r="F565" s="11" t="s">
        <v>67</v>
      </c>
      <c r="G565" s="11">
        <v>350793</v>
      </c>
      <c r="H565" s="13">
        <f t="shared" si="24"/>
        <v>15</v>
      </c>
      <c r="I565" s="13">
        <f t="shared" si="26"/>
        <v>584790473</v>
      </c>
      <c r="J565" s="8">
        <f t="shared" si="25"/>
        <v>17539.650000000001</v>
      </c>
    </row>
    <row r="566" spans="1:10" x14ac:dyDescent="0.3">
      <c r="A566" s="43">
        <v>44656</v>
      </c>
      <c r="B566" s="11" t="s">
        <v>60</v>
      </c>
      <c r="C566" s="11" t="s">
        <v>50</v>
      </c>
      <c r="D566" s="11" t="s">
        <v>70</v>
      </c>
      <c r="E566" s="11">
        <v>2022</v>
      </c>
      <c r="F566" s="11" t="s">
        <v>67</v>
      </c>
      <c r="G566" s="11">
        <v>861955</v>
      </c>
      <c r="H566" s="13">
        <f t="shared" si="24"/>
        <v>15</v>
      </c>
      <c r="I566" s="13">
        <f t="shared" si="26"/>
        <v>585652428</v>
      </c>
      <c r="J566" s="8">
        <f t="shared" si="25"/>
        <v>43097.75</v>
      </c>
    </row>
    <row r="567" spans="1:10" x14ac:dyDescent="0.3">
      <c r="A567" s="43">
        <v>44658</v>
      </c>
      <c r="B567" s="11" t="s">
        <v>60</v>
      </c>
      <c r="C567" s="11" t="s">
        <v>56</v>
      </c>
      <c r="D567" s="11" t="s">
        <v>70</v>
      </c>
      <c r="E567" s="11">
        <v>2022</v>
      </c>
      <c r="F567" s="11" t="s">
        <v>67</v>
      </c>
      <c r="G567" s="11">
        <v>1713238</v>
      </c>
      <c r="H567" s="13">
        <f t="shared" si="24"/>
        <v>15</v>
      </c>
      <c r="I567" s="13">
        <f t="shared" si="26"/>
        <v>587365666</v>
      </c>
      <c r="J567" s="8">
        <f t="shared" si="25"/>
        <v>85661.9</v>
      </c>
    </row>
    <row r="568" spans="1:10" x14ac:dyDescent="0.3">
      <c r="A568" s="43">
        <v>44662</v>
      </c>
      <c r="B568" s="11" t="s">
        <v>60</v>
      </c>
      <c r="C568" s="11" t="s">
        <v>56</v>
      </c>
      <c r="D568" s="11" t="s">
        <v>70</v>
      </c>
      <c r="E568" s="11">
        <v>2022</v>
      </c>
      <c r="F568" s="11" t="s">
        <v>67</v>
      </c>
      <c r="G568" s="11">
        <v>1219629</v>
      </c>
      <c r="H568" s="13">
        <f t="shared" si="24"/>
        <v>16</v>
      </c>
      <c r="I568" s="13">
        <f t="shared" si="26"/>
        <v>588585295</v>
      </c>
      <c r="J568" s="8">
        <f t="shared" si="25"/>
        <v>60981.45</v>
      </c>
    </row>
    <row r="569" spans="1:10" x14ac:dyDescent="0.3">
      <c r="A569" s="43">
        <v>44662</v>
      </c>
      <c r="B569" s="11" t="s">
        <v>60</v>
      </c>
      <c r="C569" s="11" t="s">
        <v>56</v>
      </c>
      <c r="D569" s="11" t="s">
        <v>70</v>
      </c>
      <c r="E569" s="11">
        <v>2022</v>
      </c>
      <c r="F569" s="11" t="s">
        <v>67</v>
      </c>
      <c r="G569" s="11">
        <v>1489196</v>
      </c>
      <c r="H569" s="13">
        <f t="shared" si="24"/>
        <v>16</v>
      </c>
      <c r="I569" s="13">
        <f t="shared" si="26"/>
        <v>590074491</v>
      </c>
      <c r="J569" s="8">
        <f t="shared" si="25"/>
        <v>74459.8</v>
      </c>
    </row>
    <row r="570" spans="1:10" x14ac:dyDescent="0.3">
      <c r="A570" s="43">
        <v>44663</v>
      </c>
      <c r="B570" s="11" t="s">
        <v>60</v>
      </c>
      <c r="C570" s="11" t="s">
        <v>7</v>
      </c>
      <c r="D570" s="11" t="s">
        <v>70</v>
      </c>
      <c r="E570" s="11">
        <v>2022</v>
      </c>
      <c r="F570" s="11" t="s">
        <v>67</v>
      </c>
      <c r="G570" s="11">
        <v>1567746</v>
      </c>
      <c r="H570" s="13">
        <f t="shared" si="24"/>
        <v>16</v>
      </c>
      <c r="I570" s="13">
        <f t="shared" si="26"/>
        <v>591642237</v>
      </c>
      <c r="J570" s="8">
        <f t="shared" si="25"/>
        <v>78387.3</v>
      </c>
    </row>
    <row r="571" spans="1:10" x14ac:dyDescent="0.3">
      <c r="A571" s="43">
        <v>44665</v>
      </c>
      <c r="B571" s="11" t="s">
        <v>60</v>
      </c>
      <c r="C571" s="11" t="s">
        <v>50</v>
      </c>
      <c r="D571" s="11" t="s">
        <v>70</v>
      </c>
      <c r="E571" s="11">
        <v>2022</v>
      </c>
      <c r="F571" s="11" t="s">
        <v>67</v>
      </c>
      <c r="G571" s="11">
        <v>1485483</v>
      </c>
      <c r="H571" s="13">
        <f t="shared" si="24"/>
        <v>16</v>
      </c>
      <c r="I571" s="13">
        <f t="shared" si="26"/>
        <v>593127720</v>
      </c>
      <c r="J571" s="8">
        <f t="shared" si="25"/>
        <v>74274.149999999994</v>
      </c>
    </row>
    <row r="572" spans="1:10" x14ac:dyDescent="0.3">
      <c r="A572" s="43">
        <v>44671</v>
      </c>
      <c r="B572" s="11" t="s">
        <v>60</v>
      </c>
      <c r="C572" s="11" t="s">
        <v>56</v>
      </c>
      <c r="D572" s="11" t="s">
        <v>70</v>
      </c>
      <c r="E572" s="11">
        <v>2022</v>
      </c>
      <c r="F572" s="11" t="s">
        <v>67</v>
      </c>
      <c r="G572" s="11">
        <v>1210891</v>
      </c>
      <c r="H572" s="13">
        <f t="shared" si="24"/>
        <v>17</v>
      </c>
      <c r="I572" s="13">
        <f t="shared" si="26"/>
        <v>594338611</v>
      </c>
      <c r="J572" s="8">
        <f t="shared" si="25"/>
        <v>60544.55</v>
      </c>
    </row>
    <row r="573" spans="1:10" x14ac:dyDescent="0.3">
      <c r="A573" s="43">
        <v>44672</v>
      </c>
      <c r="B573" s="11" t="s">
        <v>60</v>
      </c>
      <c r="C573" s="11" t="s">
        <v>50</v>
      </c>
      <c r="D573" s="11" t="s">
        <v>70</v>
      </c>
      <c r="E573" s="11">
        <v>2022</v>
      </c>
      <c r="F573" s="11" t="s">
        <v>67</v>
      </c>
      <c r="G573" s="11">
        <v>1939148</v>
      </c>
      <c r="H573" s="13">
        <f t="shared" si="24"/>
        <v>17</v>
      </c>
      <c r="I573" s="13">
        <f t="shared" si="26"/>
        <v>596277759</v>
      </c>
      <c r="J573" s="8">
        <f t="shared" si="25"/>
        <v>96957.4</v>
      </c>
    </row>
    <row r="574" spans="1:10" x14ac:dyDescent="0.3">
      <c r="A574" s="43">
        <v>44672</v>
      </c>
      <c r="B574" s="11" t="s">
        <v>60</v>
      </c>
      <c r="C574" s="11" t="s">
        <v>7</v>
      </c>
      <c r="D574" s="11" t="s">
        <v>70</v>
      </c>
      <c r="E574" s="11">
        <v>2022</v>
      </c>
      <c r="F574" s="11" t="s">
        <v>67</v>
      </c>
      <c r="G574" s="11">
        <v>1263558</v>
      </c>
      <c r="H574" s="13">
        <f t="shared" si="24"/>
        <v>17</v>
      </c>
      <c r="I574" s="13">
        <f t="shared" si="26"/>
        <v>597541317</v>
      </c>
      <c r="J574" s="8">
        <f t="shared" si="25"/>
        <v>63177.9</v>
      </c>
    </row>
    <row r="575" spans="1:10" x14ac:dyDescent="0.3">
      <c r="A575" s="43">
        <v>44674</v>
      </c>
      <c r="B575" s="11" t="s">
        <v>60</v>
      </c>
      <c r="C575" s="11" t="s">
        <v>50</v>
      </c>
      <c r="D575" s="11" t="s">
        <v>70</v>
      </c>
      <c r="E575" s="11">
        <v>2022</v>
      </c>
      <c r="F575" s="11" t="s">
        <v>67</v>
      </c>
      <c r="G575" s="11">
        <v>633445</v>
      </c>
      <c r="H575" s="13">
        <f t="shared" si="24"/>
        <v>17</v>
      </c>
      <c r="I575" s="13">
        <f t="shared" si="26"/>
        <v>598174762</v>
      </c>
      <c r="J575" s="8">
        <f t="shared" si="25"/>
        <v>31672.25</v>
      </c>
    </row>
    <row r="576" spans="1:10" x14ac:dyDescent="0.3">
      <c r="A576" s="43">
        <v>44675</v>
      </c>
      <c r="B576" s="11" t="s">
        <v>60</v>
      </c>
      <c r="C576" s="11" t="s">
        <v>7</v>
      </c>
      <c r="D576" s="11" t="s">
        <v>70</v>
      </c>
      <c r="E576" s="11">
        <v>2022</v>
      </c>
      <c r="F576" s="11" t="s">
        <v>67</v>
      </c>
      <c r="G576" s="11">
        <v>1293856</v>
      </c>
      <c r="H576" s="13">
        <f t="shared" si="24"/>
        <v>18</v>
      </c>
      <c r="I576" s="13">
        <f t="shared" si="26"/>
        <v>599468618</v>
      </c>
      <c r="J576" s="8">
        <f t="shared" si="25"/>
        <v>64692.800000000003</v>
      </c>
    </row>
    <row r="577" spans="1:10" x14ac:dyDescent="0.3">
      <c r="A577" s="43">
        <v>44679</v>
      </c>
      <c r="B577" s="11" t="s">
        <v>60</v>
      </c>
      <c r="C577" s="11" t="s">
        <v>50</v>
      </c>
      <c r="D577" s="11" t="s">
        <v>70</v>
      </c>
      <c r="E577" s="11">
        <v>2022</v>
      </c>
      <c r="F577" s="11" t="s">
        <v>67</v>
      </c>
      <c r="G577" s="11">
        <v>1794560</v>
      </c>
      <c r="H577" s="13">
        <f t="shared" si="24"/>
        <v>18</v>
      </c>
      <c r="I577" s="13">
        <f t="shared" si="26"/>
        <v>601263178</v>
      </c>
      <c r="J577" s="8">
        <f t="shared" si="25"/>
        <v>89728</v>
      </c>
    </row>
    <row r="578" spans="1:10" x14ac:dyDescent="0.3">
      <c r="A578" s="43">
        <v>44681</v>
      </c>
      <c r="B578" s="11" t="s">
        <v>60</v>
      </c>
      <c r="C578" s="11" t="s">
        <v>50</v>
      </c>
      <c r="D578" s="11" t="s">
        <v>70</v>
      </c>
      <c r="E578" s="11">
        <v>2022</v>
      </c>
      <c r="F578" s="11" t="s">
        <v>67</v>
      </c>
      <c r="G578" s="11">
        <v>530477</v>
      </c>
      <c r="H578" s="13">
        <f t="shared" si="24"/>
        <v>18</v>
      </c>
      <c r="I578" s="13">
        <f t="shared" si="26"/>
        <v>601793655</v>
      </c>
      <c r="J578" s="8">
        <f t="shared" si="25"/>
        <v>26523.85</v>
      </c>
    </row>
    <row r="579" spans="1:10" x14ac:dyDescent="0.3">
      <c r="A579" s="43">
        <v>44681</v>
      </c>
      <c r="B579" s="11" t="s">
        <v>60</v>
      </c>
      <c r="C579" s="11" t="s">
        <v>56</v>
      </c>
      <c r="D579" s="11" t="s">
        <v>70</v>
      </c>
      <c r="E579" s="11">
        <v>2022</v>
      </c>
      <c r="F579" s="11" t="s">
        <v>67</v>
      </c>
      <c r="G579" s="11">
        <v>1482817</v>
      </c>
      <c r="H579" s="13">
        <f t="shared" ref="H579:H642" si="27">WEEKNUM(A579)</f>
        <v>18</v>
      </c>
      <c r="I579" s="13">
        <f t="shared" si="26"/>
        <v>603276472</v>
      </c>
      <c r="J579" s="8">
        <f t="shared" ref="J579:J642" si="28">G579*5/100</f>
        <v>74140.850000000006</v>
      </c>
    </row>
    <row r="580" spans="1:10" x14ac:dyDescent="0.3">
      <c r="A580" s="43">
        <v>44685</v>
      </c>
      <c r="B580" s="11" t="s">
        <v>60</v>
      </c>
      <c r="C580" s="11" t="s">
        <v>50</v>
      </c>
      <c r="D580" s="11" t="s">
        <v>71</v>
      </c>
      <c r="E580" s="11">
        <v>2022</v>
      </c>
      <c r="F580" s="11" t="s">
        <v>72</v>
      </c>
      <c r="G580" s="11">
        <v>543637</v>
      </c>
      <c r="H580" s="13">
        <f t="shared" si="27"/>
        <v>19</v>
      </c>
      <c r="I580" s="13">
        <f t="shared" si="26"/>
        <v>603820109</v>
      </c>
      <c r="J580" s="8">
        <f t="shared" si="28"/>
        <v>27181.85</v>
      </c>
    </row>
    <row r="581" spans="1:10" x14ac:dyDescent="0.3">
      <c r="A581" s="43">
        <v>44685</v>
      </c>
      <c r="B581" s="11" t="s">
        <v>60</v>
      </c>
      <c r="C581" s="11" t="s">
        <v>7</v>
      </c>
      <c r="D581" s="11" t="s">
        <v>71</v>
      </c>
      <c r="E581" s="11">
        <v>2022</v>
      </c>
      <c r="F581" s="11" t="s">
        <v>72</v>
      </c>
      <c r="G581" s="11">
        <v>793983</v>
      </c>
      <c r="H581" s="13">
        <f t="shared" si="27"/>
        <v>19</v>
      </c>
      <c r="I581" s="13">
        <f t="shared" ref="I581:I644" si="29">I580+G581</f>
        <v>604614092</v>
      </c>
      <c r="J581" s="8">
        <f t="shared" si="28"/>
        <v>39699.15</v>
      </c>
    </row>
    <row r="582" spans="1:10" x14ac:dyDescent="0.3">
      <c r="A582" s="43">
        <v>44687</v>
      </c>
      <c r="B582" s="11" t="s">
        <v>60</v>
      </c>
      <c r="C582" s="11" t="s">
        <v>50</v>
      </c>
      <c r="D582" s="11" t="s">
        <v>71</v>
      </c>
      <c r="E582" s="11">
        <v>2022</v>
      </c>
      <c r="F582" s="11" t="s">
        <v>72</v>
      </c>
      <c r="G582" s="11">
        <v>1736583</v>
      </c>
      <c r="H582" s="13">
        <f t="shared" si="27"/>
        <v>19</v>
      </c>
      <c r="I582" s="13">
        <f t="shared" si="29"/>
        <v>606350675</v>
      </c>
      <c r="J582" s="8">
        <f t="shared" si="28"/>
        <v>86829.15</v>
      </c>
    </row>
    <row r="583" spans="1:10" x14ac:dyDescent="0.3">
      <c r="A583" s="43">
        <v>44688</v>
      </c>
      <c r="B583" s="11" t="s">
        <v>60</v>
      </c>
      <c r="C583" s="11" t="s">
        <v>6</v>
      </c>
      <c r="D583" s="11" t="s">
        <v>71</v>
      </c>
      <c r="E583" s="11">
        <v>2022</v>
      </c>
      <c r="F583" s="11" t="s">
        <v>72</v>
      </c>
      <c r="G583" s="11">
        <v>1366036</v>
      </c>
      <c r="H583" s="13">
        <f t="shared" si="27"/>
        <v>19</v>
      </c>
      <c r="I583" s="13">
        <f t="shared" si="29"/>
        <v>607716711</v>
      </c>
      <c r="J583" s="8">
        <f t="shared" si="28"/>
        <v>68301.8</v>
      </c>
    </row>
    <row r="584" spans="1:10" x14ac:dyDescent="0.3">
      <c r="A584" s="43">
        <v>44691</v>
      </c>
      <c r="B584" s="11" t="s">
        <v>60</v>
      </c>
      <c r="C584" s="11" t="s">
        <v>6</v>
      </c>
      <c r="D584" s="11" t="s">
        <v>71</v>
      </c>
      <c r="E584" s="11">
        <v>2022</v>
      </c>
      <c r="F584" s="11" t="s">
        <v>72</v>
      </c>
      <c r="G584" s="11">
        <v>1695853</v>
      </c>
      <c r="H584" s="13">
        <f t="shared" si="27"/>
        <v>20</v>
      </c>
      <c r="I584" s="13">
        <f t="shared" si="29"/>
        <v>609412564</v>
      </c>
      <c r="J584" s="8">
        <f t="shared" si="28"/>
        <v>84792.65</v>
      </c>
    </row>
    <row r="585" spans="1:10" x14ac:dyDescent="0.3">
      <c r="A585" s="43">
        <v>44692</v>
      </c>
      <c r="B585" s="11" t="s">
        <v>60</v>
      </c>
      <c r="C585" s="11" t="s">
        <v>50</v>
      </c>
      <c r="D585" s="11" t="s">
        <v>71</v>
      </c>
      <c r="E585" s="11">
        <v>2022</v>
      </c>
      <c r="F585" s="11" t="s">
        <v>72</v>
      </c>
      <c r="G585" s="11">
        <v>499256</v>
      </c>
      <c r="H585" s="13">
        <f t="shared" si="27"/>
        <v>20</v>
      </c>
      <c r="I585" s="13">
        <f t="shared" si="29"/>
        <v>609911820</v>
      </c>
      <c r="J585" s="8">
        <f t="shared" si="28"/>
        <v>24962.799999999999</v>
      </c>
    </row>
    <row r="586" spans="1:10" x14ac:dyDescent="0.3">
      <c r="A586" s="43">
        <v>44693</v>
      </c>
      <c r="B586" s="11" t="s">
        <v>60</v>
      </c>
      <c r="C586" s="11" t="s">
        <v>7</v>
      </c>
      <c r="D586" s="11" t="s">
        <v>71</v>
      </c>
      <c r="E586" s="11">
        <v>2022</v>
      </c>
      <c r="F586" s="11" t="s">
        <v>72</v>
      </c>
      <c r="G586" s="11">
        <v>1559663</v>
      </c>
      <c r="H586" s="13">
        <f t="shared" si="27"/>
        <v>20</v>
      </c>
      <c r="I586" s="13">
        <f t="shared" si="29"/>
        <v>611471483</v>
      </c>
      <c r="J586" s="8">
        <f t="shared" si="28"/>
        <v>77983.149999999994</v>
      </c>
    </row>
    <row r="587" spans="1:10" x14ac:dyDescent="0.3">
      <c r="A587" s="43">
        <v>44693</v>
      </c>
      <c r="B587" s="11" t="s">
        <v>60</v>
      </c>
      <c r="C587" s="11" t="s">
        <v>56</v>
      </c>
      <c r="D587" s="11" t="s">
        <v>71</v>
      </c>
      <c r="E587" s="11">
        <v>2022</v>
      </c>
      <c r="F587" s="11" t="s">
        <v>72</v>
      </c>
      <c r="G587" s="11">
        <v>1038488</v>
      </c>
      <c r="H587" s="13">
        <f t="shared" si="27"/>
        <v>20</v>
      </c>
      <c r="I587" s="13">
        <f t="shared" si="29"/>
        <v>612509971</v>
      </c>
      <c r="J587" s="8">
        <f t="shared" si="28"/>
        <v>51924.4</v>
      </c>
    </row>
    <row r="588" spans="1:10" x14ac:dyDescent="0.3">
      <c r="A588" s="43">
        <v>44697</v>
      </c>
      <c r="B588" s="11" t="s">
        <v>60</v>
      </c>
      <c r="C588" s="11" t="s">
        <v>56</v>
      </c>
      <c r="D588" s="11" t="s">
        <v>71</v>
      </c>
      <c r="E588" s="11">
        <v>2022</v>
      </c>
      <c r="F588" s="11" t="s">
        <v>72</v>
      </c>
      <c r="G588" s="11">
        <v>630073</v>
      </c>
      <c r="H588" s="13">
        <f t="shared" si="27"/>
        <v>21</v>
      </c>
      <c r="I588" s="13">
        <f t="shared" si="29"/>
        <v>613140044</v>
      </c>
      <c r="J588" s="8">
        <f t="shared" si="28"/>
        <v>31503.65</v>
      </c>
    </row>
    <row r="589" spans="1:10" x14ac:dyDescent="0.3">
      <c r="A589" s="43">
        <v>44698</v>
      </c>
      <c r="B589" s="11" t="s">
        <v>60</v>
      </c>
      <c r="C589" s="11" t="s">
        <v>56</v>
      </c>
      <c r="D589" s="11" t="s">
        <v>71</v>
      </c>
      <c r="E589" s="11">
        <v>2022</v>
      </c>
      <c r="F589" s="11" t="s">
        <v>72</v>
      </c>
      <c r="G589" s="11">
        <v>1243853</v>
      </c>
      <c r="H589" s="13">
        <f t="shared" si="27"/>
        <v>21</v>
      </c>
      <c r="I589" s="13">
        <f t="shared" si="29"/>
        <v>614383897</v>
      </c>
      <c r="J589" s="8">
        <f t="shared" si="28"/>
        <v>62192.65</v>
      </c>
    </row>
    <row r="590" spans="1:10" x14ac:dyDescent="0.3">
      <c r="A590" s="43">
        <v>44698</v>
      </c>
      <c r="B590" s="11" t="s">
        <v>60</v>
      </c>
      <c r="C590" s="11" t="s">
        <v>50</v>
      </c>
      <c r="D590" s="11" t="s">
        <v>71</v>
      </c>
      <c r="E590" s="11">
        <v>2022</v>
      </c>
      <c r="F590" s="11" t="s">
        <v>72</v>
      </c>
      <c r="G590" s="11">
        <v>717738</v>
      </c>
      <c r="H590" s="13">
        <f t="shared" si="27"/>
        <v>21</v>
      </c>
      <c r="I590" s="13">
        <f t="shared" si="29"/>
        <v>615101635</v>
      </c>
      <c r="J590" s="8">
        <f t="shared" si="28"/>
        <v>35886.9</v>
      </c>
    </row>
    <row r="591" spans="1:10" x14ac:dyDescent="0.3">
      <c r="A591" s="43">
        <v>44698</v>
      </c>
      <c r="B591" s="11" t="s">
        <v>60</v>
      </c>
      <c r="C591" s="11" t="s">
        <v>7</v>
      </c>
      <c r="D591" s="11" t="s">
        <v>71</v>
      </c>
      <c r="E591" s="11">
        <v>2022</v>
      </c>
      <c r="F591" s="11" t="s">
        <v>72</v>
      </c>
      <c r="G591" s="11">
        <v>1886401</v>
      </c>
      <c r="H591" s="13">
        <f t="shared" si="27"/>
        <v>21</v>
      </c>
      <c r="I591" s="13">
        <f t="shared" si="29"/>
        <v>616988036</v>
      </c>
      <c r="J591" s="8">
        <f t="shared" si="28"/>
        <v>94320.05</v>
      </c>
    </row>
    <row r="592" spans="1:10" x14ac:dyDescent="0.3">
      <c r="A592" s="43">
        <v>44698</v>
      </c>
      <c r="B592" s="11" t="s">
        <v>60</v>
      </c>
      <c r="C592" s="11" t="s">
        <v>6</v>
      </c>
      <c r="D592" s="11" t="s">
        <v>71</v>
      </c>
      <c r="E592" s="11">
        <v>2022</v>
      </c>
      <c r="F592" s="11" t="s">
        <v>72</v>
      </c>
      <c r="G592" s="11">
        <v>381940</v>
      </c>
      <c r="H592" s="13">
        <f t="shared" si="27"/>
        <v>21</v>
      </c>
      <c r="I592" s="13">
        <f t="shared" si="29"/>
        <v>617369976</v>
      </c>
      <c r="J592" s="8">
        <f t="shared" si="28"/>
        <v>19097</v>
      </c>
    </row>
    <row r="593" spans="1:10" x14ac:dyDescent="0.3">
      <c r="A593" s="43">
        <v>44699</v>
      </c>
      <c r="B593" s="11" t="s">
        <v>60</v>
      </c>
      <c r="C593" s="11" t="s">
        <v>50</v>
      </c>
      <c r="D593" s="11" t="s">
        <v>71</v>
      </c>
      <c r="E593" s="11">
        <v>2022</v>
      </c>
      <c r="F593" s="11" t="s">
        <v>72</v>
      </c>
      <c r="G593" s="11">
        <v>1922753</v>
      </c>
      <c r="H593" s="13">
        <f t="shared" si="27"/>
        <v>21</v>
      </c>
      <c r="I593" s="13">
        <f t="shared" si="29"/>
        <v>619292729</v>
      </c>
      <c r="J593" s="8">
        <f t="shared" si="28"/>
        <v>96137.65</v>
      </c>
    </row>
    <row r="594" spans="1:10" x14ac:dyDescent="0.3">
      <c r="A594" s="43">
        <v>44701</v>
      </c>
      <c r="B594" s="11" t="s">
        <v>60</v>
      </c>
      <c r="C594" s="11" t="s">
        <v>56</v>
      </c>
      <c r="D594" s="11" t="s">
        <v>71</v>
      </c>
      <c r="E594" s="11">
        <v>2022</v>
      </c>
      <c r="F594" s="11" t="s">
        <v>72</v>
      </c>
      <c r="G594" s="11">
        <v>766953</v>
      </c>
      <c r="H594" s="13">
        <f t="shared" si="27"/>
        <v>21</v>
      </c>
      <c r="I594" s="13">
        <f t="shared" si="29"/>
        <v>620059682</v>
      </c>
      <c r="J594" s="8">
        <f t="shared" si="28"/>
        <v>38347.65</v>
      </c>
    </row>
    <row r="595" spans="1:10" x14ac:dyDescent="0.3">
      <c r="A595" s="43">
        <v>44702</v>
      </c>
      <c r="B595" s="11" t="s">
        <v>60</v>
      </c>
      <c r="C595" s="11" t="s">
        <v>50</v>
      </c>
      <c r="D595" s="11" t="s">
        <v>71</v>
      </c>
      <c r="E595" s="11">
        <v>2022</v>
      </c>
      <c r="F595" s="11" t="s">
        <v>72</v>
      </c>
      <c r="G595" s="11">
        <v>1436558</v>
      </c>
      <c r="H595" s="13">
        <f t="shared" si="27"/>
        <v>21</v>
      </c>
      <c r="I595" s="13">
        <f t="shared" si="29"/>
        <v>621496240</v>
      </c>
      <c r="J595" s="8">
        <f t="shared" si="28"/>
        <v>71827.899999999994</v>
      </c>
    </row>
    <row r="596" spans="1:10" x14ac:dyDescent="0.3">
      <c r="A596" s="43">
        <v>44703</v>
      </c>
      <c r="B596" s="11" t="s">
        <v>60</v>
      </c>
      <c r="C596" s="11" t="s">
        <v>7</v>
      </c>
      <c r="D596" s="11" t="s">
        <v>71</v>
      </c>
      <c r="E596" s="11">
        <v>2022</v>
      </c>
      <c r="F596" s="11" t="s">
        <v>72</v>
      </c>
      <c r="G596" s="11">
        <v>359238</v>
      </c>
      <c r="H596" s="13">
        <f t="shared" si="27"/>
        <v>22</v>
      </c>
      <c r="I596" s="13">
        <f t="shared" si="29"/>
        <v>621855478</v>
      </c>
      <c r="J596" s="8">
        <f t="shared" si="28"/>
        <v>17961.900000000001</v>
      </c>
    </row>
    <row r="597" spans="1:10" x14ac:dyDescent="0.3">
      <c r="A597" s="43">
        <v>44705</v>
      </c>
      <c r="B597" s="11" t="s">
        <v>58</v>
      </c>
      <c r="C597" s="11" t="s">
        <v>6</v>
      </c>
      <c r="D597" s="11" t="s">
        <v>71</v>
      </c>
      <c r="E597" s="11">
        <v>2022</v>
      </c>
      <c r="F597" s="11" t="s">
        <v>72</v>
      </c>
      <c r="G597" s="11">
        <v>935260</v>
      </c>
      <c r="H597" s="13">
        <f t="shared" si="27"/>
        <v>22</v>
      </c>
      <c r="I597" s="13">
        <f t="shared" si="29"/>
        <v>622790738</v>
      </c>
      <c r="J597" s="8">
        <f t="shared" si="28"/>
        <v>46763</v>
      </c>
    </row>
    <row r="598" spans="1:10" x14ac:dyDescent="0.3">
      <c r="A598" s="43">
        <v>44705</v>
      </c>
      <c r="B598" s="11" t="s">
        <v>58</v>
      </c>
      <c r="C598" s="11" t="s">
        <v>50</v>
      </c>
      <c r="D598" s="11" t="s">
        <v>71</v>
      </c>
      <c r="E598" s="11">
        <v>2022</v>
      </c>
      <c r="F598" s="11" t="s">
        <v>72</v>
      </c>
      <c r="G598" s="11">
        <v>1170290</v>
      </c>
      <c r="H598" s="13">
        <f t="shared" si="27"/>
        <v>22</v>
      </c>
      <c r="I598" s="13">
        <f t="shared" si="29"/>
        <v>623961028</v>
      </c>
      <c r="J598" s="8">
        <f t="shared" si="28"/>
        <v>58514.5</v>
      </c>
    </row>
    <row r="599" spans="1:10" x14ac:dyDescent="0.3">
      <c r="A599" s="43">
        <v>44707</v>
      </c>
      <c r="B599" s="11" t="s">
        <v>58</v>
      </c>
      <c r="C599" s="11" t="s">
        <v>7</v>
      </c>
      <c r="D599" s="11" t="s">
        <v>71</v>
      </c>
      <c r="E599" s="11">
        <v>2022</v>
      </c>
      <c r="F599" s="11" t="s">
        <v>72</v>
      </c>
      <c r="G599" s="11">
        <v>1399111</v>
      </c>
      <c r="H599" s="13">
        <f t="shared" si="27"/>
        <v>22</v>
      </c>
      <c r="I599" s="13">
        <f t="shared" si="29"/>
        <v>625360139</v>
      </c>
      <c r="J599" s="8">
        <f t="shared" si="28"/>
        <v>69955.55</v>
      </c>
    </row>
    <row r="600" spans="1:10" x14ac:dyDescent="0.3">
      <c r="A600" s="43">
        <v>44708</v>
      </c>
      <c r="B600" s="11" t="s">
        <v>58</v>
      </c>
      <c r="C600" s="11" t="s">
        <v>50</v>
      </c>
      <c r="D600" s="11" t="s">
        <v>71</v>
      </c>
      <c r="E600" s="11">
        <v>2022</v>
      </c>
      <c r="F600" s="11" t="s">
        <v>72</v>
      </c>
      <c r="G600" s="11">
        <v>1246102</v>
      </c>
      <c r="H600" s="13">
        <f t="shared" si="27"/>
        <v>22</v>
      </c>
      <c r="I600" s="13">
        <f t="shared" si="29"/>
        <v>626606241</v>
      </c>
      <c r="J600" s="8">
        <f t="shared" si="28"/>
        <v>62305.1</v>
      </c>
    </row>
    <row r="601" spans="1:10" x14ac:dyDescent="0.3">
      <c r="A601" s="43">
        <v>44708</v>
      </c>
      <c r="B601" s="11" t="s">
        <v>58</v>
      </c>
      <c r="C601" s="11" t="s">
        <v>6</v>
      </c>
      <c r="D601" s="11" t="s">
        <v>71</v>
      </c>
      <c r="E601" s="11">
        <v>2022</v>
      </c>
      <c r="F601" s="11" t="s">
        <v>72</v>
      </c>
      <c r="G601" s="11">
        <v>1349313</v>
      </c>
      <c r="H601" s="13">
        <f t="shared" si="27"/>
        <v>22</v>
      </c>
      <c r="I601" s="13">
        <f t="shared" si="29"/>
        <v>627955554</v>
      </c>
      <c r="J601" s="8">
        <f t="shared" si="28"/>
        <v>67465.649999999994</v>
      </c>
    </row>
    <row r="602" spans="1:10" x14ac:dyDescent="0.3">
      <c r="A602" s="43">
        <v>44709</v>
      </c>
      <c r="B602" s="11" t="s">
        <v>58</v>
      </c>
      <c r="C602" s="11" t="s">
        <v>50</v>
      </c>
      <c r="D602" s="11" t="s">
        <v>71</v>
      </c>
      <c r="E602" s="11">
        <v>2022</v>
      </c>
      <c r="F602" s="11" t="s">
        <v>72</v>
      </c>
      <c r="G602" s="11">
        <v>1216686</v>
      </c>
      <c r="H602" s="13">
        <f t="shared" si="27"/>
        <v>22</v>
      </c>
      <c r="I602" s="13">
        <f t="shared" si="29"/>
        <v>629172240</v>
      </c>
      <c r="J602" s="8">
        <f t="shared" si="28"/>
        <v>60834.3</v>
      </c>
    </row>
    <row r="603" spans="1:10" x14ac:dyDescent="0.3">
      <c r="A603" s="43">
        <v>44710</v>
      </c>
      <c r="B603" s="11" t="s">
        <v>58</v>
      </c>
      <c r="C603" s="11" t="s">
        <v>56</v>
      </c>
      <c r="D603" s="11" t="s">
        <v>71</v>
      </c>
      <c r="E603" s="11">
        <v>2022</v>
      </c>
      <c r="F603" s="11" t="s">
        <v>72</v>
      </c>
      <c r="G603" s="11">
        <v>1613825</v>
      </c>
      <c r="H603" s="13">
        <f t="shared" si="27"/>
        <v>23</v>
      </c>
      <c r="I603" s="13">
        <f t="shared" si="29"/>
        <v>630786065</v>
      </c>
      <c r="J603" s="8">
        <f t="shared" si="28"/>
        <v>80691.25</v>
      </c>
    </row>
    <row r="604" spans="1:10" x14ac:dyDescent="0.3">
      <c r="A604" s="43">
        <v>44710</v>
      </c>
      <c r="B604" s="11" t="s">
        <v>58</v>
      </c>
      <c r="C604" s="11" t="s">
        <v>7</v>
      </c>
      <c r="D604" s="11" t="s">
        <v>71</v>
      </c>
      <c r="E604" s="11">
        <v>2022</v>
      </c>
      <c r="F604" s="11" t="s">
        <v>72</v>
      </c>
      <c r="G604" s="11">
        <v>553592</v>
      </c>
      <c r="H604" s="13">
        <f t="shared" si="27"/>
        <v>23</v>
      </c>
      <c r="I604" s="13">
        <f t="shared" si="29"/>
        <v>631339657</v>
      </c>
      <c r="J604" s="8">
        <f t="shared" si="28"/>
        <v>27679.599999999999</v>
      </c>
    </row>
    <row r="605" spans="1:10" x14ac:dyDescent="0.3">
      <c r="A605" s="43">
        <v>44711</v>
      </c>
      <c r="B605" s="11" t="s">
        <v>58</v>
      </c>
      <c r="C605" s="11" t="s">
        <v>50</v>
      </c>
      <c r="D605" s="11" t="s">
        <v>71</v>
      </c>
      <c r="E605" s="11">
        <v>2022</v>
      </c>
      <c r="F605" s="11" t="s">
        <v>72</v>
      </c>
      <c r="G605" s="11">
        <v>1151530</v>
      </c>
      <c r="H605" s="13">
        <f t="shared" si="27"/>
        <v>23</v>
      </c>
      <c r="I605" s="13">
        <f t="shared" si="29"/>
        <v>632491187</v>
      </c>
      <c r="J605" s="8">
        <f t="shared" si="28"/>
        <v>57576.5</v>
      </c>
    </row>
    <row r="606" spans="1:10" x14ac:dyDescent="0.3">
      <c r="A606" s="43">
        <v>44711</v>
      </c>
      <c r="B606" s="11" t="s">
        <v>58</v>
      </c>
      <c r="C606" s="11" t="s">
        <v>50</v>
      </c>
      <c r="D606" s="11" t="s">
        <v>71</v>
      </c>
      <c r="E606" s="11">
        <v>2022</v>
      </c>
      <c r="F606" s="11" t="s">
        <v>72</v>
      </c>
      <c r="G606" s="11">
        <v>1505763</v>
      </c>
      <c r="H606" s="13">
        <f t="shared" si="27"/>
        <v>23</v>
      </c>
      <c r="I606" s="13">
        <f t="shared" si="29"/>
        <v>633996950</v>
      </c>
      <c r="J606" s="8">
        <f t="shared" si="28"/>
        <v>75288.149999999994</v>
      </c>
    </row>
    <row r="607" spans="1:10" x14ac:dyDescent="0.3">
      <c r="A607" s="43">
        <v>44713</v>
      </c>
      <c r="B607" s="11" t="s">
        <v>58</v>
      </c>
      <c r="C607" s="11" t="s">
        <v>7</v>
      </c>
      <c r="D607" s="11" t="s">
        <v>73</v>
      </c>
      <c r="E607" s="11">
        <v>2022</v>
      </c>
      <c r="F607" s="11" t="s">
        <v>72</v>
      </c>
      <c r="G607" s="11">
        <v>1654795</v>
      </c>
      <c r="H607" s="13">
        <f t="shared" si="27"/>
        <v>23</v>
      </c>
      <c r="I607" s="13">
        <f t="shared" si="29"/>
        <v>635651745</v>
      </c>
      <c r="J607" s="8">
        <f t="shared" si="28"/>
        <v>82739.75</v>
      </c>
    </row>
    <row r="608" spans="1:10" x14ac:dyDescent="0.3">
      <c r="A608" s="43">
        <v>44714</v>
      </c>
      <c r="B608" s="11" t="s">
        <v>58</v>
      </c>
      <c r="C608" s="11" t="s">
        <v>50</v>
      </c>
      <c r="D608" s="11" t="s">
        <v>73</v>
      </c>
      <c r="E608" s="11">
        <v>2022</v>
      </c>
      <c r="F608" s="11" t="s">
        <v>72</v>
      </c>
      <c r="G608" s="11">
        <v>145397</v>
      </c>
      <c r="H608" s="13">
        <f t="shared" si="27"/>
        <v>23</v>
      </c>
      <c r="I608" s="13">
        <f t="shared" si="29"/>
        <v>635797142</v>
      </c>
      <c r="J608" s="8">
        <f t="shared" si="28"/>
        <v>7269.85</v>
      </c>
    </row>
    <row r="609" spans="1:10" x14ac:dyDescent="0.3">
      <c r="A609" s="43">
        <v>44715</v>
      </c>
      <c r="B609" s="11" t="s">
        <v>58</v>
      </c>
      <c r="C609" s="11" t="s">
        <v>7</v>
      </c>
      <c r="D609" s="11" t="s">
        <v>73</v>
      </c>
      <c r="E609" s="11">
        <v>2022</v>
      </c>
      <c r="F609" s="11" t="s">
        <v>72</v>
      </c>
      <c r="G609" s="11">
        <v>162687</v>
      </c>
      <c r="H609" s="13">
        <f t="shared" si="27"/>
        <v>23</v>
      </c>
      <c r="I609" s="13">
        <f t="shared" si="29"/>
        <v>635959829</v>
      </c>
      <c r="J609" s="8">
        <f t="shared" si="28"/>
        <v>8134.35</v>
      </c>
    </row>
    <row r="610" spans="1:10" x14ac:dyDescent="0.3">
      <c r="A610" s="43">
        <v>44717</v>
      </c>
      <c r="B610" s="11" t="s">
        <v>58</v>
      </c>
      <c r="C610" s="11" t="s">
        <v>56</v>
      </c>
      <c r="D610" s="11" t="s">
        <v>73</v>
      </c>
      <c r="E610" s="11">
        <v>2022</v>
      </c>
      <c r="F610" s="11" t="s">
        <v>72</v>
      </c>
      <c r="G610" s="11">
        <v>1015528</v>
      </c>
      <c r="H610" s="13">
        <f t="shared" si="27"/>
        <v>24</v>
      </c>
      <c r="I610" s="13">
        <f t="shared" si="29"/>
        <v>636975357</v>
      </c>
      <c r="J610" s="8">
        <f t="shared" si="28"/>
        <v>50776.4</v>
      </c>
    </row>
    <row r="611" spans="1:10" x14ac:dyDescent="0.3">
      <c r="A611" s="43">
        <v>44720</v>
      </c>
      <c r="B611" s="11" t="s">
        <v>58</v>
      </c>
      <c r="C611" s="11" t="s">
        <v>50</v>
      </c>
      <c r="D611" s="11" t="s">
        <v>73</v>
      </c>
      <c r="E611" s="11">
        <v>2022</v>
      </c>
      <c r="F611" s="11" t="s">
        <v>72</v>
      </c>
      <c r="G611" s="11">
        <v>1695801</v>
      </c>
      <c r="H611" s="13">
        <f t="shared" si="27"/>
        <v>24</v>
      </c>
      <c r="I611" s="13">
        <f t="shared" si="29"/>
        <v>638671158</v>
      </c>
      <c r="J611" s="8">
        <f t="shared" si="28"/>
        <v>84790.05</v>
      </c>
    </row>
    <row r="612" spans="1:10" x14ac:dyDescent="0.3">
      <c r="A612" s="43">
        <v>44721</v>
      </c>
      <c r="B612" s="11" t="s">
        <v>58</v>
      </c>
      <c r="C612" s="11" t="s">
        <v>7</v>
      </c>
      <c r="D612" s="11" t="s">
        <v>73</v>
      </c>
      <c r="E612" s="11">
        <v>2022</v>
      </c>
      <c r="F612" s="11" t="s">
        <v>72</v>
      </c>
      <c r="G612" s="11">
        <v>1493683</v>
      </c>
      <c r="H612" s="13">
        <f t="shared" si="27"/>
        <v>24</v>
      </c>
      <c r="I612" s="13">
        <f t="shared" si="29"/>
        <v>640164841</v>
      </c>
      <c r="J612" s="8">
        <f t="shared" si="28"/>
        <v>74684.149999999994</v>
      </c>
    </row>
    <row r="613" spans="1:10" x14ac:dyDescent="0.3">
      <c r="A613" s="43">
        <v>44721</v>
      </c>
      <c r="B613" s="11" t="s">
        <v>58</v>
      </c>
      <c r="C613" s="11" t="s">
        <v>56</v>
      </c>
      <c r="D613" s="11" t="s">
        <v>73</v>
      </c>
      <c r="E613" s="11">
        <v>2022</v>
      </c>
      <c r="F613" s="11" t="s">
        <v>72</v>
      </c>
      <c r="G613" s="11">
        <v>299988</v>
      </c>
      <c r="H613" s="13">
        <f t="shared" si="27"/>
        <v>24</v>
      </c>
      <c r="I613" s="13">
        <f t="shared" si="29"/>
        <v>640464829</v>
      </c>
      <c r="J613" s="8">
        <f t="shared" si="28"/>
        <v>14999.4</v>
      </c>
    </row>
    <row r="614" spans="1:10" x14ac:dyDescent="0.3">
      <c r="A614" s="43">
        <v>44721</v>
      </c>
      <c r="B614" s="11" t="s">
        <v>58</v>
      </c>
      <c r="C614" s="11" t="s">
        <v>6</v>
      </c>
      <c r="D614" s="11" t="s">
        <v>73</v>
      </c>
      <c r="E614" s="11">
        <v>2022</v>
      </c>
      <c r="F614" s="11" t="s">
        <v>72</v>
      </c>
      <c r="G614" s="11">
        <v>633604</v>
      </c>
      <c r="H614" s="13">
        <f t="shared" si="27"/>
        <v>24</v>
      </c>
      <c r="I614" s="13">
        <f t="shared" si="29"/>
        <v>641098433</v>
      </c>
      <c r="J614" s="8">
        <f t="shared" si="28"/>
        <v>31680.2</v>
      </c>
    </row>
    <row r="615" spans="1:10" x14ac:dyDescent="0.3">
      <c r="A615" s="43">
        <v>44724</v>
      </c>
      <c r="B615" s="11" t="s">
        <v>58</v>
      </c>
      <c r="C615" s="11" t="s">
        <v>50</v>
      </c>
      <c r="D615" s="11" t="s">
        <v>73</v>
      </c>
      <c r="E615" s="11">
        <v>2022</v>
      </c>
      <c r="F615" s="11" t="s">
        <v>72</v>
      </c>
      <c r="G615" s="11">
        <v>986904</v>
      </c>
      <c r="H615" s="13">
        <f t="shared" si="27"/>
        <v>25</v>
      </c>
      <c r="I615" s="13">
        <f t="shared" si="29"/>
        <v>642085337</v>
      </c>
      <c r="J615" s="8">
        <f t="shared" si="28"/>
        <v>49345.2</v>
      </c>
    </row>
    <row r="616" spans="1:10" x14ac:dyDescent="0.3">
      <c r="A616" s="43">
        <v>44725</v>
      </c>
      <c r="B616" s="11" t="s">
        <v>58</v>
      </c>
      <c r="C616" s="11" t="s">
        <v>7</v>
      </c>
      <c r="D616" s="11" t="s">
        <v>73</v>
      </c>
      <c r="E616" s="11">
        <v>2022</v>
      </c>
      <c r="F616" s="11" t="s">
        <v>72</v>
      </c>
      <c r="G616" s="11">
        <v>1721416</v>
      </c>
      <c r="H616" s="13">
        <f t="shared" si="27"/>
        <v>25</v>
      </c>
      <c r="I616" s="13">
        <f t="shared" si="29"/>
        <v>643806753</v>
      </c>
      <c r="J616" s="8">
        <f t="shared" si="28"/>
        <v>86070.8</v>
      </c>
    </row>
    <row r="617" spans="1:10" x14ac:dyDescent="0.3">
      <c r="A617" s="43">
        <v>44726</v>
      </c>
      <c r="B617" s="11" t="s">
        <v>58</v>
      </c>
      <c r="C617" s="11" t="s">
        <v>7</v>
      </c>
      <c r="D617" s="11" t="s">
        <v>73</v>
      </c>
      <c r="E617" s="11">
        <v>2022</v>
      </c>
      <c r="F617" s="11" t="s">
        <v>72</v>
      </c>
      <c r="G617" s="11">
        <v>768191</v>
      </c>
      <c r="H617" s="13">
        <f t="shared" si="27"/>
        <v>25</v>
      </c>
      <c r="I617" s="13">
        <f t="shared" si="29"/>
        <v>644574944</v>
      </c>
      <c r="J617" s="8">
        <f t="shared" si="28"/>
        <v>38409.550000000003</v>
      </c>
    </row>
    <row r="618" spans="1:10" x14ac:dyDescent="0.3">
      <c r="A618" s="43">
        <v>44726</v>
      </c>
      <c r="B618" s="11" t="s">
        <v>58</v>
      </c>
      <c r="C618" s="11" t="s">
        <v>56</v>
      </c>
      <c r="D618" s="11" t="s">
        <v>73</v>
      </c>
      <c r="E618" s="11">
        <v>2022</v>
      </c>
      <c r="F618" s="11" t="s">
        <v>72</v>
      </c>
      <c r="G618" s="11">
        <v>1678538</v>
      </c>
      <c r="H618" s="13">
        <f t="shared" si="27"/>
        <v>25</v>
      </c>
      <c r="I618" s="13">
        <f t="shared" si="29"/>
        <v>646253482</v>
      </c>
      <c r="J618" s="8">
        <f t="shared" si="28"/>
        <v>83926.9</v>
      </c>
    </row>
    <row r="619" spans="1:10" x14ac:dyDescent="0.3">
      <c r="A619" s="43">
        <v>44727</v>
      </c>
      <c r="B619" s="11" t="s">
        <v>58</v>
      </c>
      <c r="C619" s="11" t="s">
        <v>6</v>
      </c>
      <c r="D619" s="11" t="s">
        <v>73</v>
      </c>
      <c r="E619" s="11">
        <v>2022</v>
      </c>
      <c r="F619" s="11" t="s">
        <v>72</v>
      </c>
      <c r="G619" s="11">
        <v>1482479</v>
      </c>
      <c r="H619" s="13">
        <f t="shared" si="27"/>
        <v>25</v>
      </c>
      <c r="I619" s="13">
        <f t="shared" si="29"/>
        <v>647735961</v>
      </c>
      <c r="J619" s="8">
        <f t="shared" si="28"/>
        <v>74123.95</v>
      </c>
    </row>
    <row r="620" spans="1:10" x14ac:dyDescent="0.3">
      <c r="A620" s="43">
        <v>44729</v>
      </c>
      <c r="B620" s="11" t="s">
        <v>58</v>
      </c>
      <c r="C620" s="11" t="s">
        <v>50</v>
      </c>
      <c r="D620" s="11" t="s">
        <v>73</v>
      </c>
      <c r="E620" s="11">
        <v>2022</v>
      </c>
      <c r="F620" s="11" t="s">
        <v>72</v>
      </c>
      <c r="G620" s="11">
        <v>1360610</v>
      </c>
      <c r="H620" s="13">
        <f t="shared" si="27"/>
        <v>25</v>
      </c>
      <c r="I620" s="13">
        <f t="shared" si="29"/>
        <v>649096571</v>
      </c>
      <c r="J620" s="8">
        <f t="shared" si="28"/>
        <v>68030.5</v>
      </c>
    </row>
    <row r="621" spans="1:10" x14ac:dyDescent="0.3">
      <c r="A621" s="43">
        <v>44730</v>
      </c>
      <c r="B621" s="11" t="s">
        <v>58</v>
      </c>
      <c r="C621" s="11" t="s">
        <v>50</v>
      </c>
      <c r="D621" s="11" t="s">
        <v>73</v>
      </c>
      <c r="E621" s="11">
        <v>2022</v>
      </c>
      <c r="F621" s="11" t="s">
        <v>72</v>
      </c>
      <c r="G621" s="11">
        <v>1327948</v>
      </c>
      <c r="H621" s="13">
        <f t="shared" si="27"/>
        <v>25</v>
      </c>
      <c r="I621" s="13">
        <f t="shared" si="29"/>
        <v>650424519</v>
      </c>
      <c r="J621" s="8">
        <f t="shared" si="28"/>
        <v>66397.399999999994</v>
      </c>
    </row>
    <row r="622" spans="1:10" x14ac:dyDescent="0.3">
      <c r="A622" s="43">
        <v>44733</v>
      </c>
      <c r="B622" s="11" t="s">
        <v>58</v>
      </c>
      <c r="C622" s="11" t="s">
        <v>7</v>
      </c>
      <c r="D622" s="11" t="s">
        <v>73</v>
      </c>
      <c r="E622" s="11">
        <v>2022</v>
      </c>
      <c r="F622" s="11" t="s">
        <v>72</v>
      </c>
      <c r="G622" s="11">
        <v>470519</v>
      </c>
      <c r="H622" s="13">
        <f t="shared" si="27"/>
        <v>26</v>
      </c>
      <c r="I622" s="13">
        <f t="shared" si="29"/>
        <v>650895038</v>
      </c>
      <c r="J622" s="8">
        <f t="shared" si="28"/>
        <v>23525.95</v>
      </c>
    </row>
    <row r="623" spans="1:10" x14ac:dyDescent="0.3">
      <c r="A623" s="43">
        <v>44734</v>
      </c>
      <c r="B623" s="11" t="s">
        <v>58</v>
      </c>
      <c r="C623" s="11" t="s">
        <v>6</v>
      </c>
      <c r="D623" s="11" t="s">
        <v>73</v>
      </c>
      <c r="E623" s="11">
        <v>2022</v>
      </c>
      <c r="F623" s="11" t="s">
        <v>72</v>
      </c>
      <c r="G623" s="11">
        <v>1614083</v>
      </c>
      <c r="H623" s="13">
        <f t="shared" si="27"/>
        <v>26</v>
      </c>
      <c r="I623" s="13">
        <f t="shared" si="29"/>
        <v>652509121</v>
      </c>
      <c r="J623" s="8">
        <f t="shared" si="28"/>
        <v>80704.149999999994</v>
      </c>
    </row>
    <row r="624" spans="1:10" x14ac:dyDescent="0.3">
      <c r="A624" s="43">
        <v>44735</v>
      </c>
      <c r="B624" s="11" t="s">
        <v>58</v>
      </c>
      <c r="C624" s="11" t="s">
        <v>50</v>
      </c>
      <c r="D624" s="11" t="s">
        <v>73</v>
      </c>
      <c r="E624" s="11">
        <v>2022</v>
      </c>
      <c r="F624" s="11" t="s">
        <v>72</v>
      </c>
      <c r="G624" s="11">
        <v>1545186</v>
      </c>
      <c r="H624" s="13">
        <f t="shared" si="27"/>
        <v>26</v>
      </c>
      <c r="I624" s="13">
        <f t="shared" si="29"/>
        <v>654054307</v>
      </c>
      <c r="J624" s="8">
        <f t="shared" si="28"/>
        <v>77259.3</v>
      </c>
    </row>
    <row r="625" spans="1:10" x14ac:dyDescent="0.3">
      <c r="A625" s="43">
        <v>44735</v>
      </c>
      <c r="B625" s="11" t="s">
        <v>58</v>
      </c>
      <c r="C625" s="11" t="s">
        <v>7</v>
      </c>
      <c r="D625" s="11" t="s">
        <v>73</v>
      </c>
      <c r="E625" s="11">
        <v>2022</v>
      </c>
      <c r="F625" s="11" t="s">
        <v>72</v>
      </c>
      <c r="G625" s="11">
        <v>443420</v>
      </c>
      <c r="H625" s="13">
        <f t="shared" si="27"/>
        <v>26</v>
      </c>
      <c r="I625" s="13">
        <f t="shared" si="29"/>
        <v>654497727</v>
      </c>
      <c r="J625" s="8">
        <f t="shared" si="28"/>
        <v>22171</v>
      </c>
    </row>
    <row r="626" spans="1:10" x14ac:dyDescent="0.3">
      <c r="A626" s="43">
        <v>44739</v>
      </c>
      <c r="B626" s="11" t="s">
        <v>58</v>
      </c>
      <c r="C626" s="11" t="s">
        <v>50</v>
      </c>
      <c r="D626" s="11" t="s">
        <v>73</v>
      </c>
      <c r="E626" s="11">
        <v>2022</v>
      </c>
      <c r="F626" s="11" t="s">
        <v>72</v>
      </c>
      <c r="G626" s="11">
        <v>1517230</v>
      </c>
      <c r="H626" s="13">
        <f t="shared" si="27"/>
        <v>27</v>
      </c>
      <c r="I626" s="13">
        <f t="shared" si="29"/>
        <v>656014957</v>
      </c>
      <c r="J626" s="8">
        <f t="shared" si="28"/>
        <v>75861.5</v>
      </c>
    </row>
    <row r="627" spans="1:10" x14ac:dyDescent="0.3">
      <c r="A627" s="43">
        <v>44739</v>
      </c>
      <c r="B627" s="11" t="s">
        <v>58</v>
      </c>
      <c r="C627" s="11" t="s">
        <v>7</v>
      </c>
      <c r="D627" s="11" t="s">
        <v>73</v>
      </c>
      <c r="E627" s="11">
        <v>2022</v>
      </c>
      <c r="F627" s="11" t="s">
        <v>72</v>
      </c>
      <c r="G627" s="11">
        <v>1051248</v>
      </c>
      <c r="H627" s="13">
        <f t="shared" si="27"/>
        <v>27</v>
      </c>
      <c r="I627" s="13">
        <f t="shared" si="29"/>
        <v>657066205</v>
      </c>
      <c r="J627" s="8">
        <f t="shared" si="28"/>
        <v>52562.400000000001</v>
      </c>
    </row>
    <row r="628" spans="1:10" x14ac:dyDescent="0.3">
      <c r="A628" s="43">
        <v>44740</v>
      </c>
      <c r="B628" s="11" t="s">
        <v>58</v>
      </c>
      <c r="C628" s="11" t="s">
        <v>6</v>
      </c>
      <c r="D628" s="11" t="s">
        <v>73</v>
      </c>
      <c r="E628" s="11">
        <v>2022</v>
      </c>
      <c r="F628" s="11" t="s">
        <v>72</v>
      </c>
      <c r="G628" s="11">
        <v>873882</v>
      </c>
      <c r="H628" s="13">
        <f t="shared" si="27"/>
        <v>27</v>
      </c>
      <c r="I628" s="13">
        <f t="shared" si="29"/>
        <v>657940087</v>
      </c>
      <c r="J628" s="8">
        <f t="shared" si="28"/>
        <v>43694.1</v>
      </c>
    </row>
    <row r="629" spans="1:10" x14ac:dyDescent="0.3">
      <c r="A629" s="43">
        <v>44741</v>
      </c>
      <c r="B629" s="11" t="s">
        <v>58</v>
      </c>
      <c r="C629" s="11" t="s">
        <v>50</v>
      </c>
      <c r="D629" s="11" t="s">
        <v>73</v>
      </c>
      <c r="E629" s="11">
        <v>2022</v>
      </c>
      <c r="F629" s="11" t="s">
        <v>72</v>
      </c>
      <c r="G629" s="11">
        <v>754301</v>
      </c>
      <c r="H629" s="13">
        <f t="shared" si="27"/>
        <v>27</v>
      </c>
      <c r="I629" s="13">
        <f t="shared" si="29"/>
        <v>658694388</v>
      </c>
      <c r="J629" s="8">
        <f t="shared" si="28"/>
        <v>37715.050000000003</v>
      </c>
    </row>
    <row r="630" spans="1:10" x14ac:dyDescent="0.3">
      <c r="A630" s="43">
        <v>44744</v>
      </c>
      <c r="B630" s="11" t="s">
        <v>58</v>
      </c>
      <c r="C630" s="11" t="s">
        <v>56</v>
      </c>
      <c r="D630" s="11" t="s">
        <v>51</v>
      </c>
      <c r="E630" s="11">
        <v>2022</v>
      </c>
      <c r="F630" s="11" t="s">
        <v>52</v>
      </c>
      <c r="G630" s="11">
        <v>369331</v>
      </c>
      <c r="H630" s="13">
        <f t="shared" si="27"/>
        <v>27</v>
      </c>
      <c r="I630" s="13">
        <f t="shared" si="29"/>
        <v>659063719</v>
      </c>
      <c r="J630" s="8">
        <f t="shared" si="28"/>
        <v>18466.55</v>
      </c>
    </row>
    <row r="631" spans="1:10" x14ac:dyDescent="0.3">
      <c r="A631" s="43">
        <v>44746</v>
      </c>
      <c r="B631" s="11" t="s">
        <v>54</v>
      </c>
      <c r="C631" s="11" t="s">
        <v>56</v>
      </c>
      <c r="D631" s="11" t="s">
        <v>51</v>
      </c>
      <c r="E631" s="11">
        <v>2022</v>
      </c>
      <c r="F631" s="11" t="s">
        <v>52</v>
      </c>
      <c r="G631" s="11">
        <v>1998763</v>
      </c>
      <c r="H631" s="13">
        <f t="shared" si="27"/>
        <v>28</v>
      </c>
      <c r="I631" s="13">
        <f t="shared" si="29"/>
        <v>661062482</v>
      </c>
      <c r="J631" s="8">
        <f t="shared" si="28"/>
        <v>99938.15</v>
      </c>
    </row>
    <row r="632" spans="1:10" x14ac:dyDescent="0.3">
      <c r="A632" s="43">
        <v>44746</v>
      </c>
      <c r="B632" s="11" t="s">
        <v>54</v>
      </c>
      <c r="C632" s="11" t="s">
        <v>56</v>
      </c>
      <c r="D632" s="11" t="s">
        <v>51</v>
      </c>
      <c r="E632" s="11">
        <v>2022</v>
      </c>
      <c r="F632" s="11" t="s">
        <v>52</v>
      </c>
      <c r="G632" s="11">
        <v>1183220</v>
      </c>
      <c r="H632" s="13">
        <f t="shared" si="27"/>
        <v>28</v>
      </c>
      <c r="I632" s="13">
        <f t="shared" si="29"/>
        <v>662245702</v>
      </c>
      <c r="J632" s="8">
        <f t="shared" si="28"/>
        <v>59161</v>
      </c>
    </row>
    <row r="633" spans="1:10" x14ac:dyDescent="0.3">
      <c r="A633" s="43">
        <v>44750</v>
      </c>
      <c r="B633" s="11" t="s">
        <v>54</v>
      </c>
      <c r="C633" s="11" t="s">
        <v>7</v>
      </c>
      <c r="D633" s="11" t="s">
        <v>51</v>
      </c>
      <c r="E633" s="11">
        <v>2022</v>
      </c>
      <c r="F633" s="11" t="s">
        <v>52</v>
      </c>
      <c r="G633" s="11">
        <v>798923</v>
      </c>
      <c r="H633" s="13">
        <f t="shared" si="27"/>
        <v>28</v>
      </c>
      <c r="I633" s="13">
        <f t="shared" si="29"/>
        <v>663044625</v>
      </c>
      <c r="J633" s="8">
        <f t="shared" si="28"/>
        <v>39946.15</v>
      </c>
    </row>
    <row r="634" spans="1:10" x14ac:dyDescent="0.3">
      <c r="A634" s="43">
        <v>44751</v>
      </c>
      <c r="B634" s="11" t="s">
        <v>54</v>
      </c>
      <c r="C634" s="11" t="s">
        <v>50</v>
      </c>
      <c r="D634" s="11" t="s">
        <v>51</v>
      </c>
      <c r="E634" s="11">
        <v>2022</v>
      </c>
      <c r="F634" s="11" t="s">
        <v>52</v>
      </c>
      <c r="G634" s="11">
        <v>747931</v>
      </c>
      <c r="H634" s="13">
        <f t="shared" si="27"/>
        <v>28</v>
      </c>
      <c r="I634" s="13">
        <f t="shared" si="29"/>
        <v>663792556</v>
      </c>
      <c r="J634" s="8">
        <f t="shared" si="28"/>
        <v>37396.550000000003</v>
      </c>
    </row>
    <row r="635" spans="1:10" x14ac:dyDescent="0.3">
      <c r="A635" s="43">
        <v>44751</v>
      </c>
      <c r="B635" s="11" t="s">
        <v>54</v>
      </c>
      <c r="C635" s="11" t="s">
        <v>56</v>
      </c>
      <c r="D635" s="11" t="s">
        <v>51</v>
      </c>
      <c r="E635" s="11">
        <v>2022</v>
      </c>
      <c r="F635" s="11" t="s">
        <v>52</v>
      </c>
      <c r="G635" s="11">
        <v>936508</v>
      </c>
      <c r="H635" s="13">
        <f t="shared" si="27"/>
        <v>28</v>
      </c>
      <c r="I635" s="13">
        <f t="shared" si="29"/>
        <v>664729064</v>
      </c>
      <c r="J635" s="8">
        <f t="shared" si="28"/>
        <v>46825.4</v>
      </c>
    </row>
    <row r="636" spans="1:10" x14ac:dyDescent="0.3">
      <c r="A636" s="43">
        <v>44751</v>
      </c>
      <c r="B636" s="11" t="s">
        <v>54</v>
      </c>
      <c r="C636" s="11" t="s">
        <v>50</v>
      </c>
      <c r="D636" s="11" t="s">
        <v>51</v>
      </c>
      <c r="E636" s="11">
        <v>2022</v>
      </c>
      <c r="F636" s="11" t="s">
        <v>52</v>
      </c>
      <c r="G636" s="11">
        <v>580939</v>
      </c>
      <c r="H636" s="13">
        <f t="shared" si="27"/>
        <v>28</v>
      </c>
      <c r="I636" s="13">
        <f t="shared" si="29"/>
        <v>665310003</v>
      </c>
      <c r="J636" s="8">
        <f t="shared" si="28"/>
        <v>29046.95</v>
      </c>
    </row>
    <row r="637" spans="1:10" x14ac:dyDescent="0.3">
      <c r="A637" s="43">
        <v>44751</v>
      </c>
      <c r="B637" s="11" t="s">
        <v>54</v>
      </c>
      <c r="C637" s="11" t="s">
        <v>7</v>
      </c>
      <c r="D637" s="11" t="s">
        <v>51</v>
      </c>
      <c r="E637" s="11">
        <v>2022</v>
      </c>
      <c r="F637" s="11" t="s">
        <v>52</v>
      </c>
      <c r="G637" s="11">
        <v>1156733</v>
      </c>
      <c r="H637" s="13">
        <f t="shared" si="27"/>
        <v>28</v>
      </c>
      <c r="I637" s="13">
        <f t="shared" si="29"/>
        <v>666466736</v>
      </c>
      <c r="J637" s="8">
        <f t="shared" si="28"/>
        <v>57836.65</v>
      </c>
    </row>
    <row r="638" spans="1:10" x14ac:dyDescent="0.3">
      <c r="A638" s="43">
        <v>44751</v>
      </c>
      <c r="B638" s="11" t="s">
        <v>54</v>
      </c>
      <c r="C638" s="11" t="s">
        <v>50</v>
      </c>
      <c r="D638" s="11" t="s">
        <v>51</v>
      </c>
      <c r="E638" s="11">
        <v>2022</v>
      </c>
      <c r="F638" s="11" t="s">
        <v>52</v>
      </c>
      <c r="G638" s="11">
        <v>648732</v>
      </c>
      <c r="H638" s="13">
        <f t="shared" si="27"/>
        <v>28</v>
      </c>
      <c r="I638" s="13">
        <f t="shared" si="29"/>
        <v>667115468</v>
      </c>
      <c r="J638" s="8">
        <f t="shared" si="28"/>
        <v>32436.6</v>
      </c>
    </row>
    <row r="639" spans="1:10" x14ac:dyDescent="0.3">
      <c r="A639" s="43">
        <v>44754</v>
      </c>
      <c r="B639" s="11" t="s">
        <v>54</v>
      </c>
      <c r="C639" s="11" t="s">
        <v>7</v>
      </c>
      <c r="D639" s="11" t="s">
        <v>51</v>
      </c>
      <c r="E639" s="11">
        <v>2022</v>
      </c>
      <c r="F639" s="11" t="s">
        <v>52</v>
      </c>
      <c r="G639" s="11">
        <v>1929643</v>
      </c>
      <c r="H639" s="13">
        <f t="shared" si="27"/>
        <v>29</v>
      </c>
      <c r="I639" s="13">
        <f t="shared" si="29"/>
        <v>669045111</v>
      </c>
      <c r="J639" s="8">
        <f t="shared" si="28"/>
        <v>96482.15</v>
      </c>
    </row>
    <row r="640" spans="1:10" x14ac:dyDescent="0.3">
      <c r="A640" s="43">
        <v>44755</v>
      </c>
      <c r="B640" s="11" t="s">
        <v>54</v>
      </c>
      <c r="C640" s="11" t="s">
        <v>50</v>
      </c>
      <c r="D640" s="11" t="s">
        <v>51</v>
      </c>
      <c r="E640" s="11">
        <v>2022</v>
      </c>
      <c r="F640" s="11" t="s">
        <v>52</v>
      </c>
      <c r="G640" s="11">
        <v>1967857</v>
      </c>
      <c r="H640" s="13">
        <f t="shared" si="27"/>
        <v>29</v>
      </c>
      <c r="I640" s="13">
        <f t="shared" si="29"/>
        <v>671012968</v>
      </c>
      <c r="J640" s="8">
        <f t="shared" si="28"/>
        <v>98392.85</v>
      </c>
    </row>
    <row r="641" spans="1:10" x14ac:dyDescent="0.3">
      <c r="A641" s="43">
        <v>44757</v>
      </c>
      <c r="B641" s="11" t="s">
        <v>54</v>
      </c>
      <c r="C641" s="11" t="s">
        <v>50</v>
      </c>
      <c r="D641" s="11" t="s">
        <v>51</v>
      </c>
      <c r="E641" s="11">
        <v>2022</v>
      </c>
      <c r="F641" s="11" t="s">
        <v>52</v>
      </c>
      <c r="G641" s="11">
        <v>259975</v>
      </c>
      <c r="H641" s="13">
        <f t="shared" si="27"/>
        <v>29</v>
      </c>
      <c r="I641" s="13">
        <f t="shared" si="29"/>
        <v>671272943</v>
      </c>
      <c r="J641" s="8">
        <f t="shared" si="28"/>
        <v>12998.75</v>
      </c>
    </row>
    <row r="642" spans="1:10" x14ac:dyDescent="0.3">
      <c r="A642" s="43">
        <v>44758</v>
      </c>
      <c r="B642" s="11" t="s">
        <v>54</v>
      </c>
      <c r="C642" s="11" t="s">
        <v>56</v>
      </c>
      <c r="D642" s="11" t="s">
        <v>51</v>
      </c>
      <c r="E642" s="11">
        <v>2022</v>
      </c>
      <c r="F642" s="11" t="s">
        <v>52</v>
      </c>
      <c r="G642" s="11">
        <v>1374309</v>
      </c>
      <c r="H642" s="13">
        <f t="shared" si="27"/>
        <v>29</v>
      </c>
      <c r="I642" s="13">
        <f t="shared" si="29"/>
        <v>672647252</v>
      </c>
      <c r="J642" s="8">
        <f t="shared" si="28"/>
        <v>68715.45</v>
      </c>
    </row>
    <row r="643" spans="1:10" x14ac:dyDescent="0.3">
      <c r="A643" s="43">
        <v>44758</v>
      </c>
      <c r="B643" s="11" t="s">
        <v>54</v>
      </c>
      <c r="C643" s="11" t="s">
        <v>50</v>
      </c>
      <c r="D643" s="11" t="s">
        <v>51</v>
      </c>
      <c r="E643" s="11">
        <v>2022</v>
      </c>
      <c r="F643" s="11" t="s">
        <v>52</v>
      </c>
      <c r="G643" s="11">
        <v>1430419</v>
      </c>
      <c r="H643" s="13">
        <f t="shared" ref="H643:H706" si="30">WEEKNUM(A643)</f>
        <v>29</v>
      </c>
      <c r="I643" s="13">
        <f t="shared" si="29"/>
        <v>674077671</v>
      </c>
      <c r="J643" s="8">
        <f t="shared" ref="J643:J706" si="31">G643*5/100</f>
        <v>71520.95</v>
      </c>
    </row>
    <row r="644" spans="1:10" x14ac:dyDescent="0.3">
      <c r="A644" s="43">
        <v>44761</v>
      </c>
      <c r="B644" s="11" t="s">
        <v>54</v>
      </c>
      <c r="C644" s="11" t="s">
        <v>7</v>
      </c>
      <c r="D644" s="11" t="s">
        <v>51</v>
      </c>
      <c r="E644" s="11">
        <v>2022</v>
      </c>
      <c r="F644" s="11" t="s">
        <v>52</v>
      </c>
      <c r="G644" s="11">
        <v>1648652</v>
      </c>
      <c r="H644" s="13">
        <f t="shared" si="30"/>
        <v>30</v>
      </c>
      <c r="I644" s="13">
        <f t="shared" si="29"/>
        <v>675726323</v>
      </c>
      <c r="J644" s="8">
        <f t="shared" si="31"/>
        <v>82432.600000000006</v>
      </c>
    </row>
    <row r="645" spans="1:10" x14ac:dyDescent="0.3">
      <c r="A645" s="43">
        <v>44767</v>
      </c>
      <c r="B645" s="11" t="s">
        <v>54</v>
      </c>
      <c r="C645" s="11" t="s">
        <v>50</v>
      </c>
      <c r="D645" s="11" t="s">
        <v>51</v>
      </c>
      <c r="E645" s="11">
        <v>2022</v>
      </c>
      <c r="F645" s="11" t="s">
        <v>52</v>
      </c>
      <c r="G645" s="11">
        <v>608773</v>
      </c>
      <c r="H645" s="13">
        <f t="shared" si="30"/>
        <v>31</v>
      </c>
      <c r="I645" s="13">
        <f t="shared" ref="I645:I708" si="32">I644+G645</f>
        <v>676335096</v>
      </c>
      <c r="J645" s="8">
        <f t="shared" si="31"/>
        <v>30438.65</v>
      </c>
    </row>
    <row r="646" spans="1:10" x14ac:dyDescent="0.3">
      <c r="A646" s="43">
        <v>44767</v>
      </c>
      <c r="B646" s="11" t="s">
        <v>54</v>
      </c>
      <c r="C646" s="11" t="s">
        <v>6</v>
      </c>
      <c r="D646" s="11" t="s">
        <v>51</v>
      </c>
      <c r="E646" s="11">
        <v>2022</v>
      </c>
      <c r="F646" s="11" t="s">
        <v>52</v>
      </c>
      <c r="G646" s="11">
        <v>1752206</v>
      </c>
      <c r="H646" s="13">
        <f t="shared" si="30"/>
        <v>31</v>
      </c>
      <c r="I646" s="13">
        <f t="shared" si="32"/>
        <v>678087302</v>
      </c>
      <c r="J646" s="8">
        <f t="shared" si="31"/>
        <v>87610.3</v>
      </c>
    </row>
    <row r="647" spans="1:10" x14ac:dyDescent="0.3">
      <c r="A647" s="43">
        <v>44768</v>
      </c>
      <c r="B647" s="11" t="s">
        <v>54</v>
      </c>
      <c r="C647" s="11" t="s">
        <v>6</v>
      </c>
      <c r="D647" s="11" t="s">
        <v>51</v>
      </c>
      <c r="E647" s="11">
        <v>2022</v>
      </c>
      <c r="F647" s="11" t="s">
        <v>52</v>
      </c>
      <c r="G647" s="11">
        <v>678100</v>
      </c>
      <c r="H647" s="13">
        <f t="shared" si="30"/>
        <v>31</v>
      </c>
      <c r="I647" s="13">
        <f t="shared" si="32"/>
        <v>678765402</v>
      </c>
      <c r="J647" s="8">
        <f t="shared" si="31"/>
        <v>33905</v>
      </c>
    </row>
    <row r="648" spans="1:10" x14ac:dyDescent="0.3">
      <c r="A648" s="43">
        <v>44773</v>
      </c>
      <c r="B648" s="11" t="s">
        <v>54</v>
      </c>
      <c r="C648" s="11" t="s">
        <v>50</v>
      </c>
      <c r="D648" s="11" t="s">
        <v>51</v>
      </c>
      <c r="E648" s="11">
        <v>2022</v>
      </c>
      <c r="F648" s="11" t="s">
        <v>52</v>
      </c>
      <c r="G648" s="11">
        <v>1681097</v>
      </c>
      <c r="H648" s="13">
        <f t="shared" si="30"/>
        <v>32</v>
      </c>
      <c r="I648" s="13">
        <f t="shared" si="32"/>
        <v>680446499</v>
      </c>
      <c r="J648" s="8">
        <f t="shared" si="31"/>
        <v>84054.85</v>
      </c>
    </row>
    <row r="649" spans="1:10" x14ac:dyDescent="0.3">
      <c r="A649" s="43">
        <v>44774</v>
      </c>
      <c r="B649" s="11" t="s">
        <v>54</v>
      </c>
      <c r="C649" s="11" t="s">
        <v>7</v>
      </c>
      <c r="D649" s="11" t="s">
        <v>57</v>
      </c>
      <c r="E649" s="11">
        <v>2022</v>
      </c>
      <c r="F649" s="11" t="s">
        <v>52</v>
      </c>
      <c r="G649" s="11">
        <v>615129</v>
      </c>
      <c r="H649" s="13">
        <f t="shared" si="30"/>
        <v>32</v>
      </c>
      <c r="I649" s="13">
        <f t="shared" si="32"/>
        <v>681061628</v>
      </c>
      <c r="J649" s="8">
        <f t="shared" si="31"/>
        <v>30756.45</v>
      </c>
    </row>
    <row r="650" spans="1:10" x14ac:dyDescent="0.3">
      <c r="A650" s="43">
        <v>44774</v>
      </c>
      <c r="B650" s="11" t="s">
        <v>54</v>
      </c>
      <c r="C650" s="11" t="s">
        <v>56</v>
      </c>
      <c r="D650" s="11" t="s">
        <v>57</v>
      </c>
      <c r="E650" s="11">
        <v>2022</v>
      </c>
      <c r="F650" s="11" t="s">
        <v>52</v>
      </c>
      <c r="G650" s="11">
        <v>1982446</v>
      </c>
      <c r="H650" s="13">
        <f t="shared" si="30"/>
        <v>32</v>
      </c>
      <c r="I650" s="13">
        <f t="shared" si="32"/>
        <v>683044074</v>
      </c>
      <c r="J650" s="8">
        <f t="shared" si="31"/>
        <v>99122.3</v>
      </c>
    </row>
    <row r="651" spans="1:10" x14ac:dyDescent="0.3">
      <c r="A651" s="43">
        <v>44775</v>
      </c>
      <c r="B651" s="11" t="s">
        <v>54</v>
      </c>
      <c r="C651" s="11" t="s">
        <v>56</v>
      </c>
      <c r="D651" s="11" t="s">
        <v>57</v>
      </c>
      <c r="E651" s="11">
        <v>2022</v>
      </c>
      <c r="F651" s="11" t="s">
        <v>52</v>
      </c>
      <c r="G651" s="11">
        <v>1953112</v>
      </c>
      <c r="H651" s="13">
        <f t="shared" si="30"/>
        <v>32</v>
      </c>
      <c r="I651" s="13">
        <f t="shared" si="32"/>
        <v>684997186</v>
      </c>
      <c r="J651" s="8">
        <f t="shared" si="31"/>
        <v>97655.6</v>
      </c>
    </row>
    <row r="652" spans="1:10" x14ac:dyDescent="0.3">
      <c r="A652" s="43">
        <v>44775</v>
      </c>
      <c r="B652" s="11" t="s">
        <v>54</v>
      </c>
      <c r="C652" s="11" t="s">
        <v>56</v>
      </c>
      <c r="D652" s="11" t="s">
        <v>57</v>
      </c>
      <c r="E652" s="11">
        <v>2022</v>
      </c>
      <c r="F652" s="11" t="s">
        <v>52</v>
      </c>
      <c r="G652" s="11">
        <v>1334216</v>
      </c>
      <c r="H652" s="13">
        <f t="shared" si="30"/>
        <v>32</v>
      </c>
      <c r="I652" s="13">
        <f t="shared" si="32"/>
        <v>686331402</v>
      </c>
      <c r="J652" s="8">
        <f t="shared" si="31"/>
        <v>66710.8</v>
      </c>
    </row>
    <row r="653" spans="1:10" x14ac:dyDescent="0.3">
      <c r="A653" s="43">
        <v>44778</v>
      </c>
      <c r="B653" s="11" t="s">
        <v>54</v>
      </c>
      <c r="C653" s="11" t="s">
        <v>50</v>
      </c>
      <c r="D653" s="11" t="s">
        <v>57</v>
      </c>
      <c r="E653" s="11">
        <v>2022</v>
      </c>
      <c r="F653" s="11" t="s">
        <v>52</v>
      </c>
      <c r="G653" s="11">
        <v>923297</v>
      </c>
      <c r="H653" s="13">
        <f t="shared" si="30"/>
        <v>32</v>
      </c>
      <c r="I653" s="13">
        <f t="shared" si="32"/>
        <v>687254699</v>
      </c>
      <c r="J653" s="8">
        <f t="shared" si="31"/>
        <v>46164.85</v>
      </c>
    </row>
    <row r="654" spans="1:10" x14ac:dyDescent="0.3">
      <c r="A654" s="43">
        <v>44778</v>
      </c>
      <c r="B654" s="11" t="s">
        <v>54</v>
      </c>
      <c r="C654" s="11" t="s">
        <v>7</v>
      </c>
      <c r="D654" s="11" t="s">
        <v>57</v>
      </c>
      <c r="E654" s="11">
        <v>2022</v>
      </c>
      <c r="F654" s="11" t="s">
        <v>52</v>
      </c>
      <c r="G654" s="11">
        <v>1060035</v>
      </c>
      <c r="H654" s="13">
        <f t="shared" si="30"/>
        <v>32</v>
      </c>
      <c r="I654" s="13">
        <f t="shared" si="32"/>
        <v>688314734</v>
      </c>
      <c r="J654" s="8">
        <f t="shared" si="31"/>
        <v>53001.75</v>
      </c>
    </row>
    <row r="655" spans="1:10" x14ac:dyDescent="0.3">
      <c r="A655" s="43">
        <v>44778</v>
      </c>
      <c r="B655" s="11" t="s">
        <v>54</v>
      </c>
      <c r="C655" s="11" t="s">
        <v>6</v>
      </c>
      <c r="D655" s="11" t="s">
        <v>57</v>
      </c>
      <c r="E655" s="11">
        <v>2022</v>
      </c>
      <c r="F655" s="11" t="s">
        <v>52</v>
      </c>
      <c r="G655" s="11">
        <v>1213464</v>
      </c>
      <c r="H655" s="13">
        <f t="shared" si="30"/>
        <v>32</v>
      </c>
      <c r="I655" s="13">
        <f t="shared" si="32"/>
        <v>689528198</v>
      </c>
      <c r="J655" s="8">
        <f t="shared" si="31"/>
        <v>60673.2</v>
      </c>
    </row>
    <row r="656" spans="1:10" x14ac:dyDescent="0.3">
      <c r="A656" s="43">
        <v>44779</v>
      </c>
      <c r="B656" s="11" t="s">
        <v>54</v>
      </c>
      <c r="C656" s="11" t="s">
        <v>50</v>
      </c>
      <c r="D656" s="11" t="s">
        <v>57</v>
      </c>
      <c r="E656" s="11">
        <v>2022</v>
      </c>
      <c r="F656" s="11" t="s">
        <v>52</v>
      </c>
      <c r="G656" s="11">
        <v>1441704</v>
      </c>
      <c r="H656" s="13">
        <f t="shared" si="30"/>
        <v>32</v>
      </c>
      <c r="I656" s="13">
        <f t="shared" si="32"/>
        <v>690969902</v>
      </c>
      <c r="J656" s="8">
        <f t="shared" si="31"/>
        <v>72085.2</v>
      </c>
    </row>
    <row r="657" spans="1:10" x14ac:dyDescent="0.3">
      <c r="A657" s="43">
        <v>44783</v>
      </c>
      <c r="B657" s="11" t="s">
        <v>54</v>
      </c>
      <c r="C657" s="11" t="s">
        <v>56</v>
      </c>
      <c r="D657" s="11" t="s">
        <v>57</v>
      </c>
      <c r="E657" s="11">
        <v>2022</v>
      </c>
      <c r="F657" s="11" t="s">
        <v>52</v>
      </c>
      <c r="G657" s="11">
        <v>509308</v>
      </c>
      <c r="H657" s="13">
        <f t="shared" si="30"/>
        <v>33</v>
      </c>
      <c r="I657" s="13">
        <f t="shared" si="32"/>
        <v>691479210</v>
      </c>
      <c r="J657" s="8">
        <f t="shared" si="31"/>
        <v>25465.4</v>
      </c>
    </row>
    <row r="658" spans="1:10" x14ac:dyDescent="0.3">
      <c r="A658" s="43">
        <v>44783</v>
      </c>
      <c r="B658" s="11" t="s">
        <v>54</v>
      </c>
      <c r="C658" s="11" t="s">
        <v>50</v>
      </c>
      <c r="D658" s="11" t="s">
        <v>57</v>
      </c>
      <c r="E658" s="11">
        <v>2022</v>
      </c>
      <c r="F658" s="11" t="s">
        <v>52</v>
      </c>
      <c r="G658" s="11">
        <v>795151</v>
      </c>
      <c r="H658" s="13">
        <f t="shared" si="30"/>
        <v>33</v>
      </c>
      <c r="I658" s="13">
        <f t="shared" si="32"/>
        <v>692274361</v>
      </c>
      <c r="J658" s="8">
        <f t="shared" si="31"/>
        <v>39757.550000000003</v>
      </c>
    </row>
    <row r="659" spans="1:10" x14ac:dyDescent="0.3">
      <c r="A659" s="43">
        <v>44784</v>
      </c>
      <c r="B659" s="11" t="s">
        <v>54</v>
      </c>
      <c r="C659" s="11" t="s">
        <v>7</v>
      </c>
      <c r="D659" s="11" t="s">
        <v>57</v>
      </c>
      <c r="E659" s="11">
        <v>2022</v>
      </c>
      <c r="F659" s="11" t="s">
        <v>52</v>
      </c>
      <c r="G659" s="11">
        <v>970001</v>
      </c>
      <c r="H659" s="13">
        <f t="shared" si="30"/>
        <v>33</v>
      </c>
      <c r="I659" s="13">
        <f t="shared" si="32"/>
        <v>693244362</v>
      </c>
      <c r="J659" s="8">
        <f t="shared" si="31"/>
        <v>48500.05</v>
      </c>
    </row>
    <row r="660" spans="1:10" x14ac:dyDescent="0.3">
      <c r="A660" s="43">
        <v>44786</v>
      </c>
      <c r="B660" s="11" t="s">
        <v>54</v>
      </c>
      <c r="C660" s="11" t="s">
        <v>6</v>
      </c>
      <c r="D660" s="11" t="s">
        <v>57</v>
      </c>
      <c r="E660" s="11">
        <v>2022</v>
      </c>
      <c r="F660" s="11" t="s">
        <v>52</v>
      </c>
      <c r="G660" s="11">
        <v>1323102</v>
      </c>
      <c r="H660" s="13">
        <f t="shared" si="30"/>
        <v>33</v>
      </c>
      <c r="I660" s="13">
        <f t="shared" si="32"/>
        <v>694567464</v>
      </c>
      <c r="J660" s="8">
        <f t="shared" si="31"/>
        <v>66155.100000000006</v>
      </c>
    </row>
    <row r="661" spans="1:10" x14ac:dyDescent="0.3">
      <c r="A661" s="43">
        <v>44787</v>
      </c>
      <c r="B661" s="11" t="s">
        <v>54</v>
      </c>
      <c r="C661" s="11" t="s">
        <v>50</v>
      </c>
      <c r="D661" s="11" t="s">
        <v>57</v>
      </c>
      <c r="E661" s="11">
        <v>2022</v>
      </c>
      <c r="F661" s="11" t="s">
        <v>52</v>
      </c>
      <c r="G661" s="11">
        <v>1719288</v>
      </c>
      <c r="H661" s="13">
        <f t="shared" si="30"/>
        <v>34</v>
      </c>
      <c r="I661" s="13">
        <f t="shared" si="32"/>
        <v>696286752</v>
      </c>
      <c r="J661" s="8">
        <f t="shared" si="31"/>
        <v>85964.4</v>
      </c>
    </row>
    <row r="662" spans="1:10" x14ac:dyDescent="0.3">
      <c r="A662" s="43">
        <v>44788</v>
      </c>
      <c r="B662" s="11" t="s">
        <v>54</v>
      </c>
      <c r="C662" s="11" t="s">
        <v>7</v>
      </c>
      <c r="D662" s="11" t="s">
        <v>57</v>
      </c>
      <c r="E662" s="11">
        <v>2022</v>
      </c>
      <c r="F662" s="11" t="s">
        <v>52</v>
      </c>
      <c r="G662" s="11">
        <v>545305</v>
      </c>
      <c r="H662" s="13">
        <f t="shared" si="30"/>
        <v>34</v>
      </c>
      <c r="I662" s="13">
        <f t="shared" si="32"/>
        <v>696832057</v>
      </c>
      <c r="J662" s="8">
        <f t="shared" si="31"/>
        <v>27265.25</v>
      </c>
    </row>
    <row r="663" spans="1:10" x14ac:dyDescent="0.3">
      <c r="A663" s="43">
        <v>44788</v>
      </c>
      <c r="B663" s="11" t="s">
        <v>54</v>
      </c>
      <c r="C663" s="11" t="s">
        <v>50</v>
      </c>
      <c r="D663" s="11" t="s">
        <v>57</v>
      </c>
      <c r="E663" s="11">
        <v>2022</v>
      </c>
      <c r="F663" s="11" t="s">
        <v>52</v>
      </c>
      <c r="G663" s="11">
        <v>1100065</v>
      </c>
      <c r="H663" s="13">
        <f t="shared" si="30"/>
        <v>34</v>
      </c>
      <c r="I663" s="13">
        <f t="shared" si="32"/>
        <v>697932122</v>
      </c>
      <c r="J663" s="8">
        <f t="shared" si="31"/>
        <v>55003.25</v>
      </c>
    </row>
    <row r="664" spans="1:10" x14ac:dyDescent="0.3">
      <c r="A664" s="43">
        <v>44790</v>
      </c>
      <c r="B664" s="11" t="s">
        <v>54</v>
      </c>
      <c r="C664" s="11" t="s">
        <v>6</v>
      </c>
      <c r="D664" s="11" t="s">
        <v>57</v>
      </c>
      <c r="E664" s="11">
        <v>2022</v>
      </c>
      <c r="F664" s="11" t="s">
        <v>52</v>
      </c>
      <c r="G664" s="11">
        <v>1178486</v>
      </c>
      <c r="H664" s="13">
        <f t="shared" si="30"/>
        <v>34</v>
      </c>
      <c r="I664" s="13">
        <f t="shared" si="32"/>
        <v>699110608</v>
      </c>
      <c r="J664" s="8">
        <f t="shared" si="31"/>
        <v>58924.3</v>
      </c>
    </row>
    <row r="665" spans="1:10" x14ac:dyDescent="0.3">
      <c r="A665" s="43">
        <v>44796</v>
      </c>
      <c r="B665" s="11" t="s">
        <v>54</v>
      </c>
      <c r="C665" s="11" t="s">
        <v>50</v>
      </c>
      <c r="D665" s="11" t="s">
        <v>57</v>
      </c>
      <c r="E665" s="11">
        <v>2022</v>
      </c>
      <c r="F665" s="11" t="s">
        <v>52</v>
      </c>
      <c r="G665" s="11">
        <v>725587</v>
      </c>
      <c r="H665" s="13">
        <f t="shared" si="30"/>
        <v>35</v>
      </c>
      <c r="I665" s="13">
        <f t="shared" si="32"/>
        <v>699836195</v>
      </c>
      <c r="J665" s="8">
        <f t="shared" si="31"/>
        <v>36279.35</v>
      </c>
    </row>
    <row r="666" spans="1:10" x14ac:dyDescent="0.3">
      <c r="A666" s="43">
        <v>44796</v>
      </c>
      <c r="B666" s="11" t="s">
        <v>54</v>
      </c>
      <c r="C666" s="11" t="s">
        <v>56</v>
      </c>
      <c r="D666" s="11" t="s">
        <v>57</v>
      </c>
      <c r="E666" s="11">
        <v>2022</v>
      </c>
      <c r="F666" s="11" t="s">
        <v>52</v>
      </c>
      <c r="G666" s="11">
        <v>1682112</v>
      </c>
      <c r="H666" s="13">
        <f t="shared" si="30"/>
        <v>35</v>
      </c>
      <c r="I666" s="13">
        <f t="shared" si="32"/>
        <v>701518307</v>
      </c>
      <c r="J666" s="8">
        <f t="shared" si="31"/>
        <v>84105.600000000006</v>
      </c>
    </row>
    <row r="667" spans="1:10" x14ac:dyDescent="0.3">
      <c r="A667" s="43">
        <v>44797</v>
      </c>
      <c r="B667" s="11" t="s">
        <v>54</v>
      </c>
      <c r="C667" s="11" t="s">
        <v>7</v>
      </c>
      <c r="D667" s="11" t="s">
        <v>57</v>
      </c>
      <c r="E667" s="11">
        <v>2022</v>
      </c>
      <c r="F667" s="11" t="s">
        <v>52</v>
      </c>
      <c r="G667" s="11">
        <v>1283815</v>
      </c>
      <c r="H667" s="13">
        <f t="shared" si="30"/>
        <v>35</v>
      </c>
      <c r="I667" s="13">
        <f t="shared" si="32"/>
        <v>702802122</v>
      </c>
      <c r="J667" s="8">
        <f t="shared" si="31"/>
        <v>64190.75</v>
      </c>
    </row>
    <row r="668" spans="1:10" x14ac:dyDescent="0.3">
      <c r="A668" s="43">
        <v>44799</v>
      </c>
      <c r="B668" s="11" t="s">
        <v>54</v>
      </c>
      <c r="C668" s="11" t="s">
        <v>50</v>
      </c>
      <c r="D668" s="11" t="s">
        <v>57</v>
      </c>
      <c r="E668" s="11">
        <v>2022</v>
      </c>
      <c r="F668" s="11" t="s">
        <v>52</v>
      </c>
      <c r="G668" s="11">
        <v>1728548</v>
      </c>
      <c r="H668" s="13">
        <f t="shared" si="30"/>
        <v>35</v>
      </c>
      <c r="I668" s="13">
        <f t="shared" si="32"/>
        <v>704530670</v>
      </c>
      <c r="J668" s="8">
        <f t="shared" si="31"/>
        <v>86427.4</v>
      </c>
    </row>
    <row r="669" spans="1:10" x14ac:dyDescent="0.3">
      <c r="A669" s="43">
        <v>44802</v>
      </c>
      <c r="B669" s="11" t="s">
        <v>54</v>
      </c>
      <c r="C669" s="11" t="s">
        <v>50</v>
      </c>
      <c r="D669" s="11" t="s">
        <v>57</v>
      </c>
      <c r="E669" s="11">
        <v>2022</v>
      </c>
      <c r="F669" s="11" t="s">
        <v>52</v>
      </c>
      <c r="G669" s="11">
        <v>1184509</v>
      </c>
      <c r="H669" s="13">
        <f t="shared" si="30"/>
        <v>36</v>
      </c>
      <c r="I669" s="13">
        <f t="shared" si="32"/>
        <v>705715179</v>
      </c>
      <c r="J669" s="8">
        <f t="shared" si="31"/>
        <v>59225.45</v>
      </c>
    </row>
    <row r="670" spans="1:10" x14ac:dyDescent="0.3">
      <c r="A670" s="43">
        <v>44804</v>
      </c>
      <c r="B670" s="11" t="s">
        <v>54</v>
      </c>
      <c r="C670" s="11" t="s">
        <v>7</v>
      </c>
      <c r="D670" s="11" t="s">
        <v>57</v>
      </c>
      <c r="E670" s="11">
        <v>2022</v>
      </c>
      <c r="F670" s="11" t="s">
        <v>52</v>
      </c>
      <c r="G670" s="11">
        <v>1403679</v>
      </c>
      <c r="H670" s="13">
        <f t="shared" si="30"/>
        <v>36</v>
      </c>
      <c r="I670" s="13">
        <f t="shared" si="32"/>
        <v>707118858</v>
      </c>
      <c r="J670" s="8">
        <f t="shared" si="31"/>
        <v>70183.95</v>
      </c>
    </row>
    <row r="671" spans="1:10" x14ac:dyDescent="0.3">
      <c r="A671" s="43">
        <v>44805</v>
      </c>
      <c r="B671" s="11" t="s">
        <v>54</v>
      </c>
      <c r="C671" s="11" t="s">
        <v>50</v>
      </c>
      <c r="D671" s="11" t="s">
        <v>61</v>
      </c>
      <c r="E671" s="11">
        <v>2022</v>
      </c>
      <c r="F671" s="11" t="s">
        <v>52</v>
      </c>
      <c r="G671" s="11">
        <v>1182590</v>
      </c>
      <c r="H671" s="13">
        <f t="shared" si="30"/>
        <v>36</v>
      </c>
      <c r="I671" s="13">
        <f t="shared" si="32"/>
        <v>708301448</v>
      </c>
      <c r="J671" s="8">
        <f t="shared" si="31"/>
        <v>59129.5</v>
      </c>
    </row>
    <row r="672" spans="1:10" x14ac:dyDescent="0.3">
      <c r="A672" s="43">
        <v>44806</v>
      </c>
      <c r="B672" s="11" t="s">
        <v>54</v>
      </c>
      <c r="C672" s="11" t="s">
        <v>7</v>
      </c>
      <c r="D672" s="11" t="s">
        <v>61</v>
      </c>
      <c r="E672" s="11">
        <v>2022</v>
      </c>
      <c r="F672" s="11" t="s">
        <v>52</v>
      </c>
      <c r="G672" s="11">
        <v>218240</v>
      </c>
      <c r="H672" s="13">
        <f t="shared" si="30"/>
        <v>36</v>
      </c>
      <c r="I672" s="13">
        <f t="shared" si="32"/>
        <v>708519688</v>
      </c>
      <c r="J672" s="8">
        <f t="shared" si="31"/>
        <v>10912</v>
      </c>
    </row>
    <row r="673" spans="1:10" x14ac:dyDescent="0.3">
      <c r="A673" s="43">
        <v>44811</v>
      </c>
      <c r="B673" s="11" t="s">
        <v>54</v>
      </c>
      <c r="C673" s="11" t="s">
        <v>56</v>
      </c>
      <c r="D673" s="11" t="s">
        <v>61</v>
      </c>
      <c r="E673" s="11">
        <v>2022</v>
      </c>
      <c r="F673" s="11" t="s">
        <v>52</v>
      </c>
      <c r="G673" s="11">
        <v>1793709</v>
      </c>
      <c r="H673" s="13">
        <f t="shared" si="30"/>
        <v>37</v>
      </c>
      <c r="I673" s="13">
        <f t="shared" si="32"/>
        <v>710313397</v>
      </c>
      <c r="J673" s="8">
        <f t="shared" si="31"/>
        <v>89685.45</v>
      </c>
    </row>
    <row r="674" spans="1:10" x14ac:dyDescent="0.3">
      <c r="A674" s="43">
        <v>44815</v>
      </c>
      <c r="B674" s="11" t="s">
        <v>54</v>
      </c>
      <c r="C674" s="11" t="s">
        <v>50</v>
      </c>
      <c r="D674" s="11" t="s">
        <v>61</v>
      </c>
      <c r="E674" s="11">
        <v>2022</v>
      </c>
      <c r="F674" s="11" t="s">
        <v>52</v>
      </c>
      <c r="G674" s="11">
        <v>881630</v>
      </c>
      <c r="H674" s="13">
        <f t="shared" si="30"/>
        <v>38</v>
      </c>
      <c r="I674" s="13">
        <f t="shared" si="32"/>
        <v>711195027</v>
      </c>
      <c r="J674" s="8">
        <f t="shared" si="31"/>
        <v>44081.5</v>
      </c>
    </row>
    <row r="675" spans="1:10" x14ac:dyDescent="0.3">
      <c r="A675" s="43">
        <v>44816</v>
      </c>
      <c r="B675" s="11" t="s">
        <v>54</v>
      </c>
      <c r="C675" s="11" t="s">
        <v>7</v>
      </c>
      <c r="D675" s="11" t="s">
        <v>61</v>
      </c>
      <c r="E675" s="11">
        <v>2022</v>
      </c>
      <c r="F675" s="11" t="s">
        <v>52</v>
      </c>
      <c r="G675" s="11">
        <v>1579357</v>
      </c>
      <c r="H675" s="13">
        <f t="shared" si="30"/>
        <v>38</v>
      </c>
      <c r="I675" s="13">
        <f t="shared" si="32"/>
        <v>712774384</v>
      </c>
      <c r="J675" s="8">
        <f t="shared" si="31"/>
        <v>78967.850000000006</v>
      </c>
    </row>
    <row r="676" spans="1:10" x14ac:dyDescent="0.3">
      <c r="A676" s="43">
        <v>44816</v>
      </c>
      <c r="B676" s="11" t="s">
        <v>54</v>
      </c>
      <c r="C676" s="11" t="s">
        <v>56</v>
      </c>
      <c r="D676" s="11" t="s">
        <v>61</v>
      </c>
      <c r="E676" s="11">
        <v>2022</v>
      </c>
      <c r="F676" s="11" t="s">
        <v>52</v>
      </c>
      <c r="G676" s="11">
        <v>1881690</v>
      </c>
      <c r="H676" s="13">
        <f t="shared" si="30"/>
        <v>38</v>
      </c>
      <c r="I676" s="13">
        <f t="shared" si="32"/>
        <v>714656074</v>
      </c>
      <c r="J676" s="8">
        <f t="shared" si="31"/>
        <v>94084.5</v>
      </c>
    </row>
    <row r="677" spans="1:10" x14ac:dyDescent="0.3">
      <c r="A677" s="43">
        <v>44816</v>
      </c>
      <c r="B677" s="11" t="s">
        <v>54</v>
      </c>
      <c r="C677" s="11" t="s">
        <v>6</v>
      </c>
      <c r="D677" s="11" t="s">
        <v>61</v>
      </c>
      <c r="E677" s="11">
        <v>2022</v>
      </c>
      <c r="F677" s="11" t="s">
        <v>52</v>
      </c>
      <c r="G677" s="11">
        <v>425145</v>
      </c>
      <c r="H677" s="13">
        <f t="shared" si="30"/>
        <v>38</v>
      </c>
      <c r="I677" s="13">
        <f t="shared" si="32"/>
        <v>715081219</v>
      </c>
      <c r="J677" s="8">
        <f t="shared" si="31"/>
        <v>21257.25</v>
      </c>
    </row>
    <row r="678" spans="1:10" x14ac:dyDescent="0.3">
      <c r="A678" s="43">
        <v>44816</v>
      </c>
      <c r="B678" s="11" t="s">
        <v>54</v>
      </c>
      <c r="C678" s="11" t="s">
        <v>50</v>
      </c>
      <c r="D678" s="11" t="s">
        <v>61</v>
      </c>
      <c r="E678" s="11">
        <v>2022</v>
      </c>
      <c r="F678" s="11" t="s">
        <v>52</v>
      </c>
      <c r="G678" s="11">
        <v>170272</v>
      </c>
      <c r="H678" s="13">
        <f t="shared" si="30"/>
        <v>38</v>
      </c>
      <c r="I678" s="13">
        <f t="shared" si="32"/>
        <v>715251491</v>
      </c>
      <c r="J678" s="8">
        <f t="shared" si="31"/>
        <v>8513.6</v>
      </c>
    </row>
    <row r="679" spans="1:10" x14ac:dyDescent="0.3">
      <c r="A679" s="43">
        <v>44817</v>
      </c>
      <c r="B679" s="11" t="s">
        <v>54</v>
      </c>
      <c r="C679" s="11" t="s">
        <v>7</v>
      </c>
      <c r="D679" s="11" t="s">
        <v>61</v>
      </c>
      <c r="E679" s="11">
        <v>2022</v>
      </c>
      <c r="F679" s="11" t="s">
        <v>52</v>
      </c>
      <c r="G679" s="11">
        <v>1340840</v>
      </c>
      <c r="H679" s="13">
        <f t="shared" si="30"/>
        <v>38</v>
      </c>
      <c r="I679" s="13">
        <f t="shared" si="32"/>
        <v>716592331</v>
      </c>
      <c r="J679" s="8">
        <f t="shared" si="31"/>
        <v>67042</v>
      </c>
    </row>
    <row r="680" spans="1:10" x14ac:dyDescent="0.3">
      <c r="A680" s="43">
        <v>44819</v>
      </c>
      <c r="B680" s="11" t="s">
        <v>54</v>
      </c>
      <c r="C680" s="11" t="s">
        <v>7</v>
      </c>
      <c r="D680" s="11" t="s">
        <v>61</v>
      </c>
      <c r="E680" s="11">
        <v>2022</v>
      </c>
      <c r="F680" s="11" t="s">
        <v>52</v>
      </c>
      <c r="G680" s="11">
        <v>1731924</v>
      </c>
      <c r="H680" s="13">
        <f t="shared" si="30"/>
        <v>38</v>
      </c>
      <c r="I680" s="13">
        <f t="shared" si="32"/>
        <v>718324255</v>
      </c>
      <c r="J680" s="8">
        <f t="shared" si="31"/>
        <v>86596.2</v>
      </c>
    </row>
    <row r="681" spans="1:10" x14ac:dyDescent="0.3">
      <c r="A681" s="43">
        <v>44819</v>
      </c>
      <c r="B681" s="11" t="s">
        <v>54</v>
      </c>
      <c r="C681" s="11" t="s">
        <v>56</v>
      </c>
      <c r="D681" s="11" t="s">
        <v>61</v>
      </c>
      <c r="E681" s="11">
        <v>2022</v>
      </c>
      <c r="F681" s="11" t="s">
        <v>52</v>
      </c>
      <c r="G681" s="11">
        <v>1030957</v>
      </c>
      <c r="H681" s="13">
        <f t="shared" si="30"/>
        <v>38</v>
      </c>
      <c r="I681" s="13">
        <f t="shared" si="32"/>
        <v>719355212</v>
      </c>
      <c r="J681" s="8">
        <f t="shared" si="31"/>
        <v>51547.85</v>
      </c>
    </row>
    <row r="682" spans="1:10" x14ac:dyDescent="0.3">
      <c r="A682" s="43">
        <v>44820</v>
      </c>
      <c r="B682" s="11" t="s">
        <v>54</v>
      </c>
      <c r="C682" s="11" t="s">
        <v>6</v>
      </c>
      <c r="D682" s="11" t="s">
        <v>61</v>
      </c>
      <c r="E682" s="11">
        <v>2022</v>
      </c>
      <c r="F682" s="11" t="s">
        <v>52</v>
      </c>
      <c r="G682" s="11">
        <v>247066</v>
      </c>
      <c r="H682" s="13">
        <f t="shared" si="30"/>
        <v>38</v>
      </c>
      <c r="I682" s="13">
        <f t="shared" si="32"/>
        <v>719602278</v>
      </c>
      <c r="J682" s="8">
        <f t="shared" si="31"/>
        <v>12353.3</v>
      </c>
    </row>
    <row r="683" spans="1:10" x14ac:dyDescent="0.3">
      <c r="A683" s="43">
        <v>44822</v>
      </c>
      <c r="B683" s="11" t="s">
        <v>54</v>
      </c>
      <c r="C683" s="11" t="s">
        <v>50</v>
      </c>
      <c r="D683" s="11" t="s">
        <v>61</v>
      </c>
      <c r="E683" s="11">
        <v>2022</v>
      </c>
      <c r="F683" s="11" t="s">
        <v>52</v>
      </c>
      <c r="G683" s="11">
        <v>250567</v>
      </c>
      <c r="H683" s="13">
        <f t="shared" si="30"/>
        <v>39</v>
      </c>
      <c r="I683" s="13">
        <f t="shared" si="32"/>
        <v>719852845</v>
      </c>
      <c r="J683" s="8">
        <f t="shared" si="31"/>
        <v>12528.35</v>
      </c>
    </row>
    <row r="684" spans="1:10" x14ac:dyDescent="0.3">
      <c r="A684" s="43">
        <v>44824</v>
      </c>
      <c r="B684" s="11" t="s">
        <v>54</v>
      </c>
      <c r="C684" s="11" t="s">
        <v>50</v>
      </c>
      <c r="D684" s="11" t="s">
        <v>61</v>
      </c>
      <c r="E684" s="11">
        <v>2022</v>
      </c>
      <c r="F684" s="11" t="s">
        <v>52</v>
      </c>
      <c r="G684" s="11">
        <v>1186037</v>
      </c>
      <c r="H684" s="13">
        <f t="shared" si="30"/>
        <v>39</v>
      </c>
      <c r="I684" s="13">
        <f t="shared" si="32"/>
        <v>721038882</v>
      </c>
      <c r="J684" s="8">
        <f t="shared" si="31"/>
        <v>59301.85</v>
      </c>
    </row>
    <row r="685" spans="1:10" x14ac:dyDescent="0.3">
      <c r="A685" s="43">
        <v>44825</v>
      </c>
      <c r="B685" s="11" t="s">
        <v>54</v>
      </c>
      <c r="C685" s="11" t="s">
        <v>7</v>
      </c>
      <c r="D685" s="11" t="s">
        <v>61</v>
      </c>
      <c r="E685" s="11">
        <v>2022</v>
      </c>
      <c r="F685" s="11" t="s">
        <v>52</v>
      </c>
      <c r="G685" s="11">
        <v>1537340</v>
      </c>
      <c r="H685" s="13">
        <f t="shared" si="30"/>
        <v>39</v>
      </c>
      <c r="I685" s="13">
        <f t="shared" si="32"/>
        <v>722576222</v>
      </c>
      <c r="J685" s="8">
        <f t="shared" si="31"/>
        <v>76867</v>
      </c>
    </row>
    <row r="686" spans="1:10" x14ac:dyDescent="0.3">
      <c r="A686" s="43">
        <v>44832</v>
      </c>
      <c r="B686" s="11" t="s">
        <v>54</v>
      </c>
      <c r="C686" s="11" t="s">
        <v>6</v>
      </c>
      <c r="D686" s="11" t="s">
        <v>61</v>
      </c>
      <c r="E686" s="11">
        <v>2022</v>
      </c>
      <c r="F686" s="11" t="s">
        <v>52</v>
      </c>
      <c r="G686" s="11">
        <v>552073</v>
      </c>
      <c r="H686" s="13">
        <f t="shared" si="30"/>
        <v>40</v>
      </c>
      <c r="I686" s="13">
        <f t="shared" si="32"/>
        <v>723128295</v>
      </c>
      <c r="J686" s="8">
        <f t="shared" si="31"/>
        <v>27603.65</v>
      </c>
    </row>
    <row r="687" spans="1:10" x14ac:dyDescent="0.3">
      <c r="A687" s="43">
        <v>44833</v>
      </c>
      <c r="B687" s="11" t="s">
        <v>54</v>
      </c>
      <c r="C687" s="11" t="s">
        <v>50</v>
      </c>
      <c r="D687" s="11" t="s">
        <v>61</v>
      </c>
      <c r="E687" s="11">
        <v>2022</v>
      </c>
      <c r="F687" s="11" t="s">
        <v>52</v>
      </c>
      <c r="G687" s="11">
        <v>686369</v>
      </c>
      <c r="H687" s="13">
        <f t="shared" si="30"/>
        <v>40</v>
      </c>
      <c r="I687" s="13">
        <f t="shared" si="32"/>
        <v>723814664</v>
      </c>
      <c r="J687" s="8">
        <f t="shared" si="31"/>
        <v>34318.449999999997</v>
      </c>
    </row>
    <row r="688" spans="1:10" x14ac:dyDescent="0.3">
      <c r="A688" s="43">
        <v>44834</v>
      </c>
      <c r="B688" s="11" t="s">
        <v>54</v>
      </c>
      <c r="C688" s="11" t="s">
        <v>7</v>
      </c>
      <c r="D688" s="11" t="s">
        <v>61</v>
      </c>
      <c r="E688" s="11">
        <v>2022</v>
      </c>
      <c r="F688" s="11" t="s">
        <v>52</v>
      </c>
      <c r="G688" s="11">
        <v>953560</v>
      </c>
      <c r="H688" s="13">
        <f t="shared" si="30"/>
        <v>40</v>
      </c>
      <c r="I688" s="13">
        <f t="shared" si="32"/>
        <v>724768224</v>
      </c>
      <c r="J688" s="8">
        <f t="shared" si="31"/>
        <v>47678</v>
      </c>
    </row>
    <row r="689" spans="1:10" x14ac:dyDescent="0.3">
      <c r="A689" s="43">
        <v>44835</v>
      </c>
      <c r="B689" s="11" t="s">
        <v>54</v>
      </c>
      <c r="C689" s="11" t="s">
        <v>50</v>
      </c>
      <c r="D689" s="11" t="s">
        <v>62</v>
      </c>
      <c r="E689" s="11">
        <v>2022</v>
      </c>
      <c r="F689" s="11" t="s">
        <v>63</v>
      </c>
      <c r="G689" s="11">
        <v>1135057</v>
      </c>
      <c r="H689" s="13">
        <f t="shared" si="30"/>
        <v>40</v>
      </c>
      <c r="I689" s="13">
        <f t="shared" si="32"/>
        <v>725903281</v>
      </c>
      <c r="J689" s="8">
        <f t="shared" si="31"/>
        <v>56752.85</v>
      </c>
    </row>
    <row r="690" spans="1:10" x14ac:dyDescent="0.3">
      <c r="A690" s="43">
        <v>44836</v>
      </c>
      <c r="B690" s="11" t="s">
        <v>54</v>
      </c>
      <c r="C690" s="11" t="s">
        <v>7</v>
      </c>
      <c r="D690" s="11" t="s">
        <v>62</v>
      </c>
      <c r="E690" s="11">
        <v>2022</v>
      </c>
      <c r="F690" s="11" t="s">
        <v>63</v>
      </c>
      <c r="G690" s="11">
        <v>774526</v>
      </c>
      <c r="H690" s="13">
        <f t="shared" si="30"/>
        <v>41</v>
      </c>
      <c r="I690" s="13">
        <f t="shared" si="32"/>
        <v>726677807</v>
      </c>
      <c r="J690" s="8">
        <f t="shared" si="31"/>
        <v>38726.300000000003</v>
      </c>
    </row>
    <row r="691" spans="1:10" x14ac:dyDescent="0.3">
      <c r="A691" s="43">
        <v>44836</v>
      </c>
      <c r="B691" s="11" t="s">
        <v>54</v>
      </c>
      <c r="C691" s="11" t="s">
        <v>6</v>
      </c>
      <c r="D691" s="11" t="s">
        <v>62</v>
      </c>
      <c r="E691" s="11">
        <v>2022</v>
      </c>
      <c r="F691" s="11" t="s">
        <v>63</v>
      </c>
      <c r="G691" s="11">
        <v>1015942</v>
      </c>
      <c r="H691" s="13">
        <f t="shared" si="30"/>
        <v>41</v>
      </c>
      <c r="I691" s="13">
        <f t="shared" si="32"/>
        <v>727693749</v>
      </c>
      <c r="J691" s="8">
        <f t="shared" si="31"/>
        <v>50797.1</v>
      </c>
    </row>
    <row r="692" spans="1:10" x14ac:dyDescent="0.3">
      <c r="A692" s="43">
        <v>44836</v>
      </c>
      <c r="B692" s="11" t="s">
        <v>54</v>
      </c>
      <c r="C692" s="11" t="s">
        <v>50</v>
      </c>
      <c r="D692" s="11" t="s">
        <v>62</v>
      </c>
      <c r="E692" s="11">
        <v>2022</v>
      </c>
      <c r="F692" s="11" t="s">
        <v>63</v>
      </c>
      <c r="G692" s="11">
        <v>1993520</v>
      </c>
      <c r="H692" s="13">
        <f t="shared" si="30"/>
        <v>41</v>
      </c>
      <c r="I692" s="13">
        <f t="shared" si="32"/>
        <v>729687269</v>
      </c>
      <c r="J692" s="8">
        <f t="shared" si="31"/>
        <v>99676</v>
      </c>
    </row>
    <row r="693" spans="1:10" x14ac:dyDescent="0.3">
      <c r="A693" s="43">
        <v>44838</v>
      </c>
      <c r="B693" s="11" t="s">
        <v>54</v>
      </c>
      <c r="C693" s="11" t="s">
        <v>56</v>
      </c>
      <c r="D693" s="11" t="s">
        <v>62</v>
      </c>
      <c r="E693" s="11">
        <v>2022</v>
      </c>
      <c r="F693" s="11" t="s">
        <v>63</v>
      </c>
      <c r="G693" s="11">
        <v>259226</v>
      </c>
      <c r="H693" s="13">
        <f t="shared" si="30"/>
        <v>41</v>
      </c>
      <c r="I693" s="13">
        <f t="shared" si="32"/>
        <v>729946495</v>
      </c>
      <c r="J693" s="8">
        <f t="shared" si="31"/>
        <v>12961.3</v>
      </c>
    </row>
    <row r="694" spans="1:10" x14ac:dyDescent="0.3">
      <c r="A694" s="43">
        <v>44839</v>
      </c>
      <c r="B694" s="11" t="s">
        <v>54</v>
      </c>
      <c r="C694" s="11" t="s">
        <v>56</v>
      </c>
      <c r="D694" s="11" t="s">
        <v>62</v>
      </c>
      <c r="E694" s="11">
        <v>2022</v>
      </c>
      <c r="F694" s="11" t="s">
        <v>63</v>
      </c>
      <c r="G694" s="11">
        <v>500000</v>
      </c>
      <c r="H694" s="13">
        <f t="shared" si="30"/>
        <v>41</v>
      </c>
      <c r="I694" s="13">
        <f t="shared" si="32"/>
        <v>730446495</v>
      </c>
      <c r="J694" s="8">
        <f t="shared" si="31"/>
        <v>25000</v>
      </c>
    </row>
    <row r="695" spans="1:10" x14ac:dyDescent="0.3">
      <c r="A695" s="43">
        <v>44840</v>
      </c>
      <c r="B695" s="11" t="s">
        <v>54</v>
      </c>
      <c r="C695" s="11" t="s">
        <v>56</v>
      </c>
      <c r="D695" s="11" t="s">
        <v>62</v>
      </c>
      <c r="E695" s="11">
        <v>2022</v>
      </c>
      <c r="F695" s="11" t="s">
        <v>63</v>
      </c>
      <c r="G695" s="11">
        <v>480000</v>
      </c>
      <c r="H695" s="13">
        <f t="shared" si="30"/>
        <v>41</v>
      </c>
      <c r="I695" s="13">
        <f t="shared" si="32"/>
        <v>730926495</v>
      </c>
      <c r="J695" s="8">
        <f t="shared" si="31"/>
        <v>24000</v>
      </c>
    </row>
    <row r="696" spans="1:10" x14ac:dyDescent="0.3">
      <c r="A696" s="43">
        <v>44840</v>
      </c>
      <c r="B696" s="11" t="s">
        <v>54</v>
      </c>
      <c r="C696" s="11" t="s">
        <v>7</v>
      </c>
      <c r="D696" s="11" t="s">
        <v>62</v>
      </c>
      <c r="E696" s="11">
        <v>2022</v>
      </c>
      <c r="F696" s="11" t="s">
        <v>63</v>
      </c>
      <c r="G696" s="11">
        <v>1323102</v>
      </c>
      <c r="H696" s="13">
        <f t="shared" si="30"/>
        <v>41</v>
      </c>
      <c r="I696" s="13">
        <f t="shared" si="32"/>
        <v>732249597</v>
      </c>
      <c r="J696" s="8">
        <f t="shared" si="31"/>
        <v>66155.100000000006</v>
      </c>
    </row>
    <row r="697" spans="1:10" x14ac:dyDescent="0.3">
      <c r="A697" s="43">
        <v>44841</v>
      </c>
      <c r="B697" s="11" t="s">
        <v>54</v>
      </c>
      <c r="C697" s="11" t="s">
        <v>50</v>
      </c>
      <c r="D697" s="11" t="s">
        <v>62</v>
      </c>
      <c r="E697" s="11">
        <v>2022</v>
      </c>
      <c r="F697" s="11" t="s">
        <v>63</v>
      </c>
      <c r="G697" s="11">
        <v>1719288</v>
      </c>
      <c r="H697" s="13">
        <f t="shared" si="30"/>
        <v>41</v>
      </c>
      <c r="I697" s="13">
        <f t="shared" si="32"/>
        <v>733968885</v>
      </c>
      <c r="J697" s="8">
        <f t="shared" si="31"/>
        <v>85964.4</v>
      </c>
    </row>
    <row r="698" spans="1:10" x14ac:dyDescent="0.3">
      <c r="A698" s="43">
        <v>44841</v>
      </c>
      <c r="B698" s="11" t="s">
        <v>54</v>
      </c>
      <c r="C698" s="11" t="s">
        <v>56</v>
      </c>
      <c r="D698" s="11" t="s">
        <v>62</v>
      </c>
      <c r="E698" s="11">
        <v>2022</v>
      </c>
      <c r="F698" s="11" t="s">
        <v>63</v>
      </c>
      <c r="G698" s="11">
        <v>545305</v>
      </c>
      <c r="H698" s="13">
        <f t="shared" si="30"/>
        <v>41</v>
      </c>
      <c r="I698" s="13">
        <f t="shared" si="32"/>
        <v>734514190</v>
      </c>
      <c r="J698" s="8">
        <f t="shared" si="31"/>
        <v>27265.25</v>
      </c>
    </row>
    <row r="699" spans="1:10" x14ac:dyDescent="0.3">
      <c r="A699" s="43">
        <v>44842</v>
      </c>
      <c r="B699" s="11" t="s">
        <v>54</v>
      </c>
      <c r="C699" s="11" t="s">
        <v>50</v>
      </c>
      <c r="D699" s="11" t="s">
        <v>62</v>
      </c>
      <c r="E699" s="11">
        <v>2022</v>
      </c>
      <c r="F699" s="11" t="s">
        <v>63</v>
      </c>
      <c r="G699" s="11">
        <v>1100065</v>
      </c>
      <c r="H699" s="13">
        <f t="shared" si="30"/>
        <v>41</v>
      </c>
      <c r="I699" s="13">
        <f t="shared" si="32"/>
        <v>735614255</v>
      </c>
      <c r="J699" s="8">
        <f t="shared" si="31"/>
        <v>55003.25</v>
      </c>
    </row>
    <row r="700" spans="1:10" x14ac:dyDescent="0.3">
      <c r="A700" s="43">
        <v>44843</v>
      </c>
      <c r="B700" s="11" t="s">
        <v>54</v>
      </c>
      <c r="C700" s="11" t="s">
        <v>7</v>
      </c>
      <c r="D700" s="11" t="s">
        <v>62</v>
      </c>
      <c r="E700" s="11">
        <v>2022</v>
      </c>
      <c r="F700" s="11" t="s">
        <v>63</v>
      </c>
      <c r="G700" s="11">
        <v>1178486</v>
      </c>
      <c r="H700" s="13">
        <f t="shared" si="30"/>
        <v>42</v>
      </c>
      <c r="I700" s="13">
        <f t="shared" si="32"/>
        <v>736792741</v>
      </c>
      <c r="J700" s="8">
        <f t="shared" si="31"/>
        <v>58924.3</v>
      </c>
    </row>
    <row r="701" spans="1:10" x14ac:dyDescent="0.3">
      <c r="A701" s="43">
        <v>44845</v>
      </c>
      <c r="B701" s="11" t="s">
        <v>54</v>
      </c>
      <c r="C701" s="11" t="s">
        <v>50</v>
      </c>
      <c r="D701" s="11" t="s">
        <v>62</v>
      </c>
      <c r="E701" s="11">
        <v>2022</v>
      </c>
      <c r="F701" s="11" t="s">
        <v>63</v>
      </c>
      <c r="G701" s="11">
        <v>725587</v>
      </c>
      <c r="H701" s="13">
        <f t="shared" si="30"/>
        <v>42</v>
      </c>
      <c r="I701" s="13">
        <f t="shared" si="32"/>
        <v>737518328</v>
      </c>
      <c r="J701" s="8">
        <f t="shared" si="31"/>
        <v>36279.35</v>
      </c>
    </row>
    <row r="702" spans="1:10" x14ac:dyDescent="0.3">
      <c r="A702" s="43">
        <v>44845</v>
      </c>
      <c r="B702" s="11" t="s">
        <v>54</v>
      </c>
      <c r="C702" s="11" t="s">
        <v>7</v>
      </c>
      <c r="D702" s="11" t="s">
        <v>62</v>
      </c>
      <c r="E702" s="11">
        <v>2022</v>
      </c>
      <c r="F702" s="11" t="s">
        <v>63</v>
      </c>
      <c r="G702" s="11">
        <v>1682112</v>
      </c>
      <c r="H702" s="13">
        <f t="shared" si="30"/>
        <v>42</v>
      </c>
      <c r="I702" s="13">
        <f t="shared" si="32"/>
        <v>739200440</v>
      </c>
      <c r="J702" s="8">
        <f t="shared" si="31"/>
        <v>84105.600000000006</v>
      </c>
    </row>
    <row r="703" spans="1:10" x14ac:dyDescent="0.3">
      <c r="A703" s="43">
        <v>44847</v>
      </c>
      <c r="B703" s="11" t="s">
        <v>54</v>
      </c>
      <c r="C703" s="11" t="s">
        <v>50</v>
      </c>
      <c r="D703" s="11" t="s">
        <v>62</v>
      </c>
      <c r="E703" s="11">
        <v>2022</v>
      </c>
      <c r="F703" s="11" t="s">
        <v>63</v>
      </c>
      <c r="G703" s="11">
        <v>1283815</v>
      </c>
      <c r="H703" s="13">
        <f t="shared" si="30"/>
        <v>42</v>
      </c>
      <c r="I703" s="13">
        <f t="shared" si="32"/>
        <v>740484255</v>
      </c>
      <c r="J703" s="8">
        <f t="shared" si="31"/>
        <v>64190.75</v>
      </c>
    </row>
    <row r="704" spans="1:10" x14ac:dyDescent="0.3">
      <c r="A704" s="43">
        <v>44847</v>
      </c>
      <c r="B704" s="11" t="s">
        <v>54</v>
      </c>
      <c r="C704" s="11" t="s">
        <v>50</v>
      </c>
      <c r="D704" s="11" t="s">
        <v>62</v>
      </c>
      <c r="E704" s="11">
        <v>2022</v>
      </c>
      <c r="F704" s="11" t="s">
        <v>63</v>
      </c>
      <c r="G704" s="11">
        <v>1728548</v>
      </c>
      <c r="H704" s="13">
        <f t="shared" si="30"/>
        <v>42</v>
      </c>
      <c r="I704" s="13">
        <f t="shared" si="32"/>
        <v>742212803</v>
      </c>
      <c r="J704" s="8">
        <f t="shared" si="31"/>
        <v>86427.4</v>
      </c>
    </row>
    <row r="705" spans="1:10" x14ac:dyDescent="0.3">
      <c r="A705" s="43">
        <v>44849</v>
      </c>
      <c r="B705" s="11" t="s">
        <v>53</v>
      </c>
      <c r="C705" s="11" t="s">
        <v>56</v>
      </c>
      <c r="D705" s="11" t="s">
        <v>62</v>
      </c>
      <c r="E705" s="11">
        <v>2022</v>
      </c>
      <c r="F705" s="11" t="s">
        <v>63</v>
      </c>
      <c r="G705" s="11">
        <v>1184509</v>
      </c>
      <c r="H705" s="13">
        <f t="shared" si="30"/>
        <v>42</v>
      </c>
      <c r="I705" s="13">
        <f t="shared" si="32"/>
        <v>743397312</v>
      </c>
      <c r="J705" s="8">
        <f t="shared" si="31"/>
        <v>59225.45</v>
      </c>
    </row>
    <row r="706" spans="1:10" x14ac:dyDescent="0.3">
      <c r="A706" s="43">
        <v>44849</v>
      </c>
      <c r="B706" s="11" t="s">
        <v>53</v>
      </c>
      <c r="C706" s="11" t="s">
        <v>50</v>
      </c>
      <c r="D706" s="11" t="s">
        <v>62</v>
      </c>
      <c r="E706" s="11">
        <v>2022</v>
      </c>
      <c r="F706" s="11" t="s">
        <v>63</v>
      </c>
      <c r="G706" s="11">
        <v>1403679</v>
      </c>
      <c r="H706" s="13">
        <f t="shared" si="30"/>
        <v>42</v>
      </c>
      <c r="I706" s="13">
        <f t="shared" si="32"/>
        <v>744800991</v>
      </c>
      <c r="J706" s="8">
        <f t="shared" si="31"/>
        <v>70183.95</v>
      </c>
    </row>
    <row r="707" spans="1:10" x14ac:dyDescent="0.3">
      <c r="A707" s="43">
        <v>44853</v>
      </c>
      <c r="B707" s="11" t="s">
        <v>53</v>
      </c>
      <c r="C707" s="11" t="s">
        <v>7</v>
      </c>
      <c r="D707" s="11" t="s">
        <v>62</v>
      </c>
      <c r="E707" s="11">
        <v>2022</v>
      </c>
      <c r="F707" s="11" t="s">
        <v>63</v>
      </c>
      <c r="G707" s="11">
        <v>1182590</v>
      </c>
      <c r="H707" s="13">
        <f t="shared" ref="H707:H715" si="33">WEEKNUM(A707)</f>
        <v>43</v>
      </c>
      <c r="I707" s="13">
        <f t="shared" si="32"/>
        <v>745983581</v>
      </c>
      <c r="J707" s="8">
        <f t="shared" ref="J707:J715" si="34">G707*5/100</f>
        <v>59129.5</v>
      </c>
    </row>
    <row r="708" spans="1:10" x14ac:dyDescent="0.3">
      <c r="A708" s="43">
        <v>44854</v>
      </c>
      <c r="B708" s="11" t="s">
        <v>53</v>
      </c>
      <c r="C708" s="11" t="s">
        <v>50</v>
      </c>
      <c r="D708" s="11" t="s">
        <v>62</v>
      </c>
      <c r="E708" s="11">
        <v>2022</v>
      </c>
      <c r="F708" s="11" t="s">
        <v>63</v>
      </c>
      <c r="G708" s="11">
        <v>789000</v>
      </c>
      <c r="H708" s="13">
        <f t="shared" si="33"/>
        <v>43</v>
      </c>
      <c r="I708" s="13">
        <f t="shared" si="32"/>
        <v>746772581</v>
      </c>
      <c r="J708" s="8">
        <f t="shared" si="34"/>
        <v>39450</v>
      </c>
    </row>
    <row r="709" spans="1:10" x14ac:dyDescent="0.3">
      <c r="A709" s="43">
        <v>44857</v>
      </c>
      <c r="B709" s="11" t="s">
        <v>58</v>
      </c>
      <c r="C709" s="11" t="s">
        <v>6</v>
      </c>
      <c r="D709" s="11" t="s">
        <v>62</v>
      </c>
      <c r="E709" s="11">
        <v>2022</v>
      </c>
      <c r="F709" s="11" t="s">
        <v>63</v>
      </c>
      <c r="G709" s="11">
        <v>302000</v>
      </c>
      <c r="H709" s="13">
        <f t="shared" si="33"/>
        <v>44</v>
      </c>
      <c r="I709" s="13">
        <f t="shared" ref="I709:I715" si="35">I708+G709</f>
        <v>747074581</v>
      </c>
      <c r="J709" s="8">
        <f t="shared" si="34"/>
        <v>15100</v>
      </c>
    </row>
    <row r="710" spans="1:10" x14ac:dyDescent="0.3">
      <c r="A710" s="43">
        <v>44858</v>
      </c>
      <c r="B710" s="11" t="s">
        <v>58</v>
      </c>
      <c r="C710" s="11" t="s">
        <v>6</v>
      </c>
      <c r="D710" s="11" t="s">
        <v>62</v>
      </c>
      <c r="E710" s="11">
        <v>2022</v>
      </c>
      <c r="F710" s="11" t="s">
        <v>63</v>
      </c>
      <c r="G710" s="11">
        <v>102000</v>
      </c>
      <c r="H710" s="13">
        <f t="shared" si="33"/>
        <v>44</v>
      </c>
      <c r="I710" s="13">
        <f t="shared" si="35"/>
        <v>747176581</v>
      </c>
      <c r="J710" s="8">
        <f t="shared" si="34"/>
        <v>5100</v>
      </c>
    </row>
    <row r="711" spans="1:10" x14ac:dyDescent="0.3">
      <c r="A711" s="43">
        <v>44859</v>
      </c>
      <c r="B711" s="11" t="s">
        <v>58</v>
      </c>
      <c r="C711" s="11" t="s">
        <v>50</v>
      </c>
      <c r="D711" s="11" t="s">
        <v>62</v>
      </c>
      <c r="E711" s="11">
        <v>2022</v>
      </c>
      <c r="F711" s="11" t="s">
        <v>63</v>
      </c>
      <c r="G711" s="11">
        <v>50000</v>
      </c>
      <c r="H711" s="13">
        <f t="shared" si="33"/>
        <v>44</v>
      </c>
      <c r="I711" s="13">
        <f t="shared" si="35"/>
        <v>747226581</v>
      </c>
      <c r="J711" s="8">
        <f t="shared" si="34"/>
        <v>2500</v>
      </c>
    </row>
    <row r="712" spans="1:10" x14ac:dyDescent="0.3">
      <c r="A712" s="43">
        <v>44861</v>
      </c>
      <c r="B712" s="11" t="s">
        <v>58</v>
      </c>
      <c r="C712" s="11" t="s">
        <v>7</v>
      </c>
      <c r="D712" s="11" t="s">
        <v>62</v>
      </c>
      <c r="E712" s="11">
        <v>2022</v>
      </c>
      <c r="F712" s="11" t="s">
        <v>63</v>
      </c>
      <c r="G712" s="11">
        <v>720000</v>
      </c>
      <c r="H712" s="13">
        <f t="shared" si="33"/>
        <v>44</v>
      </c>
      <c r="I712" s="13">
        <f t="shared" si="35"/>
        <v>747946581</v>
      </c>
      <c r="J712" s="8">
        <f t="shared" si="34"/>
        <v>36000</v>
      </c>
    </row>
    <row r="713" spans="1:10" x14ac:dyDescent="0.3">
      <c r="A713" s="43">
        <v>44861</v>
      </c>
      <c r="B713" s="11" t="s">
        <v>58</v>
      </c>
      <c r="C713" s="11" t="s">
        <v>56</v>
      </c>
      <c r="D713" s="11" t="s">
        <v>62</v>
      </c>
      <c r="E713" s="11">
        <v>2022</v>
      </c>
      <c r="F713" s="11" t="s">
        <v>63</v>
      </c>
      <c r="G713" s="11">
        <v>70000</v>
      </c>
      <c r="H713" s="13">
        <f t="shared" si="33"/>
        <v>44</v>
      </c>
      <c r="I713" s="13">
        <f t="shared" si="35"/>
        <v>748016581</v>
      </c>
      <c r="J713" s="8">
        <f t="shared" si="34"/>
        <v>3500</v>
      </c>
    </row>
    <row r="714" spans="1:10" x14ac:dyDescent="0.3">
      <c r="A714" s="43">
        <v>44863</v>
      </c>
      <c r="B714" s="11" t="s">
        <v>49</v>
      </c>
      <c r="C714" s="11" t="s">
        <v>56</v>
      </c>
      <c r="D714" s="11" t="s">
        <v>62</v>
      </c>
      <c r="E714" s="11">
        <v>2022</v>
      </c>
      <c r="F714" s="11" t="s">
        <v>63</v>
      </c>
      <c r="G714" s="11">
        <v>50500</v>
      </c>
      <c r="H714" s="13">
        <f t="shared" si="33"/>
        <v>44</v>
      </c>
      <c r="I714" s="13">
        <f t="shared" si="35"/>
        <v>748067081</v>
      </c>
      <c r="J714" s="8">
        <f t="shared" si="34"/>
        <v>2525</v>
      </c>
    </row>
    <row r="715" spans="1:10" x14ac:dyDescent="0.3">
      <c r="A715" s="43">
        <v>44864</v>
      </c>
      <c r="B715" s="11" t="s">
        <v>55</v>
      </c>
      <c r="C715" s="11" t="s">
        <v>56</v>
      </c>
      <c r="D715" s="11" t="s">
        <v>62</v>
      </c>
      <c r="E715" s="11">
        <v>2022</v>
      </c>
      <c r="F715" s="11" t="s">
        <v>63</v>
      </c>
      <c r="G715" s="11">
        <v>63900</v>
      </c>
      <c r="H715" s="13">
        <f t="shared" si="33"/>
        <v>45</v>
      </c>
      <c r="I715" s="13">
        <f t="shared" si="35"/>
        <v>748130981</v>
      </c>
      <c r="J715" s="8">
        <f t="shared" si="34"/>
        <v>3195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DA8AE-1B7F-4F58-B000-6EB8F6C0BB08}">
  <dimension ref="B2:BS70"/>
  <sheetViews>
    <sheetView tabSelected="1" topLeftCell="S1" zoomScale="48" zoomScaleNormal="172" workbookViewId="0">
      <selection activeCell="C10" sqref="C10"/>
    </sheetView>
  </sheetViews>
  <sheetFormatPr defaultRowHeight="14.4" x14ac:dyDescent="0.3"/>
  <cols>
    <col min="3" max="3" width="164.21875" bestFit="1" customWidth="1"/>
    <col min="6" max="6" width="15.88671875" bestFit="1" customWidth="1"/>
    <col min="7" max="7" width="15" bestFit="1" customWidth="1"/>
    <col min="18" max="18" width="22.6640625" bestFit="1" customWidth="1"/>
    <col min="19" max="19" width="14.44140625" bestFit="1" customWidth="1"/>
    <col min="31" max="31" width="13" bestFit="1" customWidth="1"/>
    <col min="32" max="32" width="19.77734375" bestFit="1" customWidth="1"/>
    <col min="45" max="45" width="14.77734375" bestFit="1" customWidth="1"/>
    <col min="46" max="46" width="14.44140625" bestFit="1" customWidth="1"/>
    <col min="57" max="57" width="20.6640625" bestFit="1" customWidth="1"/>
    <col min="58" max="58" width="20.44140625" bestFit="1" customWidth="1"/>
    <col min="71" max="71" width="21.21875" bestFit="1" customWidth="1"/>
    <col min="72" max="72" width="18.88671875" bestFit="1" customWidth="1"/>
    <col min="73" max="73" width="19.6640625" bestFit="1" customWidth="1"/>
  </cols>
  <sheetData>
    <row r="2" spans="2:71" ht="15.6" x14ac:dyDescent="0.3">
      <c r="B2" s="2" t="s">
        <v>31</v>
      </c>
      <c r="C2" s="2" t="s">
        <v>32</v>
      </c>
      <c r="E2" s="30" t="s">
        <v>100</v>
      </c>
      <c r="F2" s="36" t="s">
        <v>80</v>
      </c>
      <c r="G2" s="31" t="s">
        <v>99</v>
      </c>
      <c r="Q2" s="30" t="s">
        <v>84</v>
      </c>
      <c r="R2" s="36" t="s">
        <v>80</v>
      </c>
      <c r="S2" s="31" t="s">
        <v>99</v>
      </c>
      <c r="T2" s="31"/>
      <c r="AD2" s="30" t="s">
        <v>119</v>
      </c>
      <c r="AE2" s="24" t="s">
        <v>80</v>
      </c>
      <c r="AF2" s="8" t="s">
        <v>118</v>
      </c>
    </row>
    <row r="3" spans="2:71" ht="15.6" x14ac:dyDescent="0.3">
      <c r="B3" s="1">
        <v>1</v>
      </c>
      <c r="C3" s="1" t="s">
        <v>74</v>
      </c>
      <c r="E3" s="41"/>
      <c r="F3" s="31" t="s">
        <v>67</v>
      </c>
      <c r="G3" s="42">
        <v>280809591</v>
      </c>
      <c r="R3" s="31">
        <v>2019</v>
      </c>
      <c r="S3" s="42">
        <v>18807759</v>
      </c>
      <c r="T3" s="31"/>
      <c r="AE3" s="25" t="s">
        <v>110</v>
      </c>
      <c r="AF3" s="53">
        <v>18259358307</v>
      </c>
      <c r="AR3" s="31" t="s">
        <v>88</v>
      </c>
      <c r="AS3" s="36" t="s">
        <v>80</v>
      </c>
      <c r="AT3" s="31" t="s">
        <v>99</v>
      </c>
      <c r="BD3" s="31" t="s">
        <v>89</v>
      </c>
      <c r="BE3" s="21" t="s">
        <v>80</v>
      </c>
      <c r="BF3" t="s">
        <v>99</v>
      </c>
      <c r="BP3" s="13" t="s">
        <v>90</v>
      </c>
      <c r="BQ3" s="36" t="s">
        <v>80</v>
      </c>
      <c r="BR3" s="31" t="s">
        <v>99</v>
      </c>
      <c r="BS3" s="31" t="s">
        <v>121</v>
      </c>
    </row>
    <row r="4" spans="2:71" ht="15.6" x14ac:dyDescent="0.3">
      <c r="B4" s="1">
        <v>2</v>
      </c>
      <c r="C4" s="1" t="s">
        <v>75</v>
      </c>
      <c r="E4" s="41"/>
      <c r="F4" s="31" t="s">
        <v>7</v>
      </c>
      <c r="G4" s="42">
        <v>61409489</v>
      </c>
      <c r="R4" s="55" t="s">
        <v>51</v>
      </c>
      <c r="S4" s="42">
        <v>2486149</v>
      </c>
      <c r="T4" s="31"/>
      <c r="AE4" s="25" t="s">
        <v>111</v>
      </c>
      <c r="AF4" s="53">
        <v>18939801309</v>
      </c>
      <c r="AS4" s="31" t="s">
        <v>102</v>
      </c>
      <c r="AT4" s="42">
        <v>18807759</v>
      </c>
      <c r="BE4" s="22" t="s">
        <v>110</v>
      </c>
      <c r="BF4" s="39">
        <v>80533752</v>
      </c>
      <c r="BQ4" s="58" t="s">
        <v>102</v>
      </c>
      <c r="BR4" s="42">
        <v>18807759</v>
      </c>
      <c r="BS4" s="42">
        <v>940387.95000000007</v>
      </c>
    </row>
    <row r="5" spans="2:71" ht="15.6" x14ac:dyDescent="0.3">
      <c r="B5" s="1">
        <v>3</v>
      </c>
      <c r="C5" s="1" t="s">
        <v>77</v>
      </c>
      <c r="E5" s="41"/>
      <c r="F5" s="31" t="s">
        <v>56</v>
      </c>
      <c r="G5" s="42">
        <v>87294775</v>
      </c>
      <c r="R5" s="56">
        <v>29</v>
      </c>
      <c r="S5" s="42">
        <v>2256078</v>
      </c>
      <c r="T5" s="31"/>
      <c r="AE5" s="25" t="s">
        <v>112</v>
      </c>
      <c r="AF5" s="53">
        <v>24345665925</v>
      </c>
      <c r="AS5" s="31" t="s">
        <v>109</v>
      </c>
      <c r="AT5" s="42">
        <v>259996254</v>
      </c>
      <c r="BE5" s="22" t="s">
        <v>111</v>
      </c>
      <c r="BF5" s="39">
        <v>62064183</v>
      </c>
      <c r="BQ5" s="58" t="s">
        <v>109</v>
      </c>
      <c r="BR5" s="42">
        <v>259996254</v>
      </c>
      <c r="BS5" s="42">
        <v>12999812.700000001</v>
      </c>
    </row>
    <row r="6" spans="2:71" ht="15.6" x14ac:dyDescent="0.3">
      <c r="B6" s="1">
        <v>4</v>
      </c>
      <c r="C6" s="1" t="s">
        <v>76</v>
      </c>
      <c r="E6" s="41"/>
      <c r="F6" s="31" t="s">
        <v>50</v>
      </c>
      <c r="G6" s="42">
        <v>110655313</v>
      </c>
      <c r="R6" s="57">
        <v>43661</v>
      </c>
      <c r="S6" s="42">
        <v>1741089</v>
      </c>
      <c r="T6" s="31"/>
      <c r="AE6" s="25" t="s">
        <v>113</v>
      </c>
      <c r="AF6" s="53">
        <v>23562025637</v>
      </c>
      <c r="AS6" s="31" t="s">
        <v>115</v>
      </c>
      <c r="AT6" s="42">
        <v>226989712</v>
      </c>
      <c r="BE6" s="22" t="s">
        <v>112</v>
      </c>
      <c r="BF6" s="39">
        <v>62435933</v>
      </c>
      <c r="BQ6" s="58" t="s">
        <v>115</v>
      </c>
      <c r="BR6" s="42">
        <v>226989712</v>
      </c>
      <c r="BS6" s="42">
        <v>11349485.600000001</v>
      </c>
    </row>
    <row r="7" spans="2:71" ht="15.6" x14ac:dyDescent="0.3">
      <c r="B7" s="1">
        <v>5</v>
      </c>
      <c r="C7" s="1" t="s">
        <v>78</v>
      </c>
      <c r="E7" s="41"/>
      <c r="F7" s="31" t="s">
        <v>6</v>
      </c>
      <c r="G7" s="42">
        <v>21450014</v>
      </c>
      <c r="R7" s="57">
        <v>43665</v>
      </c>
      <c r="S7" s="42">
        <v>514989</v>
      </c>
      <c r="T7" s="31"/>
      <c r="AE7" s="25" t="s">
        <v>71</v>
      </c>
      <c r="AF7" s="53">
        <v>25804038247</v>
      </c>
      <c r="AS7" s="31" t="s">
        <v>116</v>
      </c>
      <c r="AT7" s="42">
        <v>242337256</v>
      </c>
      <c r="BE7" s="22" t="s">
        <v>113</v>
      </c>
      <c r="BF7" s="39">
        <v>75775723</v>
      </c>
      <c r="BQ7" s="58" t="s">
        <v>116</v>
      </c>
      <c r="BR7" s="42">
        <v>242337256</v>
      </c>
      <c r="BS7" s="42">
        <v>12116862.800000001</v>
      </c>
    </row>
    <row r="8" spans="2:71" ht="15.6" x14ac:dyDescent="0.3">
      <c r="B8" s="1">
        <v>6</v>
      </c>
      <c r="C8" s="1" t="s">
        <v>79</v>
      </c>
      <c r="E8" s="41"/>
      <c r="F8" s="31" t="s">
        <v>72</v>
      </c>
      <c r="G8" s="42">
        <v>137518392</v>
      </c>
      <c r="R8" s="56">
        <v>30</v>
      </c>
      <c r="S8" s="42">
        <v>230071</v>
      </c>
      <c r="AE8" s="25" t="s">
        <v>114</v>
      </c>
      <c r="AF8" s="53">
        <v>25750449166</v>
      </c>
      <c r="AS8" s="31" t="s">
        <v>81</v>
      </c>
      <c r="AT8" s="42">
        <v>748130981</v>
      </c>
      <c r="BE8" s="22" t="s">
        <v>71</v>
      </c>
      <c r="BF8" s="39">
        <v>71219861</v>
      </c>
      <c r="BQ8" s="31" t="s">
        <v>81</v>
      </c>
      <c r="BR8" s="42">
        <v>748130981</v>
      </c>
      <c r="BS8" s="42">
        <v>37406549.050000004</v>
      </c>
    </row>
    <row r="9" spans="2:71" x14ac:dyDescent="0.3">
      <c r="E9" s="41"/>
      <c r="F9" s="31" t="s">
        <v>7</v>
      </c>
      <c r="G9" s="42">
        <v>16072947</v>
      </c>
      <c r="R9" s="57">
        <v>43672</v>
      </c>
      <c r="S9" s="42">
        <v>230071</v>
      </c>
      <c r="AE9" s="25" t="s">
        <v>103</v>
      </c>
      <c r="AF9" s="53">
        <v>20302605468</v>
      </c>
      <c r="BE9" s="22" t="s">
        <v>114</v>
      </c>
      <c r="BF9" s="39">
        <v>66298531</v>
      </c>
      <c r="BR9" s="40"/>
    </row>
    <row r="10" spans="2:71" x14ac:dyDescent="0.3">
      <c r="C10" s="59" t="s">
        <v>122</v>
      </c>
      <c r="E10" s="41"/>
      <c r="F10" s="31" t="s">
        <v>56</v>
      </c>
      <c r="G10" s="42">
        <v>30402339</v>
      </c>
      <c r="R10" s="55" t="s">
        <v>57</v>
      </c>
      <c r="S10" s="42">
        <v>3504519</v>
      </c>
      <c r="AE10" s="25" t="s">
        <v>104</v>
      </c>
      <c r="AF10" s="53">
        <v>29089335117</v>
      </c>
      <c r="BE10" s="22" t="s">
        <v>103</v>
      </c>
      <c r="BF10" s="39">
        <v>48857452</v>
      </c>
      <c r="BR10" s="40"/>
    </row>
    <row r="11" spans="2:71" x14ac:dyDescent="0.3">
      <c r="E11" s="41"/>
      <c r="F11" s="31" t="s">
        <v>50</v>
      </c>
      <c r="G11" s="42">
        <v>57287724</v>
      </c>
      <c r="R11" s="56">
        <v>33</v>
      </c>
      <c r="S11" s="42">
        <v>1554903</v>
      </c>
      <c r="AE11" s="25" t="s">
        <v>105</v>
      </c>
      <c r="AF11" s="53">
        <v>24949340138</v>
      </c>
      <c r="BE11" s="22" t="s">
        <v>104</v>
      </c>
      <c r="BF11" s="39">
        <v>72765423</v>
      </c>
      <c r="BR11" s="40"/>
    </row>
    <row r="12" spans="2:71" x14ac:dyDescent="0.3">
      <c r="E12" s="41"/>
      <c r="F12" s="31" t="s">
        <v>6</v>
      </c>
      <c r="G12" s="42">
        <v>33755382</v>
      </c>
      <c r="R12" s="57">
        <v>43688</v>
      </c>
      <c r="S12" s="42">
        <v>1148912</v>
      </c>
      <c r="AE12" s="25" t="s">
        <v>106</v>
      </c>
      <c r="AF12" s="53">
        <v>33409363566</v>
      </c>
      <c r="BE12" s="22" t="s">
        <v>105</v>
      </c>
      <c r="BF12" s="39">
        <v>61764374</v>
      </c>
      <c r="BR12" s="40"/>
    </row>
    <row r="13" spans="2:71" x14ac:dyDescent="0.3">
      <c r="E13" s="41"/>
      <c r="F13" s="31" t="s">
        <v>52</v>
      </c>
      <c r="G13" s="42">
        <v>183387249</v>
      </c>
      <c r="R13" s="57">
        <v>43692</v>
      </c>
      <c r="S13" s="42">
        <v>405991</v>
      </c>
      <c r="AE13" s="25" t="s">
        <v>107</v>
      </c>
      <c r="AF13" s="53">
        <v>13741690415</v>
      </c>
      <c r="BE13" s="22" t="s">
        <v>106</v>
      </c>
      <c r="BF13" s="39">
        <v>68102981</v>
      </c>
      <c r="BR13" s="40"/>
    </row>
    <row r="14" spans="2:71" x14ac:dyDescent="0.3">
      <c r="E14" s="41"/>
      <c r="F14" s="31" t="s">
        <v>7</v>
      </c>
      <c r="G14" s="42">
        <v>44859385</v>
      </c>
      <c r="R14" s="56">
        <v>34</v>
      </c>
      <c r="S14" s="42">
        <v>1949616</v>
      </c>
      <c r="AE14" s="25" t="s">
        <v>108</v>
      </c>
      <c r="AF14" s="53">
        <v>11896960751</v>
      </c>
      <c r="BE14" s="22" t="s">
        <v>107</v>
      </c>
      <c r="BF14" s="39">
        <v>43175886</v>
      </c>
      <c r="BR14" s="40"/>
    </row>
    <row r="15" spans="2:71" x14ac:dyDescent="0.3">
      <c r="E15" s="41"/>
      <c r="F15" s="31" t="s">
        <v>56</v>
      </c>
      <c r="G15" s="42">
        <v>53499466</v>
      </c>
      <c r="R15" s="57">
        <v>43699</v>
      </c>
      <c r="S15" s="42">
        <v>191708</v>
      </c>
      <c r="AE15" s="25" t="s">
        <v>81</v>
      </c>
      <c r="AF15" s="53">
        <v>270050634046</v>
      </c>
      <c r="BE15" s="22" t="s">
        <v>108</v>
      </c>
      <c r="BF15" s="39">
        <v>35136882</v>
      </c>
      <c r="BR15" s="40"/>
    </row>
    <row r="16" spans="2:71" x14ac:dyDescent="0.3">
      <c r="E16" s="41"/>
      <c r="F16" s="31" t="s">
        <v>50</v>
      </c>
      <c r="G16" s="42">
        <v>53235779</v>
      </c>
      <c r="R16" s="57">
        <v>43701</v>
      </c>
      <c r="S16" s="42">
        <v>1757908</v>
      </c>
      <c r="BE16" s="22" t="s">
        <v>81</v>
      </c>
      <c r="BF16" s="39">
        <v>748130981</v>
      </c>
      <c r="BR16" s="40"/>
    </row>
    <row r="17" spans="5:70" x14ac:dyDescent="0.3">
      <c r="E17" s="41"/>
      <c r="F17" s="31" t="s">
        <v>6</v>
      </c>
      <c r="G17" s="42">
        <v>31792619</v>
      </c>
      <c r="R17" s="55" t="s">
        <v>61</v>
      </c>
      <c r="S17" s="42">
        <v>2790944</v>
      </c>
      <c r="BR17" s="40"/>
    </row>
    <row r="18" spans="5:70" x14ac:dyDescent="0.3">
      <c r="E18" s="41"/>
      <c r="F18" s="31" t="s">
        <v>63</v>
      </c>
      <c r="G18" s="42">
        <v>146415749</v>
      </c>
      <c r="R18" s="56">
        <v>38</v>
      </c>
      <c r="S18" s="42">
        <v>2790944</v>
      </c>
      <c r="BR18" s="40"/>
    </row>
    <row r="19" spans="5:70" x14ac:dyDescent="0.3">
      <c r="E19" s="41"/>
      <c r="F19" s="31" t="s">
        <v>7</v>
      </c>
      <c r="G19" s="42">
        <v>57215150</v>
      </c>
      <c r="R19" s="57">
        <v>43723</v>
      </c>
      <c r="S19" s="42">
        <v>1209282</v>
      </c>
      <c r="BR19" s="40"/>
    </row>
    <row r="20" spans="5:70" x14ac:dyDescent="0.3">
      <c r="E20" s="41"/>
      <c r="F20" s="31" t="s">
        <v>56</v>
      </c>
      <c r="G20" s="42">
        <v>26870828</v>
      </c>
      <c r="R20" s="57">
        <v>43725</v>
      </c>
      <c r="S20" s="42">
        <v>1581662</v>
      </c>
      <c r="BR20" s="40"/>
    </row>
    <row r="21" spans="5:70" x14ac:dyDescent="0.3">
      <c r="E21" s="41"/>
      <c r="F21" s="31" t="s">
        <v>50</v>
      </c>
      <c r="G21" s="42">
        <v>45416543</v>
      </c>
      <c r="R21" s="55" t="s">
        <v>62</v>
      </c>
      <c r="S21" s="42">
        <v>2354342</v>
      </c>
      <c r="BR21" s="40"/>
    </row>
    <row r="22" spans="5:70" x14ac:dyDescent="0.3">
      <c r="E22" s="41"/>
      <c r="F22" s="31" t="s">
        <v>6</v>
      </c>
      <c r="G22" s="42">
        <v>16913228</v>
      </c>
      <c r="R22" s="56">
        <v>42</v>
      </c>
      <c r="S22" s="42">
        <v>376043</v>
      </c>
      <c r="BR22" s="40"/>
    </row>
    <row r="23" spans="5:70" x14ac:dyDescent="0.3">
      <c r="E23" s="41"/>
      <c r="R23" s="57">
        <v>43754</v>
      </c>
      <c r="S23" s="42">
        <v>376043</v>
      </c>
      <c r="BR23" s="40"/>
    </row>
    <row r="24" spans="5:70" x14ac:dyDescent="0.3">
      <c r="E24" s="41"/>
      <c r="R24" s="56">
        <v>43</v>
      </c>
      <c r="S24" s="42">
        <v>1978299</v>
      </c>
      <c r="BR24" s="40"/>
    </row>
    <row r="25" spans="5:70" x14ac:dyDescent="0.3">
      <c r="E25" s="41"/>
      <c r="R25" s="57">
        <v>43763</v>
      </c>
      <c r="S25" s="42">
        <v>1978299</v>
      </c>
      <c r="BR25" s="40"/>
    </row>
    <row r="26" spans="5:70" x14ac:dyDescent="0.3">
      <c r="E26" s="41"/>
      <c r="R26" s="55" t="s">
        <v>64</v>
      </c>
      <c r="S26" s="42">
        <v>4880877</v>
      </c>
      <c r="BR26" s="40"/>
    </row>
    <row r="27" spans="5:70" x14ac:dyDescent="0.3">
      <c r="E27" s="41"/>
      <c r="R27" s="56">
        <v>45</v>
      </c>
      <c r="S27" s="42">
        <v>914785</v>
      </c>
      <c r="BR27" s="40"/>
    </row>
    <row r="28" spans="5:70" x14ac:dyDescent="0.3">
      <c r="E28" s="41"/>
      <c r="R28" s="57">
        <v>43774</v>
      </c>
      <c r="S28" s="42">
        <v>914785</v>
      </c>
      <c r="BR28" s="40"/>
    </row>
    <row r="29" spans="5:70" x14ac:dyDescent="0.3">
      <c r="E29" s="41"/>
      <c r="R29" s="56">
        <v>47</v>
      </c>
      <c r="S29" s="42">
        <v>1711222</v>
      </c>
      <c r="BR29" s="40"/>
    </row>
    <row r="30" spans="5:70" x14ac:dyDescent="0.3">
      <c r="E30" s="41"/>
      <c r="R30" s="57">
        <v>43788</v>
      </c>
      <c r="S30" s="42">
        <v>1711222</v>
      </c>
      <c r="BR30" s="40"/>
    </row>
    <row r="31" spans="5:70" x14ac:dyDescent="0.3">
      <c r="E31" s="41"/>
      <c r="R31" s="56">
        <v>48</v>
      </c>
      <c r="S31" s="42">
        <v>2254870</v>
      </c>
      <c r="BR31" s="40"/>
    </row>
    <row r="32" spans="5:70" x14ac:dyDescent="0.3">
      <c r="E32" s="41"/>
      <c r="R32" s="57">
        <v>43794</v>
      </c>
      <c r="S32" s="42">
        <v>407874</v>
      </c>
      <c r="BR32" s="40"/>
    </row>
    <row r="33" spans="5:70" x14ac:dyDescent="0.3">
      <c r="E33" s="41"/>
      <c r="R33" s="57">
        <v>43796</v>
      </c>
      <c r="S33" s="42">
        <v>1257231</v>
      </c>
      <c r="BR33" s="40"/>
    </row>
    <row r="34" spans="5:70" x14ac:dyDescent="0.3">
      <c r="E34" s="41"/>
      <c r="R34" s="57">
        <v>43798</v>
      </c>
      <c r="S34" s="42">
        <v>589765</v>
      </c>
      <c r="BR34" s="40"/>
    </row>
    <row r="35" spans="5:70" x14ac:dyDescent="0.3">
      <c r="E35" s="41"/>
      <c r="R35" s="55" t="s">
        <v>65</v>
      </c>
      <c r="S35" s="42">
        <v>2790928</v>
      </c>
      <c r="BR35" s="40"/>
    </row>
    <row r="36" spans="5:70" x14ac:dyDescent="0.3">
      <c r="E36" s="41"/>
      <c r="R36" s="56">
        <v>52</v>
      </c>
      <c r="S36" s="42">
        <v>952708</v>
      </c>
      <c r="BR36" s="40"/>
    </row>
    <row r="37" spans="5:70" x14ac:dyDescent="0.3">
      <c r="E37" s="41"/>
      <c r="R37" s="57">
        <v>43824</v>
      </c>
      <c r="S37" s="42">
        <v>485286</v>
      </c>
      <c r="BR37" s="40"/>
    </row>
    <row r="38" spans="5:70" x14ac:dyDescent="0.3">
      <c r="E38" s="41"/>
      <c r="R38" s="57">
        <v>43826</v>
      </c>
      <c r="S38" s="42">
        <v>467422</v>
      </c>
      <c r="BR38" s="40"/>
    </row>
    <row r="39" spans="5:70" x14ac:dyDescent="0.3">
      <c r="E39" s="41"/>
      <c r="R39" s="56">
        <v>53</v>
      </c>
      <c r="S39" s="42">
        <v>1838220</v>
      </c>
      <c r="BR39" s="40"/>
    </row>
    <row r="40" spans="5:70" x14ac:dyDescent="0.3">
      <c r="E40" s="41"/>
      <c r="R40" s="57">
        <v>43829</v>
      </c>
      <c r="S40" s="42">
        <v>1838220</v>
      </c>
      <c r="BR40" s="40"/>
    </row>
    <row r="41" spans="5:70" x14ac:dyDescent="0.3">
      <c r="E41" s="41"/>
      <c r="R41" s="31">
        <v>2020</v>
      </c>
      <c r="S41" s="42">
        <v>259996254</v>
      </c>
      <c r="BR41" s="40"/>
    </row>
    <row r="42" spans="5:70" x14ac:dyDescent="0.3">
      <c r="E42" s="41"/>
      <c r="R42" s="31">
        <v>2021</v>
      </c>
      <c r="S42" s="42">
        <v>226989712</v>
      </c>
      <c r="BR42" s="40"/>
    </row>
    <row r="43" spans="5:70" x14ac:dyDescent="0.3">
      <c r="E43" s="41"/>
      <c r="R43" s="31">
        <v>2022</v>
      </c>
      <c r="S43" s="42">
        <v>242337256</v>
      </c>
      <c r="BR43" s="40"/>
    </row>
    <row r="44" spans="5:70" x14ac:dyDescent="0.3">
      <c r="E44" s="41"/>
      <c r="R44" s="31" t="s">
        <v>81</v>
      </c>
      <c r="S44" s="42">
        <v>748130981</v>
      </c>
      <c r="BR44" s="40"/>
    </row>
    <row r="45" spans="5:70" x14ac:dyDescent="0.3">
      <c r="E45" s="41"/>
      <c r="BR45" s="40"/>
    </row>
    <row r="46" spans="5:70" x14ac:dyDescent="0.3">
      <c r="E46" s="41"/>
      <c r="BR46" s="40"/>
    </row>
    <row r="47" spans="5:70" x14ac:dyDescent="0.3">
      <c r="E47" s="41"/>
      <c r="BR47" s="40"/>
    </row>
    <row r="48" spans="5:70" x14ac:dyDescent="0.3">
      <c r="E48" s="41"/>
      <c r="BR48" s="40"/>
    </row>
    <row r="49" spans="5:5" x14ac:dyDescent="0.3">
      <c r="E49" s="41"/>
    </row>
    <row r="50" spans="5:5" x14ac:dyDescent="0.3">
      <c r="E50" s="41"/>
    </row>
    <row r="51" spans="5:5" x14ac:dyDescent="0.3">
      <c r="E51" s="41"/>
    </row>
    <row r="52" spans="5:5" x14ac:dyDescent="0.3">
      <c r="E52" s="41"/>
    </row>
    <row r="53" spans="5:5" x14ac:dyDescent="0.3">
      <c r="E53" s="41"/>
    </row>
    <row r="54" spans="5:5" x14ac:dyDescent="0.3">
      <c r="E54" s="41"/>
    </row>
    <row r="55" spans="5:5" x14ac:dyDescent="0.3">
      <c r="E55" s="41"/>
    </row>
    <row r="56" spans="5:5" x14ac:dyDescent="0.3">
      <c r="E56" s="41"/>
    </row>
    <row r="57" spans="5:5" x14ac:dyDescent="0.3">
      <c r="E57" s="41"/>
    </row>
    <row r="58" spans="5:5" x14ac:dyDescent="0.3">
      <c r="E58" s="41"/>
    </row>
    <row r="59" spans="5:5" x14ac:dyDescent="0.3">
      <c r="E59" s="41"/>
    </row>
    <row r="60" spans="5:5" x14ac:dyDescent="0.3">
      <c r="E60" s="41"/>
    </row>
    <row r="61" spans="5:5" x14ac:dyDescent="0.3">
      <c r="E61" s="41"/>
    </row>
    <row r="62" spans="5:5" x14ac:dyDescent="0.3">
      <c r="E62" s="41"/>
    </row>
    <row r="63" spans="5:5" x14ac:dyDescent="0.3">
      <c r="E63" s="41"/>
    </row>
    <row r="64" spans="5:5" ht="15.6" x14ac:dyDescent="0.3">
      <c r="E64" s="41"/>
    </row>
    <row r="65" spans="5:5" x14ac:dyDescent="0.3">
      <c r="E65" s="41"/>
    </row>
    <row r="66" spans="5:5" x14ac:dyDescent="0.3">
      <c r="E66" s="41"/>
    </row>
    <row r="67" spans="5:5" x14ac:dyDescent="0.3">
      <c r="E67" s="41"/>
    </row>
    <row r="68" spans="5:5" x14ac:dyDescent="0.3">
      <c r="E68" s="41"/>
    </row>
    <row r="69" spans="5:5" x14ac:dyDescent="0.3">
      <c r="E69" s="41"/>
    </row>
    <row r="70" spans="5:5" x14ac:dyDescent="0.3">
      <c r="E70" s="41"/>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ructure xmlns="thqs">{"Id":"00000000-0000-0000-0000-000000000000","ParentId":null,"Name":"Root","IsExpanded":false,"Children":[]}</Structure>
</file>

<file path=customXml/itemProps1.xml><?xml version="1.0" encoding="utf-8"?>
<ds:datastoreItem xmlns:ds="http://schemas.openxmlformats.org/officeDocument/2006/customXml" ds:itemID="{A901E35E-065E-4A2A-895E-508E746953CD}">
  <ds:schemaRefs>
    <ds:schemaRef ds:uri="thq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Q-1,Set-1</vt:lpstr>
      <vt:lpstr>Q-3,Set-1</vt:lpstr>
      <vt:lpstr>Q-2,Set-1</vt:lpstr>
      <vt:lpstr>Q-4,Set-1</vt:lpstr>
      <vt:lpstr>Q-5,Set-1</vt:lpstr>
      <vt:lpstr>Q-6,Set-1</vt:lpstr>
      <vt:lpstr>Q-7,Set-1</vt:lpstr>
      <vt:lpstr>Q-8,Set-1</vt:lpstr>
      <vt:lpstr>Q-9,Set-1</vt:lpstr>
      <vt:lpstr>Q-10,Set-1</vt:lpstr>
      <vt:lpstr>Dataset 1</vt:lpstr>
      <vt:lpstr>Problems set 1</vt:lpstr>
      <vt:lpstr>Question-1,Set No.2</vt:lpstr>
      <vt:lpstr>QUESTION-2,Set-2</vt:lpstr>
      <vt:lpstr>QUESTION-3,Set-2</vt:lpstr>
      <vt:lpstr>QUESTION-4,Set-2</vt:lpstr>
      <vt:lpstr>QUESTION-5,Set-2</vt:lpstr>
      <vt:lpstr>QUESTION-6,Set-2</vt:lpstr>
      <vt:lpstr>Dataset 2</vt:lpstr>
      <vt:lpstr>Problem set 2</vt:lpstr>
    </vt:vector>
  </TitlesOfParts>
  <Company>Contextures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Sample Excel Data</dc:title>
  <dc:subject>Sample Excel Data</dc:subject>
  <dc:creator>Debra Dalgleish</dc:creator>
  <cp:keywords>Excel data, sample data</cp:keywords>
  <dc:description>Sample sales orders for use in testing Excel data</dc:description>
  <cp:lastModifiedBy>Praduman Kumar</cp:lastModifiedBy>
  <dcterms:created xsi:type="dcterms:W3CDTF">2004-05-01T18:16:56Z</dcterms:created>
  <dcterms:modified xsi:type="dcterms:W3CDTF">2025-02-11T21:56:34Z</dcterms:modified>
  <cp:category>Excel</cp:category>
</cp:coreProperties>
</file>