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/personal_umassd_assignments/pom_500/Assignment_2/questions/"/>
    </mc:Choice>
  </mc:AlternateContent>
  <xr:revisionPtr revIDLastSave="0" documentId="13_ncr:1_{C98A6962-8F14-AC40-8FFB-736B555F1C83}" xr6:coauthVersionLast="47" xr6:coauthVersionMax="47" xr10:uidLastSave="{00000000-0000-0000-0000-000000000000}"/>
  <bookViews>
    <workbookView xWindow="0" yWindow="760" windowWidth="34200" windowHeight="21380" xr2:uid="{AB862380-39DA-442B-87E0-114DA1B66F4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D43" i="1"/>
  <c r="I39" i="1"/>
  <c r="K39" i="1"/>
  <c r="J35" i="1"/>
  <c r="K35" i="1"/>
  <c r="D35" i="1"/>
  <c r="E35" i="1"/>
</calcChain>
</file>

<file path=xl/sharedStrings.xml><?xml version="1.0" encoding="utf-8"?>
<sst xmlns="http://schemas.openxmlformats.org/spreadsheetml/2006/main" count="118" uniqueCount="43">
  <si>
    <t>Business School</t>
  </si>
  <si>
    <t>Full-Time Enrollment</t>
  </si>
  <si>
    <t>Students per Faculty</t>
  </si>
  <si>
    <t>Local Tuition ($)</t>
  </si>
  <si>
    <t>Age</t>
  </si>
  <si>
    <t>%Foreign</t>
  </si>
  <si>
    <t>GMAT</t>
  </si>
  <si>
    <t>English Test</t>
  </si>
  <si>
    <t>Work Experience</t>
  </si>
  <si>
    <t>Starting Salary ($)</t>
  </si>
  <si>
    <t>Melbourne Business School</t>
  </si>
  <si>
    <t>Yes</t>
  </si>
  <si>
    <t>No</t>
  </si>
  <si>
    <t>University of New South Wales (Sydney)</t>
  </si>
  <si>
    <t>Indian Institute of Management (Ahmedabad)</t>
  </si>
  <si>
    <t>Chinese University of Hong Kong</t>
  </si>
  <si>
    <t>International University of Japan (Niigata)</t>
  </si>
  <si>
    <t>Asian Institute of Management (Manila)</t>
  </si>
  <si>
    <t>Indian Institute of Management (Bangalore)</t>
  </si>
  <si>
    <t>National University of Singapore</t>
  </si>
  <si>
    <t>Indian Institute of Management (Calcutta)</t>
  </si>
  <si>
    <t>Australian National University (Canberra)</t>
  </si>
  <si>
    <t>Nanyang Technological University (Singapore)</t>
  </si>
  <si>
    <t>University of Queensland (Brisbane)</t>
  </si>
  <si>
    <t>Hong Kong University of Science and Technology</t>
  </si>
  <si>
    <t>Macquarie Graduate School of Management (Sydney)</t>
  </si>
  <si>
    <t>Chulalongkorn University (Bangkok)</t>
  </si>
  <si>
    <t>Monash Mt. Eliza Business School (Melbourne)</t>
  </si>
  <si>
    <t>Asian Institute of Management (Bangkok)</t>
  </si>
  <si>
    <t>University of Adelaide</t>
  </si>
  <si>
    <t>Massey University (Palmerston North, New Zealand)</t>
  </si>
  <si>
    <t xml:space="preserve">Royal Melbourne Institute of Technology </t>
  </si>
  <si>
    <t>Jamnalal Bajaj Institute of Management Studies (Bombay)</t>
  </si>
  <si>
    <t>Curtin Institute of Technology (Perth)</t>
  </si>
  <si>
    <t>Lahore University of Management Sciences</t>
  </si>
  <si>
    <t>Universiti Sains Malaysia (Penang)</t>
  </si>
  <si>
    <t>De La Salle University (Manila)</t>
  </si>
  <si>
    <t>Foreign Tuition ($)</t>
  </si>
  <si>
    <t>Local Tution Average</t>
  </si>
  <si>
    <t>Foreign Tution Average</t>
  </si>
  <si>
    <t>ii</t>
  </si>
  <si>
    <t>iii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</si>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</sst>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3FFFAF-0234-FA4B-B7C3-8B5EACAF4715}" name="Table1" displayName="Table1" ref="A1:K26" totalsRowShown="0" headerRowDxfId="0" dataDxfId="1">
  <autoFilter ref="A1:K26" xr:uid="{BE3FFFAF-0234-FA4B-B7C3-8B5EACAF4715}"/>
  <tableColumns count="11">
    <tableColumn id="1" xr3:uid="{6BE88D77-0CD7-6341-8771-C6768C3E9DF9}" name="Business School"/>
    <tableColumn id="2" xr3:uid="{0A8BD362-E582-9344-856B-19B4FB6F4E60}" name="Full-Time Enrollment"/>
    <tableColumn id="3" xr3:uid="{322A8581-59FE-A04D-AC2C-199CCFB8F68D}" name="Students per Faculty"/>
    <tableColumn id="4" xr3:uid="{FBEBC396-CE91-CE45-8AE1-522456BA7DAF}" name="Local Tuition ($)" dataDxfId="7"/>
    <tableColumn id="5" xr3:uid="{F89B3478-79E3-E64E-B607-8826F7856B6D}" name="Foreign Tuition ($)" dataDxfId="6"/>
    <tableColumn id="6" xr3:uid="{C4E2521B-466F-E140-9B3A-0C67F2A76CF8}" name="Age"/>
    <tableColumn id="7" xr3:uid="{29359A06-C84D-8244-B6C3-8FA3E667AA11}" name="%Foreign"/>
    <tableColumn id="8" xr3:uid="{EEB3615F-B215-A848-9EF2-95CBD05BC1EC}" name="GMAT" dataDxfId="5"/>
    <tableColumn id="9" xr3:uid="{2C2A71B2-92F1-DA43-97BF-3562089CA2DC}" name="English Test" dataDxfId="4"/>
    <tableColumn id="10" xr3:uid="{EB410694-EAFE-F341-999F-764C5281D109}" name="Work Experience" dataDxfId="3"/>
    <tableColumn id="11" xr3:uid="{5B81507B-CEBE-A647-BCA0-4536BBD683A6}" name="Starting Salary ($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86A1-9BCE-46DD-83A8-E05C3D0BD92A}">
  <dimension ref="A1:K43"/>
  <sheetViews>
    <sheetView tabSelected="1" zoomScale="113" workbookViewId="0">
      <selection activeCell="E43" sqref="E43"/>
    </sheetView>
  </sheetViews>
  <sheetFormatPr baseColWidth="10" defaultColWidth="8.83203125" defaultRowHeight="15" x14ac:dyDescent="0.2"/>
  <cols>
    <col min="1" max="1" width="53.33203125" bestFit="1" customWidth="1"/>
    <col min="2" max="2" width="22.83203125" customWidth="1"/>
    <col min="3" max="3" width="21.83203125" customWidth="1"/>
    <col min="4" max="4" width="18.33203125" customWidth="1"/>
    <col min="5" max="5" width="25.83203125" customWidth="1"/>
    <col min="6" max="6" width="10.5" hidden="1" customWidth="1"/>
    <col min="7" max="7" width="14.1640625" hidden="1" customWidth="1"/>
    <col min="8" max="8" width="9.5" hidden="1" customWidth="1"/>
    <col min="9" max="9" width="18.83203125" hidden="1" customWidth="1"/>
    <col min="10" max="10" width="21.6640625" hidden="1" customWidth="1"/>
    <col min="11" max="11" width="24" customWidth="1"/>
  </cols>
  <sheetData>
    <row r="1" spans="1:11" ht="16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37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2">
      <c r="A2" t="s">
        <v>10</v>
      </c>
      <c r="B2">
        <v>200</v>
      </c>
      <c r="C2">
        <v>5</v>
      </c>
      <c r="D2" s="1">
        <v>24420</v>
      </c>
      <c r="E2" s="1">
        <v>29600</v>
      </c>
      <c r="F2">
        <v>28</v>
      </c>
      <c r="G2">
        <v>47</v>
      </c>
      <c r="H2" s="2" t="s">
        <v>11</v>
      </c>
      <c r="I2" s="2" t="s">
        <v>12</v>
      </c>
      <c r="J2" s="2" t="s">
        <v>11</v>
      </c>
      <c r="K2" s="1">
        <v>71400</v>
      </c>
    </row>
    <row r="3" spans="1:11" x14ac:dyDescent="0.2">
      <c r="A3" t="s">
        <v>13</v>
      </c>
      <c r="B3">
        <v>228</v>
      </c>
      <c r="C3">
        <v>4</v>
      </c>
      <c r="D3" s="1">
        <v>19993</v>
      </c>
      <c r="E3" s="1">
        <v>32582</v>
      </c>
      <c r="F3">
        <v>29</v>
      </c>
      <c r="G3">
        <v>28</v>
      </c>
      <c r="H3" s="2" t="s">
        <v>11</v>
      </c>
      <c r="I3" s="2" t="s">
        <v>12</v>
      </c>
      <c r="J3" s="2" t="s">
        <v>11</v>
      </c>
      <c r="K3" s="1">
        <v>65200</v>
      </c>
    </row>
    <row r="4" spans="1:11" x14ac:dyDescent="0.2">
      <c r="A4" t="s">
        <v>14</v>
      </c>
      <c r="B4">
        <v>392</v>
      </c>
      <c r="C4">
        <v>5</v>
      </c>
      <c r="D4" s="1">
        <v>4300</v>
      </c>
      <c r="E4" s="1">
        <v>4300</v>
      </c>
      <c r="F4">
        <v>22</v>
      </c>
      <c r="G4">
        <v>0</v>
      </c>
      <c r="H4" s="2" t="s">
        <v>12</v>
      </c>
      <c r="I4" s="2" t="s">
        <v>12</v>
      </c>
      <c r="J4" s="2" t="s">
        <v>12</v>
      </c>
      <c r="K4" s="1">
        <v>7100</v>
      </c>
    </row>
    <row r="5" spans="1:11" x14ac:dyDescent="0.2">
      <c r="A5" t="s">
        <v>15</v>
      </c>
      <c r="B5">
        <v>90</v>
      </c>
      <c r="C5">
        <v>5</v>
      </c>
      <c r="D5" s="1">
        <v>11140</v>
      </c>
      <c r="E5" s="1">
        <v>11140</v>
      </c>
      <c r="F5">
        <v>29</v>
      </c>
      <c r="G5">
        <v>10</v>
      </c>
      <c r="H5" s="2" t="s">
        <v>11</v>
      </c>
      <c r="I5" s="2" t="s">
        <v>12</v>
      </c>
      <c r="J5" s="2" t="s">
        <v>12</v>
      </c>
      <c r="K5" s="1">
        <v>31000</v>
      </c>
    </row>
    <row r="6" spans="1:11" x14ac:dyDescent="0.2">
      <c r="A6" t="s">
        <v>16</v>
      </c>
      <c r="B6">
        <v>126</v>
      </c>
      <c r="C6">
        <v>4</v>
      </c>
      <c r="D6" s="1">
        <v>33060</v>
      </c>
      <c r="E6" s="1">
        <v>33060</v>
      </c>
      <c r="F6">
        <v>28</v>
      </c>
      <c r="G6">
        <v>60</v>
      </c>
      <c r="H6" s="2" t="s">
        <v>11</v>
      </c>
      <c r="I6" s="2" t="s">
        <v>11</v>
      </c>
      <c r="J6" s="2" t="s">
        <v>12</v>
      </c>
      <c r="K6" s="1">
        <v>87000</v>
      </c>
    </row>
    <row r="7" spans="1:11" x14ac:dyDescent="0.2">
      <c r="A7" t="s">
        <v>17</v>
      </c>
      <c r="B7">
        <v>389</v>
      </c>
      <c r="C7">
        <v>5</v>
      </c>
      <c r="D7" s="1">
        <v>7562</v>
      </c>
      <c r="E7" s="1">
        <v>9000</v>
      </c>
      <c r="F7">
        <v>25</v>
      </c>
      <c r="G7">
        <v>50</v>
      </c>
      <c r="H7" s="2" t="s">
        <v>11</v>
      </c>
      <c r="I7" s="2" t="s">
        <v>12</v>
      </c>
      <c r="J7" s="2" t="s">
        <v>11</v>
      </c>
      <c r="K7" s="1">
        <v>22800</v>
      </c>
    </row>
    <row r="8" spans="1:11" x14ac:dyDescent="0.2">
      <c r="A8" t="s">
        <v>18</v>
      </c>
      <c r="B8">
        <v>380</v>
      </c>
      <c r="C8">
        <v>5</v>
      </c>
      <c r="D8" s="1">
        <v>3935</v>
      </c>
      <c r="E8" s="1">
        <v>16000</v>
      </c>
      <c r="F8">
        <v>23</v>
      </c>
      <c r="G8">
        <v>1</v>
      </c>
      <c r="H8" s="2" t="s">
        <v>11</v>
      </c>
      <c r="I8" s="2" t="s">
        <v>12</v>
      </c>
      <c r="J8" s="2" t="s">
        <v>12</v>
      </c>
      <c r="K8" s="1">
        <v>7500</v>
      </c>
    </row>
    <row r="9" spans="1:11" x14ac:dyDescent="0.2">
      <c r="A9" t="s">
        <v>19</v>
      </c>
      <c r="B9">
        <v>147</v>
      </c>
      <c r="C9">
        <v>6</v>
      </c>
      <c r="D9" s="1">
        <v>6146</v>
      </c>
      <c r="E9" s="1">
        <v>7170</v>
      </c>
      <c r="F9">
        <v>29</v>
      </c>
      <c r="G9">
        <v>51</v>
      </c>
      <c r="H9" s="2" t="s">
        <v>11</v>
      </c>
      <c r="I9" s="2" t="s">
        <v>11</v>
      </c>
      <c r="J9" s="2" t="s">
        <v>11</v>
      </c>
      <c r="K9" s="1">
        <v>43300</v>
      </c>
    </row>
    <row r="10" spans="1:11" x14ac:dyDescent="0.2">
      <c r="A10" t="s">
        <v>20</v>
      </c>
      <c r="B10">
        <v>463</v>
      </c>
      <c r="C10">
        <v>8</v>
      </c>
      <c r="D10" s="1">
        <v>2880</v>
      </c>
      <c r="E10" s="1">
        <v>16000</v>
      </c>
      <c r="F10">
        <v>23</v>
      </c>
      <c r="G10">
        <v>0</v>
      </c>
      <c r="H10" s="2" t="s">
        <v>12</v>
      </c>
      <c r="I10" s="2" t="s">
        <v>12</v>
      </c>
      <c r="J10" s="2" t="s">
        <v>12</v>
      </c>
      <c r="K10" s="1">
        <v>7400</v>
      </c>
    </row>
    <row r="11" spans="1:11" x14ac:dyDescent="0.2">
      <c r="A11" t="s">
        <v>21</v>
      </c>
      <c r="B11">
        <v>42</v>
      </c>
      <c r="C11">
        <v>2</v>
      </c>
      <c r="D11" s="1">
        <v>20300</v>
      </c>
      <c r="E11" s="1">
        <v>20300</v>
      </c>
      <c r="F11">
        <v>30</v>
      </c>
      <c r="G11">
        <v>80</v>
      </c>
      <c r="H11" s="2" t="s">
        <v>11</v>
      </c>
      <c r="I11" s="2" t="s">
        <v>11</v>
      </c>
      <c r="J11" s="2" t="s">
        <v>11</v>
      </c>
      <c r="K11" s="1">
        <v>46600</v>
      </c>
    </row>
    <row r="12" spans="1:11" x14ac:dyDescent="0.2">
      <c r="A12" t="s">
        <v>22</v>
      </c>
      <c r="B12">
        <v>50</v>
      </c>
      <c r="C12">
        <v>5</v>
      </c>
      <c r="D12" s="1">
        <v>8500</v>
      </c>
      <c r="E12" s="1">
        <v>8500</v>
      </c>
      <c r="F12">
        <v>32</v>
      </c>
      <c r="G12">
        <v>20</v>
      </c>
      <c r="H12" s="2" t="s">
        <v>11</v>
      </c>
      <c r="I12" s="2" t="s">
        <v>12</v>
      </c>
      <c r="J12" s="2" t="s">
        <v>11</v>
      </c>
      <c r="K12" s="1">
        <v>49300</v>
      </c>
    </row>
    <row r="13" spans="1:11" x14ac:dyDescent="0.2">
      <c r="A13" t="s">
        <v>23</v>
      </c>
      <c r="B13">
        <v>138</v>
      </c>
      <c r="C13">
        <v>17</v>
      </c>
      <c r="D13" s="1">
        <v>16000</v>
      </c>
      <c r="E13" s="1">
        <v>22800</v>
      </c>
      <c r="F13">
        <v>32</v>
      </c>
      <c r="G13">
        <v>26</v>
      </c>
      <c r="H13" s="2" t="s">
        <v>12</v>
      </c>
      <c r="I13" s="2" t="s">
        <v>12</v>
      </c>
      <c r="J13" s="2" t="s">
        <v>11</v>
      </c>
      <c r="K13" s="1">
        <v>49600</v>
      </c>
    </row>
    <row r="14" spans="1:11" x14ac:dyDescent="0.2">
      <c r="A14" t="s">
        <v>24</v>
      </c>
      <c r="B14">
        <v>60</v>
      </c>
      <c r="C14">
        <v>2</v>
      </c>
      <c r="D14" s="1">
        <v>11513</v>
      </c>
      <c r="E14" s="1">
        <v>11513</v>
      </c>
      <c r="F14">
        <v>26</v>
      </c>
      <c r="G14">
        <v>37</v>
      </c>
      <c r="H14" s="2" t="s">
        <v>11</v>
      </c>
      <c r="I14" s="2" t="s">
        <v>12</v>
      </c>
      <c r="J14" s="2" t="s">
        <v>11</v>
      </c>
      <c r="K14" s="1">
        <v>34000</v>
      </c>
    </row>
    <row r="15" spans="1:11" x14ac:dyDescent="0.2">
      <c r="A15" t="s">
        <v>25</v>
      </c>
      <c r="B15">
        <v>12</v>
      </c>
      <c r="C15">
        <v>8</v>
      </c>
      <c r="D15" s="1">
        <v>17172</v>
      </c>
      <c r="E15" s="1">
        <v>19778</v>
      </c>
      <c r="F15">
        <v>34</v>
      </c>
      <c r="G15">
        <v>27</v>
      </c>
      <c r="H15" s="2" t="s">
        <v>12</v>
      </c>
      <c r="I15" s="2" t="s">
        <v>12</v>
      </c>
      <c r="J15" s="2" t="s">
        <v>11</v>
      </c>
      <c r="K15" s="1">
        <v>60100</v>
      </c>
    </row>
    <row r="16" spans="1:11" x14ac:dyDescent="0.2">
      <c r="A16" t="s">
        <v>26</v>
      </c>
      <c r="B16">
        <v>200</v>
      </c>
      <c r="C16">
        <v>7</v>
      </c>
      <c r="D16" s="1">
        <v>17355</v>
      </c>
      <c r="E16" s="1">
        <v>17355</v>
      </c>
      <c r="F16">
        <v>25</v>
      </c>
      <c r="G16">
        <v>6</v>
      </c>
      <c r="H16" s="2" t="s">
        <v>11</v>
      </c>
      <c r="I16" s="2" t="s">
        <v>12</v>
      </c>
      <c r="J16" s="2" t="s">
        <v>11</v>
      </c>
      <c r="K16" s="1">
        <v>17600</v>
      </c>
    </row>
    <row r="17" spans="1:11" x14ac:dyDescent="0.2">
      <c r="A17" t="s">
        <v>27</v>
      </c>
      <c r="B17">
        <v>350</v>
      </c>
      <c r="C17">
        <v>13</v>
      </c>
      <c r="D17" s="1">
        <v>16200</v>
      </c>
      <c r="E17" s="1">
        <v>22500</v>
      </c>
      <c r="F17">
        <v>30</v>
      </c>
      <c r="G17">
        <v>30</v>
      </c>
      <c r="H17" s="2" t="s">
        <v>11</v>
      </c>
      <c r="I17" s="2" t="s">
        <v>11</v>
      </c>
      <c r="J17" s="2" t="s">
        <v>11</v>
      </c>
      <c r="K17" s="1">
        <v>52500</v>
      </c>
    </row>
    <row r="18" spans="1:11" x14ac:dyDescent="0.2">
      <c r="A18" t="s">
        <v>28</v>
      </c>
      <c r="B18">
        <v>300</v>
      </c>
      <c r="C18">
        <v>10</v>
      </c>
      <c r="D18" s="1">
        <v>18200</v>
      </c>
      <c r="E18" s="1">
        <v>18200</v>
      </c>
      <c r="F18">
        <v>29</v>
      </c>
      <c r="G18">
        <v>90</v>
      </c>
      <c r="H18" s="2" t="s">
        <v>12</v>
      </c>
      <c r="I18" s="2" t="s">
        <v>11</v>
      </c>
      <c r="J18" s="2" t="s">
        <v>11</v>
      </c>
      <c r="K18" s="1">
        <v>25000</v>
      </c>
    </row>
    <row r="19" spans="1:11" x14ac:dyDescent="0.2">
      <c r="A19" t="s">
        <v>29</v>
      </c>
      <c r="B19">
        <v>20</v>
      </c>
      <c r="C19">
        <v>19</v>
      </c>
      <c r="D19" s="1">
        <v>16426</v>
      </c>
      <c r="E19" s="1">
        <v>23100</v>
      </c>
      <c r="F19">
        <v>30</v>
      </c>
      <c r="G19">
        <v>10</v>
      </c>
      <c r="H19" s="2" t="s">
        <v>12</v>
      </c>
      <c r="I19" s="2" t="s">
        <v>12</v>
      </c>
      <c r="J19" s="2" t="s">
        <v>11</v>
      </c>
      <c r="K19" s="1">
        <v>66000</v>
      </c>
    </row>
    <row r="20" spans="1:11" x14ac:dyDescent="0.2">
      <c r="A20" t="s">
        <v>30</v>
      </c>
      <c r="B20">
        <v>30</v>
      </c>
      <c r="C20">
        <v>15</v>
      </c>
      <c r="D20" s="1">
        <v>13106</v>
      </c>
      <c r="E20" s="1">
        <v>21625</v>
      </c>
      <c r="F20">
        <v>37</v>
      </c>
      <c r="G20">
        <v>35</v>
      </c>
      <c r="H20" s="2" t="s">
        <v>12</v>
      </c>
      <c r="I20" s="2" t="s">
        <v>11</v>
      </c>
      <c r="J20" s="2" t="s">
        <v>11</v>
      </c>
      <c r="K20" s="1">
        <v>41400</v>
      </c>
    </row>
    <row r="21" spans="1:11" x14ac:dyDescent="0.2">
      <c r="A21" t="s">
        <v>31</v>
      </c>
      <c r="B21">
        <v>30</v>
      </c>
      <c r="C21">
        <v>7</v>
      </c>
      <c r="D21" s="1">
        <v>13880</v>
      </c>
      <c r="E21" s="1">
        <v>17765</v>
      </c>
      <c r="F21">
        <v>32</v>
      </c>
      <c r="G21">
        <v>30</v>
      </c>
      <c r="H21" s="2" t="s">
        <v>12</v>
      </c>
      <c r="I21" s="2" t="s">
        <v>11</v>
      </c>
      <c r="J21" s="2" t="s">
        <v>11</v>
      </c>
      <c r="K21" s="1">
        <v>48900</v>
      </c>
    </row>
    <row r="22" spans="1:11" x14ac:dyDescent="0.2">
      <c r="A22" t="s">
        <v>32</v>
      </c>
      <c r="B22">
        <v>240</v>
      </c>
      <c r="C22">
        <v>9</v>
      </c>
      <c r="D22" s="1">
        <v>1000</v>
      </c>
      <c r="E22" s="1">
        <v>1000</v>
      </c>
      <c r="F22">
        <v>24</v>
      </c>
      <c r="G22">
        <v>0</v>
      </c>
      <c r="H22" s="2" t="s">
        <v>12</v>
      </c>
      <c r="I22" s="2" t="s">
        <v>12</v>
      </c>
      <c r="J22" s="2" t="s">
        <v>11</v>
      </c>
      <c r="K22" s="1">
        <v>7000</v>
      </c>
    </row>
    <row r="23" spans="1:11" x14ac:dyDescent="0.2">
      <c r="A23" t="s">
        <v>33</v>
      </c>
      <c r="B23">
        <v>98</v>
      </c>
      <c r="C23">
        <v>15</v>
      </c>
      <c r="D23" s="1">
        <v>9475</v>
      </c>
      <c r="E23" s="1">
        <v>19097</v>
      </c>
      <c r="F23">
        <v>29</v>
      </c>
      <c r="G23">
        <v>43</v>
      </c>
      <c r="H23" s="2" t="s">
        <v>11</v>
      </c>
      <c r="I23" s="2" t="s">
        <v>12</v>
      </c>
      <c r="J23" s="2" t="s">
        <v>11</v>
      </c>
      <c r="K23" s="1">
        <v>55000</v>
      </c>
    </row>
    <row r="24" spans="1:11" x14ac:dyDescent="0.2">
      <c r="A24" t="s">
        <v>34</v>
      </c>
      <c r="B24">
        <v>70</v>
      </c>
      <c r="C24">
        <v>14</v>
      </c>
      <c r="D24" s="1">
        <v>11250</v>
      </c>
      <c r="E24" s="1">
        <v>26300</v>
      </c>
      <c r="F24">
        <v>23</v>
      </c>
      <c r="G24">
        <v>2.5</v>
      </c>
      <c r="H24" s="2" t="s">
        <v>12</v>
      </c>
      <c r="I24" s="2" t="s">
        <v>12</v>
      </c>
      <c r="J24" s="2" t="s">
        <v>12</v>
      </c>
      <c r="K24" s="1">
        <v>7500</v>
      </c>
    </row>
    <row r="25" spans="1:11" x14ac:dyDescent="0.2">
      <c r="A25" t="s">
        <v>35</v>
      </c>
      <c r="B25">
        <v>30</v>
      </c>
      <c r="C25">
        <v>5</v>
      </c>
      <c r="D25" s="1">
        <v>2260</v>
      </c>
      <c r="E25" s="1">
        <v>2260</v>
      </c>
      <c r="F25">
        <v>32</v>
      </c>
      <c r="G25">
        <v>15</v>
      </c>
      <c r="H25" s="2" t="s">
        <v>12</v>
      </c>
      <c r="I25" s="2" t="s">
        <v>11</v>
      </c>
      <c r="J25" s="2" t="s">
        <v>11</v>
      </c>
      <c r="K25" s="1">
        <v>16000</v>
      </c>
    </row>
    <row r="26" spans="1:11" x14ac:dyDescent="0.2">
      <c r="A26" t="s">
        <v>36</v>
      </c>
      <c r="B26">
        <v>44</v>
      </c>
      <c r="C26">
        <v>17</v>
      </c>
      <c r="D26" s="1">
        <v>3300</v>
      </c>
      <c r="E26" s="1">
        <v>3600</v>
      </c>
      <c r="F26">
        <v>28</v>
      </c>
      <c r="G26">
        <v>3.5</v>
      </c>
      <c r="H26" s="2" t="s">
        <v>11</v>
      </c>
      <c r="I26" s="2" t="s">
        <v>12</v>
      </c>
      <c r="J26" s="2" t="s">
        <v>11</v>
      </c>
      <c r="K26" s="1">
        <v>13100</v>
      </c>
    </row>
    <row r="34" spans="4:11" x14ac:dyDescent="0.2">
      <c r="D34" t="s">
        <v>38</v>
      </c>
      <c r="E34" t="s">
        <v>39</v>
      </c>
      <c r="J34" t="s">
        <v>40</v>
      </c>
      <c r="K34" t="s">
        <v>40</v>
      </c>
    </row>
    <row r="35" spans="4:11" x14ac:dyDescent="0.2">
      <c r="D35">
        <f>AVERAGE(Table1[Local Tuition ($)])</f>
        <v>12374.92</v>
      </c>
      <c r="E35">
        <f>AVERAGE(Table1[Foreign Tuition ($)])</f>
        <v>16581.8</v>
      </c>
      <c r="J35">
        <f>AVERAGEIF(Table1[Work Experience], "Yes", Table1[Starting Salary ($)])</f>
        <v>41305.26315789474</v>
      </c>
      <c r="K35">
        <f>AVERAGEIF(Table1[Work Experience], "No", Table1[Starting Salary ($)])</f>
        <v>24583.333333333332</v>
      </c>
    </row>
    <row r="38" spans="4:11" x14ac:dyDescent="0.2">
      <c r="I38" t="s">
        <v>41</v>
      </c>
      <c r="K38" t="s">
        <v>41</v>
      </c>
    </row>
    <row r="39" spans="4:11" x14ac:dyDescent="0.2">
      <c r="I39">
        <f>AVERAGEIF(Table1[English Test], "Yes", Table1[Starting Salary ($)])</f>
        <v>45087.5</v>
      </c>
      <c r="K39">
        <f>AVERAGEIF(Table1[English Test], "No", Table1[Starting Salary ($)])</f>
        <v>33623.529411764706</v>
      </c>
    </row>
    <row r="42" spans="4:11" x14ac:dyDescent="0.2">
      <c r="D42" t="s">
        <v>42</v>
      </c>
    </row>
    <row r="43" spans="4:11" x14ac:dyDescent="0.2">
      <c r="D43">
        <f>CORREL(Table1[Local Tuition ($)],Table1[Starting Salary ($)])</f>
        <v>0.78590859203783425</v>
      </c>
      <c r="E43">
        <f>CORREL(Table1[Foreign Tuition ($)],Table1[Starting Salary ($)])</f>
        <v>0.66670065165681835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 Jha</dc:creator>
  <cp:lastModifiedBy>Pradyoth SingenahalliPrabhu</cp:lastModifiedBy>
  <dcterms:created xsi:type="dcterms:W3CDTF">2022-12-23T00:18:38Z</dcterms:created>
  <dcterms:modified xsi:type="dcterms:W3CDTF">2023-09-27T03:50:19Z</dcterms:modified>
</cp:coreProperties>
</file>