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agati\BeMo Functional Test\"/>
    </mc:Choice>
  </mc:AlternateContent>
  <xr:revisionPtr revIDLastSave="0" documentId="13_ncr:1_{60912727-4CA2-44AD-9598-FD9F6AB315E7}" xr6:coauthVersionLast="47" xr6:coauthVersionMax="47" xr10:uidLastSave="{00000000-0000-0000-0000-000000000000}"/>
  <bookViews>
    <workbookView xWindow="-28920" yWindow="-120" windowWidth="29040" windowHeight="15840" firstSheet="2" activeTab="4" xr2:uid="{00000000-000D-0000-FFFF-FFFF00000000}"/>
  </bookViews>
  <sheets>
    <sheet name="Original Dataset" sheetId="1" r:id="rId1"/>
    <sheet name="Prepared Dataset" sheetId="2" r:id="rId2"/>
    <sheet name="Top 3 Salesperson" sheetId="4" r:id="rId3"/>
    <sheet name="Sales by Product and Region" sheetId="3" r:id="rId4"/>
    <sheet name="Sales Performance Evaluation" sheetId="5" r:id="rId5"/>
  </sheets>
  <definedNames>
    <definedName name="_xlnm._FilterDatabase" localSheetId="4" hidden="1">'Sales Performance Evaluation'!$A$1:$B$201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J8" i="2" s="1"/>
  <c r="K8" i="2" s="1"/>
  <c r="M16" i="5"/>
  <c r="M17" i="5"/>
  <c r="M18" i="5"/>
  <c r="M19" i="5"/>
  <c r="J7" i="4"/>
  <c r="I7" i="4"/>
  <c r="J6" i="4"/>
  <c r="I6" i="4"/>
  <c r="J5" i="4"/>
  <c r="I5" i="4"/>
  <c r="I201" i="2"/>
  <c r="J201" i="2" s="1"/>
  <c r="K201" i="2" s="1"/>
  <c r="C201" i="2"/>
  <c r="J200" i="2"/>
  <c r="K200" i="2" s="1"/>
  <c r="I200" i="2"/>
  <c r="C200" i="2"/>
  <c r="I199" i="2"/>
  <c r="J199" i="2" s="1"/>
  <c r="K199" i="2" s="1"/>
  <c r="C199" i="2"/>
  <c r="K198" i="2"/>
  <c r="J198" i="2"/>
  <c r="I198" i="2"/>
  <c r="C198" i="2"/>
  <c r="I197" i="2"/>
  <c r="J197" i="2" s="1"/>
  <c r="K197" i="2" s="1"/>
  <c r="C197" i="2"/>
  <c r="J196" i="2"/>
  <c r="K196" i="2" s="1"/>
  <c r="I196" i="2"/>
  <c r="C196" i="2"/>
  <c r="I195" i="2"/>
  <c r="J195" i="2" s="1"/>
  <c r="K195" i="2" s="1"/>
  <c r="C195" i="2"/>
  <c r="I194" i="2"/>
  <c r="J194" i="2" s="1"/>
  <c r="K194" i="2" s="1"/>
  <c r="C194" i="2"/>
  <c r="I193" i="2"/>
  <c r="J193" i="2" s="1"/>
  <c r="K193" i="2" s="1"/>
  <c r="C193" i="2"/>
  <c r="J192" i="2"/>
  <c r="K192" i="2" s="1"/>
  <c r="I192" i="2"/>
  <c r="C192" i="2"/>
  <c r="I191" i="2"/>
  <c r="J191" i="2" s="1"/>
  <c r="K191" i="2" s="1"/>
  <c r="C191" i="2"/>
  <c r="I190" i="2"/>
  <c r="J190" i="2" s="1"/>
  <c r="K190" i="2" s="1"/>
  <c r="C190" i="2"/>
  <c r="I189" i="2"/>
  <c r="J189" i="2" s="1"/>
  <c r="K189" i="2" s="1"/>
  <c r="C189" i="2"/>
  <c r="J188" i="2"/>
  <c r="K188" i="2" s="1"/>
  <c r="I188" i="2"/>
  <c r="C188" i="2"/>
  <c r="I187" i="2"/>
  <c r="J187" i="2" s="1"/>
  <c r="K187" i="2" s="1"/>
  <c r="C187" i="2"/>
  <c r="I186" i="2"/>
  <c r="J186" i="2" s="1"/>
  <c r="K186" i="2" s="1"/>
  <c r="C186" i="2"/>
  <c r="I185" i="2"/>
  <c r="J185" i="2" s="1"/>
  <c r="K185" i="2" s="1"/>
  <c r="C185" i="2"/>
  <c r="J184" i="2"/>
  <c r="K184" i="2" s="1"/>
  <c r="I184" i="2"/>
  <c r="C184" i="2"/>
  <c r="I183" i="2"/>
  <c r="J183" i="2" s="1"/>
  <c r="K183" i="2" s="1"/>
  <c r="C183" i="2"/>
  <c r="I182" i="2"/>
  <c r="J182" i="2" s="1"/>
  <c r="K182" i="2" s="1"/>
  <c r="C182" i="2"/>
  <c r="I181" i="2"/>
  <c r="J181" i="2" s="1"/>
  <c r="K181" i="2" s="1"/>
  <c r="C181" i="2"/>
  <c r="J180" i="2"/>
  <c r="K180" i="2" s="1"/>
  <c r="I180" i="2"/>
  <c r="C180" i="2"/>
  <c r="I179" i="2"/>
  <c r="J179" i="2" s="1"/>
  <c r="K179" i="2" s="1"/>
  <c r="C179" i="2"/>
  <c r="I178" i="2"/>
  <c r="J178" i="2" s="1"/>
  <c r="K178" i="2" s="1"/>
  <c r="C178" i="2"/>
  <c r="I177" i="2"/>
  <c r="J177" i="2" s="1"/>
  <c r="K177" i="2" s="1"/>
  <c r="C177" i="2"/>
  <c r="J176" i="2"/>
  <c r="K176" i="2" s="1"/>
  <c r="I176" i="2"/>
  <c r="C176" i="2"/>
  <c r="I175" i="2"/>
  <c r="J175" i="2" s="1"/>
  <c r="K175" i="2" s="1"/>
  <c r="C175" i="2"/>
  <c r="I174" i="2"/>
  <c r="J174" i="2" s="1"/>
  <c r="K174" i="2" s="1"/>
  <c r="C174" i="2"/>
  <c r="I173" i="2"/>
  <c r="J173" i="2" s="1"/>
  <c r="K173" i="2" s="1"/>
  <c r="C173" i="2"/>
  <c r="J172" i="2"/>
  <c r="K172" i="2" s="1"/>
  <c r="I172" i="2"/>
  <c r="C172" i="2"/>
  <c r="I171" i="2"/>
  <c r="J171" i="2" s="1"/>
  <c r="K171" i="2" s="1"/>
  <c r="C171" i="2"/>
  <c r="I170" i="2"/>
  <c r="J170" i="2" s="1"/>
  <c r="K170" i="2" s="1"/>
  <c r="C170" i="2"/>
  <c r="I169" i="2"/>
  <c r="J169" i="2" s="1"/>
  <c r="K169" i="2" s="1"/>
  <c r="C169" i="2"/>
  <c r="J168" i="2"/>
  <c r="K168" i="2" s="1"/>
  <c r="I168" i="2"/>
  <c r="C168" i="2"/>
  <c r="I167" i="2"/>
  <c r="J167" i="2" s="1"/>
  <c r="K167" i="2" s="1"/>
  <c r="C167" i="2"/>
  <c r="I166" i="2"/>
  <c r="J166" i="2" s="1"/>
  <c r="K166" i="2" s="1"/>
  <c r="C166" i="2"/>
  <c r="I165" i="2"/>
  <c r="J165" i="2" s="1"/>
  <c r="K165" i="2" s="1"/>
  <c r="C165" i="2"/>
  <c r="J164" i="2"/>
  <c r="K164" i="2" s="1"/>
  <c r="I164" i="2"/>
  <c r="C164" i="2"/>
  <c r="I163" i="2"/>
  <c r="J163" i="2" s="1"/>
  <c r="K163" i="2" s="1"/>
  <c r="C163" i="2"/>
  <c r="I162" i="2"/>
  <c r="J162" i="2" s="1"/>
  <c r="K162" i="2" s="1"/>
  <c r="C162" i="2"/>
  <c r="I161" i="2"/>
  <c r="J161" i="2" s="1"/>
  <c r="K161" i="2" s="1"/>
  <c r="C161" i="2"/>
  <c r="J160" i="2"/>
  <c r="K160" i="2" s="1"/>
  <c r="I160" i="2"/>
  <c r="C160" i="2"/>
  <c r="I159" i="2"/>
  <c r="J159" i="2" s="1"/>
  <c r="K159" i="2" s="1"/>
  <c r="C159" i="2"/>
  <c r="I158" i="2"/>
  <c r="J158" i="2" s="1"/>
  <c r="K158" i="2" s="1"/>
  <c r="C158" i="2"/>
  <c r="I157" i="2"/>
  <c r="J157" i="2" s="1"/>
  <c r="K157" i="2" s="1"/>
  <c r="C157" i="2"/>
  <c r="J156" i="2"/>
  <c r="K156" i="2" s="1"/>
  <c r="I156" i="2"/>
  <c r="C156" i="2"/>
  <c r="I155" i="2"/>
  <c r="J155" i="2" s="1"/>
  <c r="K155" i="2" s="1"/>
  <c r="C155" i="2"/>
  <c r="I154" i="2"/>
  <c r="J154" i="2" s="1"/>
  <c r="K154" i="2" s="1"/>
  <c r="C154" i="2"/>
  <c r="I153" i="2"/>
  <c r="J153" i="2" s="1"/>
  <c r="K153" i="2" s="1"/>
  <c r="C153" i="2"/>
  <c r="J152" i="2"/>
  <c r="K152" i="2" s="1"/>
  <c r="I152" i="2"/>
  <c r="C152" i="2"/>
  <c r="I151" i="2"/>
  <c r="J151" i="2" s="1"/>
  <c r="K151" i="2" s="1"/>
  <c r="C151" i="2"/>
  <c r="I150" i="2"/>
  <c r="J150" i="2" s="1"/>
  <c r="K150" i="2" s="1"/>
  <c r="C150" i="2"/>
  <c r="I149" i="2"/>
  <c r="J149" i="2" s="1"/>
  <c r="K149" i="2" s="1"/>
  <c r="C149" i="2"/>
  <c r="J148" i="2"/>
  <c r="K148" i="2" s="1"/>
  <c r="I148" i="2"/>
  <c r="C148" i="2"/>
  <c r="I147" i="2"/>
  <c r="J147" i="2" s="1"/>
  <c r="K147" i="2" s="1"/>
  <c r="C147" i="2"/>
  <c r="I146" i="2"/>
  <c r="J146" i="2" s="1"/>
  <c r="K146" i="2" s="1"/>
  <c r="C146" i="2"/>
  <c r="I145" i="2"/>
  <c r="J145" i="2" s="1"/>
  <c r="K145" i="2" s="1"/>
  <c r="C145" i="2"/>
  <c r="J144" i="2"/>
  <c r="K144" i="2" s="1"/>
  <c r="I144" i="2"/>
  <c r="C144" i="2"/>
  <c r="I143" i="2"/>
  <c r="J143" i="2" s="1"/>
  <c r="K143" i="2" s="1"/>
  <c r="C143" i="2"/>
  <c r="I142" i="2"/>
  <c r="J142" i="2" s="1"/>
  <c r="K142" i="2" s="1"/>
  <c r="C142" i="2"/>
  <c r="I141" i="2"/>
  <c r="J141" i="2" s="1"/>
  <c r="K141" i="2" s="1"/>
  <c r="C141" i="2"/>
  <c r="J140" i="2"/>
  <c r="K140" i="2" s="1"/>
  <c r="I140" i="2"/>
  <c r="C140" i="2"/>
  <c r="I139" i="2"/>
  <c r="J139" i="2" s="1"/>
  <c r="K139" i="2" s="1"/>
  <c r="C139" i="2"/>
  <c r="I138" i="2"/>
  <c r="J138" i="2" s="1"/>
  <c r="K138" i="2" s="1"/>
  <c r="C138" i="2"/>
  <c r="I137" i="2"/>
  <c r="J137" i="2" s="1"/>
  <c r="K137" i="2" s="1"/>
  <c r="C137" i="2"/>
  <c r="J136" i="2"/>
  <c r="K136" i="2" s="1"/>
  <c r="I136" i="2"/>
  <c r="C136" i="2"/>
  <c r="I135" i="2"/>
  <c r="J135" i="2" s="1"/>
  <c r="K135" i="2" s="1"/>
  <c r="C135" i="2"/>
  <c r="I134" i="2"/>
  <c r="J134" i="2" s="1"/>
  <c r="K134" i="2" s="1"/>
  <c r="C134" i="2"/>
  <c r="I133" i="2"/>
  <c r="J133" i="2" s="1"/>
  <c r="K133" i="2" s="1"/>
  <c r="C133" i="2"/>
  <c r="J132" i="2"/>
  <c r="K132" i="2" s="1"/>
  <c r="I132" i="2"/>
  <c r="C132" i="2"/>
  <c r="I131" i="2"/>
  <c r="J131" i="2" s="1"/>
  <c r="K131" i="2" s="1"/>
  <c r="C131" i="2"/>
  <c r="I130" i="2"/>
  <c r="J130" i="2" s="1"/>
  <c r="K130" i="2" s="1"/>
  <c r="C130" i="2"/>
  <c r="I129" i="2"/>
  <c r="J129" i="2" s="1"/>
  <c r="K129" i="2" s="1"/>
  <c r="C129" i="2"/>
  <c r="J128" i="2"/>
  <c r="K128" i="2" s="1"/>
  <c r="I128" i="2"/>
  <c r="C128" i="2"/>
  <c r="I127" i="2"/>
  <c r="J127" i="2" s="1"/>
  <c r="K127" i="2" s="1"/>
  <c r="C127" i="2"/>
  <c r="I126" i="2"/>
  <c r="J126" i="2" s="1"/>
  <c r="K126" i="2" s="1"/>
  <c r="C126" i="2"/>
  <c r="I125" i="2"/>
  <c r="J125" i="2" s="1"/>
  <c r="K125" i="2" s="1"/>
  <c r="C125" i="2"/>
  <c r="J124" i="2"/>
  <c r="K124" i="2" s="1"/>
  <c r="I124" i="2"/>
  <c r="C124" i="2"/>
  <c r="I123" i="2"/>
  <c r="J123" i="2" s="1"/>
  <c r="K123" i="2" s="1"/>
  <c r="C123" i="2"/>
  <c r="I122" i="2"/>
  <c r="J122" i="2" s="1"/>
  <c r="K122" i="2" s="1"/>
  <c r="C122" i="2"/>
  <c r="I121" i="2"/>
  <c r="J121" i="2" s="1"/>
  <c r="K121" i="2" s="1"/>
  <c r="C121" i="2"/>
  <c r="I120" i="2"/>
  <c r="J120" i="2" s="1"/>
  <c r="K120" i="2" s="1"/>
  <c r="C120" i="2"/>
  <c r="I119" i="2"/>
  <c r="J119" i="2" s="1"/>
  <c r="K119" i="2" s="1"/>
  <c r="C119" i="2"/>
  <c r="I118" i="2"/>
  <c r="J118" i="2" s="1"/>
  <c r="K118" i="2" s="1"/>
  <c r="C118" i="2"/>
  <c r="I117" i="2"/>
  <c r="J117" i="2" s="1"/>
  <c r="K117" i="2" s="1"/>
  <c r="C117" i="2"/>
  <c r="J116" i="2"/>
  <c r="K116" i="2" s="1"/>
  <c r="I116" i="2"/>
  <c r="C116" i="2"/>
  <c r="I115" i="2"/>
  <c r="J115" i="2" s="1"/>
  <c r="K115" i="2" s="1"/>
  <c r="C115" i="2"/>
  <c r="I114" i="2"/>
  <c r="J114" i="2" s="1"/>
  <c r="K114" i="2" s="1"/>
  <c r="C114" i="2"/>
  <c r="I113" i="2"/>
  <c r="J113" i="2" s="1"/>
  <c r="K113" i="2" s="1"/>
  <c r="C113" i="2"/>
  <c r="I112" i="2"/>
  <c r="J112" i="2" s="1"/>
  <c r="K112" i="2" s="1"/>
  <c r="C112" i="2"/>
  <c r="I111" i="2"/>
  <c r="J111" i="2" s="1"/>
  <c r="K111" i="2" s="1"/>
  <c r="C111" i="2"/>
  <c r="I110" i="2"/>
  <c r="J110" i="2" s="1"/>
  <c r="K110" i="2" s="1"/>
  <c r="C110" i="2"/>
  <c r="I109" i="2"/>
  <c r="J109" i="2" s="1"/>
  <c r="K109" i="2" s="1"/>
  <c r="C109" i="2"/>
  <c r="J108" i="2"/>
  <c r="K108" i="2" s="1"/>
  <c r="I108" i="2"/>
  <c r="C108" i="2"/>
  <c r="I107" i="2"/>
  <c r="J107" i="2" s="1"/>
  <c r="K107" i="2" s="1"/>
  <c r="C107" i="2"/>
  <c r="I106" i="2"/>
  <c r="J106" i="2" s="1"/>
  <c r="K106" i="2" s="1"/>
  <c r="C106" i="2"/>
  <c r="I105" i="2"/>
  <c r="J105" i="2" s="1"/>
  <c r="K105" i="2" s="1"/>
  <c r="C105" i="2"/>
  <c r="I104" i="2"/>
  <c r="J104" i="2" s="1"/>
  <c r="K104" i="2" s="1"/>
  <c r="C104" i="2"/>
  <c r="I103" i="2"/>
  <c r="J103" i="2" s="1"/>
  <c r="K103" i="2" s="1"/>
  <c r="C103" i="2"/>
  <c r="I102" i="2"/>
  <c r="J102" i="2" s="1"/>
  <c r="K102" i="2" s="1"/>
  <c r="C102" i="2"/>
  <c r="I101" i="2"/>
  <c r="J101" i="2" s="1"/>
  <c r="K101" i="2" s="1"/>
  <c r="C101" i="2"/>
  <c r="J100" i="2"/>
  <c r="K100" i="2" s="1"/>
  <c r="I100" i="2"/>
  <c r="C100" i="2"/>
  <c r="I99" i="2"/>
  <c r="J99" i="2" s="1"/>
  <c r="K99" i="2" s="1"/>
  <c r="C99" i="2"/>
  <c r="I98" i="2"/>
  <c r="J98" i="2" s="1"/>
  <c r="K98" i="2" s="1"/>
  <c r="C98" i="2"/>
  <c r="I97" i="2"/>
  <c r="J97" i="2" s="1"/>
  <c r="K97" i="2" s="1"/>
  <c r="C97" i="2"/>
  <c r="I96" i="2"/>
  <c r="J96" i="2" s="1"/>
  <c r="K96" i="2" s="1"/>
  <c r="C96" i="2"/>
  <c r="I95" i="2"/>
  <c r="J95" i="2" s="1"/>
  <c r="K95" i="2" s="1"/>
  <c r="C95" i="2"/>
  <c r="I94" i="2"/>
  <c r="J94" i="2" s="1"/>
  <c r="K94" i="2" s="1"/>
  <c r="C94" i="2"/>
  <c r="I93" i="2"/>
  <c r="J93" i="2" s="1"/>
  <c r="K93" i="2" s="1"/>
  <c r="C93" i="2"/>
  <c r="J92" i="2"/>
  <c r="K92" i="2" s="1"/>
  <c r="I92" i="2"/>
  <c r="C92" i="2"/>
  <c r="I91" i="2"/>
  <c r="J91" i="2" s="1"/>
  <c r="K91" i="2" s="1"/>
  <c r="C91" i="2"/>
  <c r="I90" i="2"/>
  <c r="J90" i="2" s="1"/>
  <c r="K90" i="2" s="1"/>
  <c r="C90" i="2"/>
  <c r="I89" i="2"/>
  <c r="J89" i="2" s="1"/>
  <c r="K89" i="2" s="1"/>
  <c r="C89" i="2"/>
  <c r="I88" i="2"/>
  <c r="J88" i="2" s="1"/>
  <c r="K88" i="2" s="1"/>
  <c r="C88" i="2"/>
  <c r="I87" i="2"/>
  <c r="J87" i="2" s="1"/>
  <c r="K87" i="2" s="1"/>
  <c r="C87" i="2"/>
  <c r="I86" i="2"/>
  <c r="J86" i="2" s="1"/>
  <c r="K86" i="2" s="1"/>
  <c r="C86" i="2"/>
  <c r="I85" i="2"/>
  <c r="J85" i="2" s="1"/>
  <c r="K85" i="2" s="1"/>
  <c r="C85" i="2"/>
  <c r="J84" i="2"/>
  <c r="K84" i="2" s="1"/>
  <c r="I84" i="2"/>
  <c r="C84" i="2"/>
  <c r="I83" i="2"/>
  <c r="J83" i="2" s="1"/>
  <c r="K83" i="2" s="1"/>
  <c r="C83" i="2"/>
  <c r="I82" i="2"/>
  <c r="J82" i="2" s="1"/>
  <c r="K82" i="2" s="1"/>
  <c r="C82" i="2"/>
  <c r="I81" i="2"/>
  <c r="J81" i="2" s="1"/>
  <c r="K81" i="2" s="1"/>
  <c r="C81" i="2"/>
  <c r="I80" i="2"/>
  <c r="J80" i="2" s="1"/>
  <c r="K80" i="2" s="1"/>
  <c r="C80" i="2"/>
  <c r="I79" i="2"/>
  <c r="J79" i="2" s="1"/>
  <c r="K79" i="2" s="1"/>
  <c r="C79" i="2"/>
  <c r="I78" i="2"/>
  <c r="J78" i="2" s="1"/>
  <c r="K78" i="2" s="1"/>
  <c r="C78" i="2"/>
  <c r="I77" i="2"/>
  <c r="J77" i="2" s="1"/>
  <c r="K77" i="2" s="1"/>
  <c r="C77" i="2"/>
  <c r="J76" i="2"/>
  <c r="K76" i="2" s="1"/>
  <c r="I76" i="2"/>
  <c r="C76" i="2"/>
  <c r="I75" i="2"/>
  <c r="J75" i="2" s="1"/>
  <c r="K75" i="2" s="1"/>
  <c r="C75" i="2"/>
  <c r="I74" i="2"/>
  <c r="J74" i="2" s="1"/>
  <c r="K74" i="2" s="1"/>
  <c r="C74" i="2"/>
  <c r="I73" i="2"/>
  <c r="J73" i="2" s="1"/>
  <c r="K73" i="2" s="1"/>
  <c r="C73" i="2"/>
  <c r="I72" i="2"/>
  <c r="J72" i="2" s="1"/>
  <c r="K72" i="2" s="1"/>
  <c r="C72" i="2"/>
  <c r="I71" i="2"/>
  <c r="J71" i="2" s="1"/>
  <c r="K71" i="2" s="1"/>
  <c r="C71" i="2"/>
  <c r="I70" i="2"/>
  <c r="J70" i="2" s="1"/>
  <c r="K70" i="2" s="1"/>
  <c r="C70" i="2"/>
  <c r="I69" i="2"/>
  <c r="J69" i="2" s="1"/>
  <c r="K69" i="2" s="1"/>
  <c r="C69" i="2"/>
  <c r="J68" i="2"/>
  <c r="K68" i="2" s="1"/>
  <c r="I68" i="2"/>
  <c r="C68" i="2"/>
  <c r="I67" i="2"/>
  <c r="J67" i="2" s="1"/>
  <c r="K67" i="2" s="1"/>
  <c r="C67" i="2"/>
  <c r="I66" i="2"/>
  <c r="J66" i="2" s="1"/>
  <c r="K66" i="2" s="1"/>
  <c r="C66" i="2"/>
  <c r="I65" i="2"/>
  <c r="J65" i="2" s="1"/>
  <c r="K65" i="2" s="1"/>
  <c r="C65" i="2"/>
  <c r="I64" i="2"/>
  <c r="J64" i="2" s="1"/>
  <c r="K64" i="2" s="1"/>
  <c r="C64" i="2"/>
  <c r="I63" i="2"/>
  <c r="J63" i="2" s="1"/>
  <c r="K63" i="2" s="1"/>
  <c r="C63" i="2"/>
  <c r="I62" i="2"/>
  <c r="J62" i="2" s="1"/>
  <c r="K62" i="2" s="1"/>
  <c r="C62" i="2"/>
  <c r="I61" i="2"/>
  <c r="J61" i="2" s="1"/>
  <c r="K61" i="2" s="1"/>
  <c r="C61" i="2"/>
  <c r="J60" i="2"/>
  <c r="K60" i="2" s="1"/>
  <c r="I60" i="2"/>
  <c r="C60" i="2"/>
  <c r="I59" i="2"/>
  <c r="J59" i="2" s="1"/>
  <c r="K59" i="2" s="1"/>
  <c r="C59" i="2"/>
  <c r="I58" i="2"/>
  <c r="J58" i="2" s="1"/>
  <c r="K58" i="2" s="1"/>
  <c r="C58" i="2"/>
  <c r="I57" i="2"/>
  <c r="J57" i="2" s="1"/>
  <c r="K57" i="2" s="1"/>
  <c r="C57" i="2"/>
  <c r="I56" i="2"/>
  <c r="J56" i="2" s="1"/>
  <c r="K56" i="2" s="1"/>
  <c r="C56" i="2"/>
  <c r="I55" i="2"/>
  <c r="J55" i="2" s="1"/>
  <c r="K55" i="2" s="1"/>
  <c r="C55" i="2"/>
  <c r="I54" i="2"/>
  <c r="J54" i="2" s="1"/>
  <c r="K54" i="2" s="1"/>
  <c r="C54" i="2"/>
  <c r="I53" i="2"/>
  <c r="J53" i="2" s="1"/>
  <c r="K53" i="2" s="1"/>
  <c r="C53" i="2"/>
  <c r="J52" i="2"/>
  <c r="K52" i="2" s="1"/>
  <c r="I52" i="2"/>
  <c r="C52" i="2"/>
  <c r="I51" i="2"/>
  <c r="J51" i="2" s="1"/>
  <c r="K51" i="2" s="1"/>
  <c r="C51" i="2"/>
  <c r="I50" i="2"/>
  <c r="J50" i="2" s="1"/>
  <c r="K50" i="2" s="1"/>
  <c r="C50" i="2"/>
  <c r="I49" i="2"/>
  <c r="J49" i="2" s="1"/>
  <c r="K49" i="2" s="1"/>
  <c r="C49" i="2"/>
  <c r="I48" i="2"/>
  <c r="J48" i="2" s="1"/>
  <c r="K48" i="2" s="1"/>
  <c r="C48" i="2"/>
  <c r="I47" i="2"/>
  <c r="J47" i="2" s="1"/>
  <c r="K47" i="2" s="1"/>
  <c r="C47" i="2"/>
  <c r="I46" i="2"/>
  <c r="J46" i="2" s="1"/>
  <c r="K46" i="2" s="1"/>
  <c r="C46" i="2"/>
  <c r="I45" i="2"/>
  <c r="J45" i="2" s="1"/>
  <c r="K45" i="2" s="1"/>
  <c r="C45" i="2"/>
  <c r="J44" i="2"/>
  <c r="K44" i="2" s="1"/>
  <c r="I44" i="2"/>
  <c r="C44" i="2"/>
  <c r="I43" i="2"/>
  <c r="J43" i="2" s="1"/>
  <c r="K43" i="2" s="1"/>
  <c r="C43" i="2"/>
  <c r="I42" i="2"/>
  <c r="J42" i="2" s="1"/>
  <c r="K42" i="2" s="1"/>
  <c r="C42" i="2"/>
  <c r="I41" i="2"/>
  <c r="J41" i="2" s="1"/>
  <c r="K41" i="2" s="1"/>
  <c r="C41" i="2"/>
  <c r="I40" i="2"/>
  <c r="J40" i="2" s="1"/>
  <c r="K40" i="2" s="1"/>
  <c r="C40" i="2"/>
  <c r="I39" i="2"/>
  <c r="J39" i="2" s="1"/>
  <c r="K39" i="2" s="1"/>
  <c r="C39" i="2"/>
  <c r="I38" i="2"/>
  <c r="J38" i="2" s="1"/>
  <c r="K38" i="2" s="1"/>
  <c r="C38" i="2"/>
  <c r="I37" i="2"/>
  <c r="J37" i="2" s="1"/>
  <c r="K37" i="2" s="1"/>
  <c r="C37" i="2"/>
  <c r="I36" i="2"/>
  <c r="J36" i="2" s="1"/>
  <c r="K36" i="2" s="1"/>
  <c r="C36" i="2"/>
  <c r="I35" i="2"/>
  <c r="J35" i="2" s="1"/>
  <c r="K35" i="2" s="1"/>
  <c r="C35" i="2"/>
  <c r="I34" i="2"/>
  <c r="J34" i="2" s="1"/>
  <c r="K34" i="2" s="1"/>
  <c r="C34" i="2"/>
  <c r="I33" i="2"/>
  <c r="J33" i="2" s="1"/>
  <c r="K33" i="2" s="1"/>
  <c r="C33" i="2"/>
  <c r="I32" i="2"/>
  <c r="J32" i="2" s="1"/>
  <c r="K32" i="2" s="1"/>
  <c r="C32" i="2"/>
  <c r="I31" i="2"/>
  <c r="J31" i="2" s="1"/>
  <c r="K31" i="2" s="1"/>
  <c r="C31" i="2"/>
  <c r="I30" i="2"/>
  <c r="J30" i="2" s="1"/>
  <c r="K30" i="2" s="1"/>
  <c r="C30" i="2"/>
  <c r="I29" i="2"/>
  <c r="J29" i="2" s="1"/>
  <c r="K29" i="2" s="1"/>
  <c r="C29" i="2"/>
  <c r="I28" i="2"/>
  <c r="J28" i="2" s="1"/>
  <c r="K28" i="2" s="1"/>
  <c r="C28" i="2"/>
  <c r="I27" i="2"/>
  <c r="J27" i="2" s="1"/>
  <c r="K27" i="2" s="1"/>
  <c r="C27" i="2"/>
  <c r="I26" i="2"/>
  <c r="J26" i="2" s="1"/>
  <c r="K26" i="2" s="1"/>
  <c r="C26" i="2"/>
  <c r="I25" i="2"/>
  <c r="J25" i="2" s="1"/>
  <c r="K25" i="2" s="1"/>
  <c r="C25" i="2"/>
  <c r="I24" i="2"/>
  <c r="J24" i="2" s="1"/>
  <c r="K24" i="2" s="1"/>
  <c r="C24" i="2"/>
  <c r="I23" i="2"/>
  <c r="J23" i="2" s="1"/>
  <c r="K23" i="2" s="1"/>
  <c r="C23" i="2"/>
  <c r="I22" i="2"/>
  <c r="J22" i="2" s="1"/>
  <c r="K22" i="2" s="1"/>
  <c r="C22" i="2"/>
  <c r="I21" i="2"/>
  <c r="J21" i="2" s="1"/>
  <c r="K21" i="2" s="1"/>
  <c r="C21" i="2"/>
  <c r="I20" i="2"/>
  <c r="J20" i="2" s="1"/>
  <c r="K20" i="2" s="1"/>
  <c r="C20" i="2"/>
  <c r="I19" i="2"/>
  <c r="J19" i="2" s="1"/>
  <c r="K19" i="2" s="1"/>
  <c r="C19" i="2"/>
  <c r="I18" i="2"/>
  <c r="J18" i="2" s="1"/>
  <c r="K18" i="2" s="1"/>
  <c r="C18" i="2"/>
  <c r="I17" i="2"/>
  <c r="J17" i="2" s="1"/>
  <c r="K17" i="2" s="1"/>
  <c r="C17" i="2"/>
  <c r="I16" i="2"/>
  <c r="J16" i="2" s="1"/>
  <c r="K16" i="2" s="1"/>
  <c r="C16" i="2"/>
  <c r="I15" i="2"/>
  <c r="J15" i="2" s="1"/>
  <c r="K15" i="2" s="1"/>
  <c r="C15" i="2"/>
  <c r="I14" i="2"/>
  <c r="J14" i="2" s="1"/>
  <c r="K14" i="2" s="1"/>
  <c r="C14" i="2"/>
  <c r="I13" i="2"/>
  <c r="J13" i="2" s="1"/>
  <c r="K13" i="2" s="1"/>
  <c r="C13" i="2"/>
  <c r="I12" i="2"/>
  <c r="J12" i="2" s="1"/>
  <c r="K12" i="2" s="1"/>
  <c r="C12" i="2"/>
  <c r="I11" i="2"/>
  <c r="J11" i="2" s="1"/>
  <c r="K11" i="2" s="1"/>
  <c r="C11" i="2"/>
  <c r="I10" i="2"/>
  <c r="J10" i="2" s="1"/>
  <c r="K10" i="2" s="1"/>
  <c r="C10" i="2"/>
  <c r="I9" i="2"/>
  <c r="J9" i="2" s="1"/>
  <c r="K9" i="2" s="1"/>
  <c r="C9" i="2"/>
  <c r="C8" i="2"/>
  <c r="I7" i="2"/>
  <c r="J7" i="2" s="1"/>
  <c r="K7" i="2" s="1"/>
  <c r="C7" i="2"/>
  <c r="I6" i="2"/>
  <c r="J6" i="2" s="1"/>
  <c r="K6" i="2" s="1"/>
  <c r="C6" i="2"/>
  <c r="I5" i="2"/>
  <c r="J5" i="2" s="1"/>
  <c r="K5" i="2" s="1"/>
  <c r="C5" i="2"/>
  <c r="I4" i="2"/>
  <c r="J4" i="2" s="1"/>
  <c r="K4" i="2" s="1"/>
  <c r="C4" i="2"/>
  <c r="I3" i="2"/>
  <c r="J3" i="2" s="1"/>
  <c r="K3" i="2" s="1"/>
  <c r="C3" i="2"/>
  <c r="I2" i="2"/>
  <c r="J2" i="2" s="1"/>
  <c r="K2" i="2" s="1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chetan kotwal</author>
  </authors>
  <commentList>
    <comment ref="D1" authorId="0" shapeId="0" xr:uid="{74329F3C-9ECF-4996-A929-BF3E557999E1}">
      <text>
        <r>
          <rPr>
            <b/>
            <sz val="9"/>
            <color indexed="81"/>
            <rFont val="Tahoma"/>
            <family val="2"/>
          </rPr>
          <t>Corrected Spelling Errors in Region and Salesperson.
Used IF, VLOOKUP, and SUBSTITUTE formulas for error correction dynamically, ensuring original data integrity.</t>
        </r>
      </text>
    </comment>
    <comment ref="I1" authorId="0" shapeId="0" xr:uid="{C8BB1A9B-8EA5-4AA5-A75A-B5193B728226}">
      <text>
        <r>
          <rPr>
            <b/>
            <sz val="9"/>
            <color indexed="81"/>
            <rFont val="Tahoma"/>
            <family val="2"/>
          </rPr>
          <t>Added "Data Issue" column to flag rows with missing or zero "Quantity" or "Unit Price". 
Formula:
IF(OR(ISBLANK(F2), F2=0, ISBLANK(G2), G2=0), "Check Quantity/Price", "")</t>
        </r>
      </text>
    </comment>
    <comment ref="K1" authorId="0" shapeId="0" xr:uid="{33623229-A723-4F94-B5A7-3988D5A3E438}">
      <text>
        <r>
          <rPr>
            <b/>
            <sz val="9"/>
            <color indexed="81"/>
            <rFont val="Tahoma"/>
            <family val="2"/>
          </rPr>
          <t>Introduced a "Discount" column with dynamic rules:
15% discount for sales ≥ $2,000.
10% discount for sales between $1,000 and $1,999.
No discount otherwise.
Applied the formula: =IF(Sales_Amount&gt;=2000, Sales_Amount*0.15, IF(Sales_Amount&gt;=1000, Sales_Amount*0.10, 0)).
Automated calculations to ensure consistent and accurate discounting.
Error Check:
Flagged transactions with discounts exceeding $300 using conditional formatting.
Added comments to highlighted rows, explaining potential reasons (e.g., high sales values causing large discounts).</t>
        </r>
      </text>
    </comment>
    <comment ref="C2" authorId="0" shapeId="0" xr:uid="{CCE2D341-FCCE-4FB5-A799-171F907D8C2C}">
      <text>
        <r>
          <rPr>
            <b/>
            <sz val="9"/>
            <color indexed="81"/>
            <rFont val="Tahoma"/>
            <family val="2"/>
          </rPr>
          <t>Corrected Date: Calculated field for Date (average of previous and next entry date)</t>
        </r>
      </text>
    </comment>
    <comment ref="K2" authorId="0" shapeId="0" xr:uid="{258EA574-35F0-41A1-90D0-02D94FED6F02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3" authorId="0" shapeId="0" xr:uid="{2753FDE1-01F2-41F8-973B-6D7F183625B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6" authorId="0" shapeId="0" xr:uid="{8C5757FC-40EC-4F29-8BFA-1F9F46B5E6A6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1" authorId="0" shapeId="0" xr:uid="{573EC2C1-A77A-4A15-9DFC-F08032B05F97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5" authorId="0" shapeId="0" xr:uid="{E1B8B16E-8757-43AB-85E8-B2CC2261841C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7" authorId="0" shapeId="0" xr:uid="{4BBB9906-8E62-4A54-8A56-D2305A498589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9" authorId="0" shapeId="0" xr:uid="{378C473A-7FF1-411B-9716-4E94E12A09CA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20" authorId="0" shapeId="0" xr:uid="{EC321D97-9190-407D-B3B3-6175CF6DBF0F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 shapeId="0" xr:uid="{DF76318C-6986-456E-9A67-C8403350C267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0" shapeId="0" xr:uid="{1195133E-B278-41AC-AED8-A7070742DD6A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25" authorId="0" shapeId="0" xr:uid="{5CF1298D-1443-44BD-A4FD-E48AB3A2DB2C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6" authorId="0" shapeId="0" xr:uid="{B4D79428-7BA3-4AD7-BBF3-E27318E89872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31" authorId="0" shapeId="0" xr:uid="{91517A66-6283-4A1C-B5AB-BDACD362A4F3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3" authorId="0" shapeId="0" xr:uid="{FBAE7DA6-59CD-4544-94C3-DD6183E77C1E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 xr:uid="{01F96362-4656-4553-9FBE-E95A66EF76B3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8" authorId="0" shapeId="0" xr:uid="{B61ACCEE-0F78-4BC5-BABA-349E02CE8ACE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DBAE8633-2669-4550-BC94-3BABAD269786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28CC1713-6222-4B0D-8711-A5804E384EE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42" authorId="0" shapeId="0" xr:uid="{5B8DAA66-CAC7-482F-BD1B-B8C984D67F93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45" authorId="0" shapeId="0" xr:uid="{F4F0CC05-9E9B-46EF-85CF-5B66A38971A7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46" authorId="0" shapeId="0" xr:uid="{125BB378-D6B2-40DB-ACFA-994D9CDAABE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50" authorId="0" shapeId="0" xr:uid="{FAB803E3-AD74-4B7D-BAD1-99D44A8B9633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51" authorId="0" shapeId="0" xr:uid="{32B19401-9616-4619-9940-2D5292F799C2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3" authorId="0" shapeId="0" xr:uid="{EDC639A8-267D-4ECA-B78C-F58EC209E7F2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60" authorId="0" shapeId="0" xr:uid="{DE277830-6347-4DE5-BEE0-A429AF0D39F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1" authorId="0" shapeId="0" xr:uid="{40C49188-D4A8-46FF-A7E5-37F7B3CA042F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66" authorId="0" shapeId="0" xr:uid="{863C0F6B-F3CA-4E22-9FFD-7358CFB0C81E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67" authorId="0" shapeId="0" xr:uid="{A567FA26-F415-4C1B-9860-584AA533E8A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8" authorId="0" shapeId="0" xr:uid="{3D98A2ED-2673-4B9A-B0BB-4A29C921691B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1" authorId="0" shapeId="0" xr:uid="{FD99D9D2-19A1-445E-8938-6BC1B5AFBA67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4" authorId="0" shapeId="0" xr:uid="{5FE5CD72-162D-4880-94D5-DBB29A3049DA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5" authorId="0" shapeId="0" xr:uid="{A734FB1A-0364-4ABF-AA8F-66C68A619D1E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77" authorId="0" shapeId="0" xr:uid="{B0EEEA5B-0EBA-436D-87B0-015270C5A4A1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8" authorId="0" shapeId="0" xr:uid="{D023365D-BA02-4AA9-A173-5183FC57381F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80" authorId="0" shapeId="0" xr:uid="{E72E604E-679A-412A-80AF-419B61E60F14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1" authorId="0" shapeId="0" xr:uid="{6C39394F-EB51-4808-9009-1B6E5272414C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4" authorId="0" shapeId="0" xr:uid="{E81A6FD1-1D4B-45A8-96F1-79FA5D8BF1E2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86" authorId="0" shapeId="0" xr:uid="{65EADA16-00AE-4A86-8DCA-7018BDC676CF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87" authorId="0" shapeId="0" xr:uid="{19844C82-BA80-4EA5-B77E-62F8B2753BB9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9" authorId="0" shapeId="0" xr:uid="{41604949-C044-46E2-92C2-B4DDA7FE2D27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90" authorId="0" shapeId="0" xr:uid="{9106B8E1-B55F-4C1B-BE10-808CDAC97AD7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1" authorId="0" shapeId="0" xr:uid="{C3D24FA0-6831-4F0C-9022-CF6C21557112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93" authorId="0" shapeId="0" xr:uid="{7E36D7DE-96FC-4606-AE66-5C689A8D46EC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6" authorId="0" shapeId="0" xr:uid="{4488683A-9671-4F05-BB3D-B7994D7EBC20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1" authorId="0" shapeId="0" xr:uid="{EE1EF16B-852E-4CFC-824D-40E9A91E92A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02" authorId="0" shapeId="0" xr:uid="{B5099D80-118F-4B4F-8009-9D0548C137C6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04" authorId="0" shapeId="0" xr:uid="{2481CE03-886B-4071-9513-D27856B0CF3A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5" authorId="0" shapeId="0" xr:uid="{4A343F1A-E61D-4138-8793-FD4B5BC599D1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06" authorId="0" shapeId="0" xr:uid="{4F695E1E-AB6B-4768-93AE-B1D3ADAC8464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2" authorId="0" shapeId="0" xr:uid="{DB7CCF6C-A09C-4587-A0CC-823C7EC0DEF8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13" authorId="0" shapeId="0" xr:uid="{8AFFC437-9B04-4B19-895D-A87E5EDCD406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15" authorId="0" shapeId="0" xr:uid="{5A39F551-79FA-40DB-A86C-1C8489B5C3B0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6" authorId="0" shapeId="0" xr:uid="{5F3F8E62-012F-4518-8C16-09ADFC791F0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18" authorId="0" shapeId="0" xr:uid="{AF36703D-45C5-428B-9702-33A77EAB858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1" authorId="0" shapeId="0" xr:uid="{48FCF7E0-36B2-4B6D-9651-EFA885946E5A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26" authorId="0" shapeId="0" xr:uid="{309ECEFB-DBEC-4C97-B66D-BCF6D68D07A2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8" authorId="0" shapeId="0" xr:uid="{420F0F31-6607-45DE-92C5-BD74B732106D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30" authorId="0" shapeId="0" xr:uid="{A842C734-AAC3-41E5-8AC7-8C46645BCEB7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32" authorId="0" shapeId="0" xr:uid="{97950BF4-8A6D-4388-8697-ACA83752A798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33" authorId="0" shapeId="0" xr:uid="{E8331828-B406-4ACC-BF77-BC93E2B9D661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35" authorId="0" shapeId="0" xr:uid="{55B661A7-2F00-408F-A70D-F0C92FC1622A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37" authorId="0" shapeId="0" xr:uid="{C1B2A5E8-3E27-486F-AA61-BF9788A9F223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39" authorId="0" shapeId="0" xr:uid="{0A372577-02F4-4751-A3BE-CEB94486CBF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40" authorId="0" shapeId="0" xr:uid="{B9C42918-A175-4652-A258-C72897447201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42" authorId="0" shapeId="0" xr:uid="{4DD19113-EA4A-421A-8734-40AA9F6BC51B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43" authorId="0" shapeId="0" xr:uid="{F7D4DD15-EE0C-493C-A66A-6634E849DEE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45" authorId="0" shapeId="0" xr:uid="{EAB8580D-D980-4960-97D0-C4C2599BF040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49" authorId="0" shapeId="0" xr:uid="{3D7177AC-14DA-49F3-9A81-C0E20C087C41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50" authorId="0" shapeId="0" xr:uid="{40F008C0-0BEC-429B-8954-8482D7BCCBD2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51" authorId="0" shapeId="0" xr:uid="{451B3C3C-6608-4E99-8009-366D10B1E39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52" authorId="0" shapeId="0" xr:uid="{D0F8BFF9-794F-412F-AE77-5344BC1CD3E4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54" authorId="0" shapeId="0" xr:uid="{3D2AF31C-BA5C-4FA9-B59F-9C59E7AD2E3E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55" authorId="0" shapeId="0" xr:uid="{44D208D4-D459-43D6-A54A-1B96F2A55A06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56" authorId="0" shapeId="0" xr:uid="{DEFA70C1-C75F-4569-B88F-E1CC74AEDC46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58" authorId="0" shapeId="0" xr:uid="{5AE1A3CE-59BB-4B44-822C-C5470EC5F52C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63" authorId="0" shapeId="0" xr:uid="{3E9904D5-C004-4FEA-8AC8-ABC0A34C6CA4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67" authorId="0" shapeId="0" xr:uid="{DF489223-FF5A-46D4-9088-FCD7A25C106F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69" authorId="0" shapeId="0" xr:uid="{5C6D6CAC-821F-427D-8E88-DD0AB1DCE773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70" authorId="0" shapeId="0" xr:uid="{1F739BC1-8845-40F9-A3CD-91CF01BA0E39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71" authorId="0" shapeId="0" xr:uid="{8772AEF8-360B-413D-94F0-51AD66D912F9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73" authorId="0" shapeId="0" xr:uid="{D061E5D2-22B0-43E6-B99B-C635B3F30221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77" authorId="0" shapeId="0" xr:uid="{0CC7AF8C-9DF0-4EC2-B57D-8214FEEFB6CF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80" authorId="0" shapeId="0" xr:uid="{31ECAFCC-634F-4DE6-AF67-13828319A8B5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86" authorId="0" shapeId="0" xr:uid="{FAE39EE5-4F97-412D-8C2C-4B1F4A1401EA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88" authorId="0" shapeId="0" xr:uid="{62CD878A-AC2B-46BB-88FC-9DD43D65549C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90" authorId="0" shapeId="0" xr:uid="{01992C12-103E-4EE3-952F-3DB963CB8540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92" authorId="0" shapeId="0" xr:uid="{99F77182-404E-44A6-A77A-D8804CD38AEF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97" authorId="0" shapeId="0" xr:uid="{525E172D-E110-43AB-AF6D-CDF11F0FF66A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198" authorId="0" shapeId="0" xr:uid="{868D2069-8A11-436F-889C-4D192D739948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  <comment ref="K200" authorId="0" shapeId="0" xr:uid="{5485A1C2-C993-4019-9B1D-FAAAFC931596}">
      <text>
        <r>
          <rPr>
            <b/>
            <sz val="9"/>
            <color indexed="81"/>
            <rFont val="Tahoma"/>
            <family val="2"/>
          </rPr>
          <t>Discount exceeds $300 due to high Total Sale value, verify if this is expected!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chetan kotwal</author>
  </authors>
  <commentList>
    <comment ref="I3" authorId="0" shapeId="0" xr:uid="{510BF0F2-B6B3-4AA0-9C2F-257E6B132232}">
      <text>
        <r>
          <rPr>
            <b/>
            <sz val="9"/>
            <color indexed="81"/>
            <rFont val="Tahoma"/>
            <family val="2"/>
          </rPr>
          <t>Determined the top 3 salespersons based on total sales without using pivot tables.
Used the formula =LARGE(range, n) to identify the highest sales values and corresponding names.
Listed results in a separate table for clarity and ease of reference.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chetan kotwal</author>
  </authors>
  <commentList>
    <comment ref="J4" authorId="0" shapeId="0" xr:uid="{ACA1B45B-75E2-487E-857A-1FDA31FEBEBD}">
      <text>
        <r>
          <rPr>
            <b/>
            <sz val="9"/>
            <color indexed="81"/>
            <rFont val="Tahoma"/>
            <family val="2"/>
          </rPr>
          <t xml:space="preserve">Created a pivot table to summarize sales performance by product and region.
Configured fields:
"Product" in rows.
"Region" in columns.
"Total Sales" in values (set to sum).
Identified the top-performing product and region by analyzing the pivot table's highest value.
</t>
        </r>
      </text>
    </comment>
    <comment ref="K6" authorId="0" shapeId="0" xr:uid="{8E0AFF60-DD6A-4439-A262-87B95865207F}">
      <text>
        <r>
          <rPr>
            <b/>
            <sz val="9"/>
            <color indexed="81"/>
            <rFont val="Tahoma"/>
            <family val="2"/>
          </rPr>
          <t>Top selling product in this region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chetan kotwal</author>
  </authors>
  <commentList>
    <comment ref="J6" authorId="0" shapeId="0" xr:uid="{A67797A7-4214-4386-98C6-158A5BCEDD0F}">
      <text>
        <r>
          <rPr>
            <b/>
            <sz val="9"/>
            <color indexed="81"/>
            <rFont val="Tahoma"/>
            <family val="2"/>
          </rPr>
          <t>Target Table</t>
        </r>
      </text>
    </comment>
    <comment ref="M6" authorId="0" shapeId="0" xr:uid="{998713DF-623E-4E97-885C-C04B388F4DEF}">
      <text>
        <r>
          <rPr>
            <b/>
            <sz val="9"/>
            <color indexed="81"/>
            <rFont val="Tahoma"/>
            <family val="2"/>
          </rPr>
          <t>Region wise total sales</t>
        </r>
      </text>
    </comment>
    <comment ref="J14" authorId="0" shapeId="0" xr:uid="{233F31D0-E720-4103-B3DA-7E0AD9380F11}">
      <text>
        <r>
          <rPr>
            <b/>
            <sz val="9"/>
            <color indexed="81"/>
            <rFont val="Tahoma"/>
            <family val="2"/>
          </rPr>
          <t>Comparing Actual Sale value with Target Sale and based on condition evaluating performance</t>
        </r>
      </text>
    </comment>
  </commentList>
</comments>
</file>

<file path=xl/sharedStrings.xml><?xml version="1.0" encoding="utf-8"?>
<sst xmlns="http://schemas.openxmlformats.org/spreadsheetml/2006/main" count="2665" uniqueCount="244">
  <si>
    <t>Transaction ID</t>
  </si>
  <si>
    <t>Date</t>
  </si>
  <si>
    <t>Region</t>
  </si>
  <si>
    <t>Salesperson</t>
  </si>
  <si>
    <t>Product</t>
  </si>
  <si>
    <t>Quantity</t>
  </si>
  <si>
    <t>Unit Price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</si>
  <si>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</si>
  <si>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</si>
  <si>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</si>
  <si>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</si>
  <si>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</si>
  <si>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</si>
  <si>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</si>
  <si>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</si>
  <si>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</si>
  <si>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</si>
  <si>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</si>
  <si>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</si>
  <si>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</si>
  <si>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</si>
  <si>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</si>
  <si>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</si>
  <si>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</si>
  <si>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</si>
  <si>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</si>
  <si>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</si>
  <si>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</si>
  <si>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</si>
  <si>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</si>
  <si>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</si>
  <si>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</si>
  <si>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</si>
  <si>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</si>
  <si>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</si>
  <si>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</si>
  <si>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</si>
  <si>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</si>
  <si>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</si>
  <si>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</si>
  <si>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</si>
  <si>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</si>
  <si>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</si>
  <si>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</si>
  <si>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</si>
  <si>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</si>
  <si>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</si>
  <si>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</si>
  <si>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</si>
  <si>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</si>
  <si>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</si>
  <si>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</si>
  <si>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</si>
  <si>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</si>
  <si>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</si>
  <si>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</si>
  <si>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</si>
  <si>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</si>
  <si>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</si>
  <si>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</si>
  <si>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</si>
  <si>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</si>
  <si>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</si>
  <si>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</si>
  <si>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</si>
  <si>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</si>
  <si>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</si>
  <si>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</si>
  <si>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</si>
  <si>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</si>
  <si>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</si>
  <si>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</si>
  <si>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</si>
  <si>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</si>
  <si>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</si>
  <si>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</si>
  <si>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</si>
  <si>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</si>
  <si>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</si>
  <si>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</si>
  <si>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</si>
  <si>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</si>
  <si>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</si>
  <si>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</si>
  <si>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</si>
  <si>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</si>
  <si>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</si>
  <si>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</si>
  <si>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</si>
  <si>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</si>
  <si>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</si>
  <si>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</si>
  <si>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</si>
  <si>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</si>
  <si>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</si>
  <si>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</si>
  <si>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</si>
  <si>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</si>
  <si>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</si>
  <si>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</si>
  <si>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</si>
  <si>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</si>
  <si>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</si>
  <si>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</si>
  <si>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</si>
  <si>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</si>
  <si>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</si>
  <si>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</si>
  <si>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</si>
  <si>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</si>
  <si>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</si>
  <si>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</si>
  <si>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</si>
  <si>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</si>
  <si>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</si>
  <si>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</si>
  <si>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</si>
  <si>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</si>
  <si>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</si>
  <si>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</si>
  <si>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</si>
  <si>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</si>
  <si>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</si>
  <si>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</si>
  <si>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</si>
  <si>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</si>
  <si>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</si>
  <si>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</si>
  <si>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</si>
  <si>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</si>
  <si>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</si>
  <si>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</si>
  <si>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</si>
  <si>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</si>
  <si>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</si>
  <si>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</si>
  <si>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</si>
  <si>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</si>
  <si>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</si>
  <si>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</si>
  <si>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</si>
  <si>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</si>
  <si>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</si>
  <si>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</si>
  <si>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</si>
  <si>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</si>
  <si>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</si>
  <si>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</si>
  <si>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</si>
  <si>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</si>
  <si>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</si>
  <si>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</si>
  <si>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</si>
  <si>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</si>
  <si>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</si>
  <si>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</si>
  <si>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</si>
  <si>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</si>
  <si>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</si>
  <si>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</si>
  <si>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</si>
  <si>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</si>
  <si>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</si>
  <si>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</si>
  <si>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</si>
  <si>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</si>
  <si>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</si>
  <si>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</si>
  <si>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</si>
  <si>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</si>
  <si>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</si>
  <si>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</si>
  <si>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</si>
  <si>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</si>
  <si>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</si>
  <si>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</si>
  <si>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</si>
  <si>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</si>
  <si>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</si>
  <si>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</si>
  <si>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</si>
  <si>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</si>
  <si>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</si>
  <si>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</si>
  <si>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</si>
  <si>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</si>
  <si>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</si>
  <si>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</si>
  <si>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</si>
  <si>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</si>
  <si>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</si>
  <si>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</si>
  <si>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</si>
  <si>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</si>
  <si>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</si>
  <si>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</si>
  <si>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</si>
  <si>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</si>
  <si>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</si>
  <si>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</si>
  <si>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</si>
  <si>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</si>
  <si>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</si>
  <si>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</si>
  <si>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</si>
  <si>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</si>
  <si>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</si>
  <si>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2024-02-31</t>
  </si>
  <si>
    <t>Wset</t>
  </si>
  <si>
    <t>West</t>
  </si>
  <si>
    <t>South</t>
  </si>
  <si>
    <t>East</t>
  </si>
  <si>
    <t>Easst</t>
  </si>
  <si>
    <t>North</t>
  </si>
  <si>
    <t>Easstt</t>
  </si>
  <si>
    <t>Westt</t>
  </si>
  <si>
    <t>Soth</t>
  </si>
  <si>
    <t>Ali Kahn</t>
  </si>
  <si>
    <t>John Doe</t>
  </si>
  <si>
    <t>Maria Lee</t>
  </si>
  <si>
    <t>Jane Smith</t>
  </si>
  <si>
    <t>Ali Khan</t>
  </si>
  <si>
    <t>J. Smith</t>
  </si>
  <si>
    <t>Furniture</t>
  </si>
  <si>
    <t>Clothing</t>
  </si>
  <si>
    <t>Electronics</t>
  </si>
  <si>
    <t>Data Issue</t>
  </si>
  <si>
    <t>Corrected Date</t>
  </si>
  <si>
    <t>Total Sales</t>
  </si>
  <si>
    <t>Row Labels</t>
  </si>
  <si>
    <t>Column Labels</t>
  </si>
  <si>
    <t>Sum of Total Sales</t>
  </si>
  <si>
    <t>Top Salesperson</t>
  </si>
  <si>
    <t>Top 3 Salesperson</t>
  </si>
  <si>
    <t>Sales Amount</t>
  </si>
  <si>
    <t>Discount</t>
  </si>
  <si>
    <t>Target Value</t>
  </si>
  <si>
    <t>Target Table</t>
  </si>
  <si>
    <t>Region-wise Sales</t>
  </si>
  <si>
    <t>Sales by Product and Region</t>
  </si>
  <si>
    <t>Actual Sales</t>
  </si>
  <si>
    <t>Target Sales</t>
  </si>
  <si>
    <t>Performance</t>
  </si>
  <si>
    <t>Sales Performance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</si>
</sst>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1" applyBorder="1"/>
    <xf numFmtId="0" fontId="2" fillId="2" borderId="3" xfId="1" applyBorder="1" applyAlignment="1">
      <alignment horizontal="left"/>
    </xf>
    <xf numFmtId="0" fontId="2" fillId="2" borderId="3" xfId="1" applyNumberFormat="1" applyBorder="1"/>
    <xf numFmtId="0" fontId="5" fillId="2" borderId="2" xfId="1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1" fillId="2" borderId="0" xfId="1" applyFont="1" applyAlignment="1">
      <alignment horizontal="center"/>
    </xf>
    <xf numFmtId="0" fontId="1" fillId="3" borderId="0" xfId="2" applyFont="1" applyAlignment="1">
      <alignment horizontal="center"/>
    </xf>
  </cellXfs>
  <cellStyles count="3">
    <cellStyle name="20% - Accent1" xfId="1" builtinId="30"/>
    <cellStyle name="40% - Accent1" xfId="2" builtinId="31"/>
    <cellStyle name="Normal" xfId="0" builtinId="0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</dxfs>
  <tableStyles count="0" defaultTableStyle="TableStyleMedium9" defaultPivotStyle="PivotStyleLight16"/>
  <colors>
    <mruColors>
      <color rgb="FFEE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kotwal" refreshedDate="45675.621958333337" createdVersion="8" refreshedVersion="8" minRefreshableVersion="3" recordCount="200" xr:uid="{8ACC480E-95BF-4FB8-A7AE-C376DD502778}">
  <cacheSource type="worksheet">
    <worksheetSource ref="A1:C201" sheet="Sales by Product and Region"/>
  </cacheSource>
  <cacheFields count="3">
    <cacheField name="Product" numFmtId="0">
      <sharedItems count="3">
        <s v="Furniture"/>
        <s v="Clothing"/>
        <s v="Electronics"/>
      </sharedItems>
    </cacheField>
    <cacheField name="Region" numFmtId="0">
      <sharedItems count="4">
        <s v="West"/>
        <s v="South"/>
        <s v="East"/>
        <s v="North"/>
      </sharedItems>
    </cacheField>
    <cacheField name="Total Sales" numFmtId="0">
      <sharedItems containsSemiMixedTypes="0" containsString="0" containsNumber="1" containsInteger="1" minValue="0" maxValue="96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kotwal" refreshedDate="45676.516500115744" createdVersion="8" refreshedVersion="8" minRefreshableVersion="3" recordCount="200" xr:uid="{D9D5858A-89A6-4E33-B54D-DAAAF8C16B5B}">
  <cacheSource type="worksheet">
    <worksheetSource ref="A1:B201" sheet="Sales Performance Evaluation"/>
  </cacheSource>
  <cacheFields count="2">
    <cacheField name="Region" numFmtId="0">
      <sharedItems count="4">
        <s v="West"/>
        <s v="South"/>
        <s v="East"/>
        <s v="North"/>
      </sharedItems>
    </cacheField>
    <cacheField name="Total Sales" numFmtId="0">
      <sharedItems containsSemiMixedTypes="0" containsString="0" containsNumber="1" containsInteger="1" minValue="0" maxValue="96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2472"/>
  </r>
  <r>
    <x v="0"/>
    <x v="0"/>
    <n v="4635"/>
  </r>
  <r>
    <x v="0"/>
    <x v="0"/>
    <n v="996"/>
  </r>
  <r>
    <x v="1"/>
    <x v="1"/>
    <n v="792"/>
  </r>
  <r>
    <x v="1"/>
    <x v="2"/>
    <n v="2892"/>
  </r>
  <r>
    <x v="1"/>
    <x v="2"/>
    <n v="928"/>
  </r>
  <r>
    <x v="2"/>
    <x v="2"/>
    <n v="0"/>
  </r>
  <r>
    <x v="1"/>
    <x v="3"/>
    <n v="1275"/>
  </r>
  <r>
    <x v="2"/>
    <x v="2"/>
    <n v="1236"/>
  </r>
  <r>
    <x v="0"/>
    <x v="1"/>
    <n v="7668"/>
  </r>
  <r>
    <x v="2"/>
    <x v="1"/>
    <n v="0"/>
  </r>
  <r>
    <x v="0"/>
    <x v="3"/>
    <n v="0"/>
  </r>
  <r>
    <x v="2"/>
    <x v="0"/>
    <n v="1864"/>
  </r>
  <r>
    <x v="1"/>
    <x v="2"/>
    <n v="6650"/>
  </r>
  <r>
    <x v="0"/>
    <x v="3"/>
    <n v="574"/>
  </r>
  <r>
    <x v="2"/>
    <x v="1"/>
    <n v="5900"/>
  </r>
  <r>
    <x v="2"/>
    <x v="2"/>
    <n v="1860"/>
  </r>
  <r>
    <x v="1"/>
    <x v="2"/>
    <n v="2912"/>
  </r>
  <r>
    <x v="1"/>
    <x v="1"/>
    <n v="4544"/>
  </r>
  <r>
    <x v="1"/>
    <x v="1"/>
    <n v="0"/>
  </r>
  <r>
    <x v="2"/>
    <x v="2"/>
    <n v="8190"/>
  </r>
  <r>
    <x v="1"/>
    <x v="2"/>
    <n v="639"/>
  </r>
  <r>
    <x v="2"/>
    <x v="0"/>
    <n v="2912"/>
  </r>
  <r>
    <x v="1"/>
    <x v="0"/>
    <n v="9340"/>
  </r>
  <r>
    <x v="2"/>
    <x v="2"/>
    <n v="3222"/>
  </r>
  <r>
    <x v="0"/>
    <x v="0"/>
    <n v="0"/>
  </r>
  <r>
    <x v="1"/>
    <x v="0"/>
    <n v="1764"/>
  </r>
  <r>
    <x v="0"/>
    <x v="2"/>
    <n v="0"/>
  </r>
  <r>
    <x v="2"/>
    <x v="3"/>
    <n v="0"/>
  </r>
  <r>
    <x v="0"/>
    <x v="2"/>
    <n v="2268"/>
  </r>
  <r>
    <x v="1"/>
    <x v="0"/>
    <n v="0"/>
  </r>
  <r>
    <x v="1"/>
    <x v="2"/>
    <n v="4826"/>
  </r>
  <r>
    <x v="2"/>
    <x v="2"/>
    <n v="741"/>
  </r>
  <r>
    <x v="1"/>
    <x v="1"/>
    <n v="145"/>
  </r>
  <r>
    <x v="0"/>
    <x v="2"/>
    <n v="0"/>
  </r>
  <r>
    <x v="1"/>
    <x v="2"/>
    <n v="5954"/>
  </r>
  <r>
    <x v="0"/>
    <x v="2"/>
    <n v="5060"/>
  </r>
  <r>
    <x v="1"/>
    <x v="0"/>
    <n v="2670"/>
  </r>
  <r>
    <x v="2"/>
    <x v="2"/>
    <n v="6802"/>
  </r>
  <r>
    <x v="1"/>
    <x v="1"/>
    <n v="284"/>
  </r>
  <r>
    <x v="2"/>
    <x v="1"/>
    <n v="4280"/>
  </r>
  <r>
    <x v="1"/>
    <x v="1"/>
    <n v="0"/>
  </r>
  <r>
    <x v="2"/>
    <x v="3"/>
    <n v="0"/>
  </r>
  <r>
    <x v="0"/>
    <x v="2"/>
    <n v="5838"/>
  </r>
  <r>
    <x v="0"/>
    <x v="1"/>
    <n v="6045"/>
  </r>
  <r>
    <x v="0"/>
    <x v="0"/>
    <n v="1946"/>
  </r>
  <r>
    <x v="0"/>
    <x v="2"/>
    <n v="0"/>
  </r>
  <r>
    <x v="2"/>
    <x v="2"/>
    <n v="920"/>
  </r>
  <r>
    <x v="2"/>
    <x v="2"/>
    <n v="5168"/>
  </r>
  <r>
    <x v="0"/>
    <x v="2"/>
    <n v="4550"/>
  </r>
  <r>
    <x v="0"/>
    <x v="0"/>
    <n v="0"/>
  </r>
  <r>
    <x v="0"/>
    <x v="2"/>
    <n v="5140"/>
  </r>
  <r>
    <x v="1"/>
    <x v="0"/>
    <n v="0"/>
  </r>
  <r>
    <x v="0"/>
    <x v="0"/>
    <n v="917"/>
  </r>
  <r>
    <x v="2"/>
    <x v="0"/>
    <n v="1107"/>
  </r>
  <r>
    <x v="2"/>
    <x v="3"/>
    <n v="1588"/>
  </r>
  <r>
    <x v="2"/>
    <x v="0"/>
    <n v="0"/>
  </r>
  <r>
    <x v="1"/>
    <x v="2"/>
    <n v="1020"/>
  </r>
  <r>
    <x v="1"/>
    <x v="0"/>
    <n v="4266"/>
  </r>
  <r>
    <x v="1"/>
    <x v="0"/>
    <n v="5780"/>
  </r>
  <r>
    <x v="1"/>
    <x v="0"/>
    <n v="0"/>
  </r>
  <r>
    <x v="2"/>
    <x v="2"/>
    <n v="0"/>
  </r>
  <r>
    <x v="1"/>
    <x v="2"/>
    <n v="480"/>
  </r>
  <r>
    <x v="1"/>
    <x v="0"/>
    <n v="1335"/>
  </r>
  <r>
    <x v="1"/>
    <x v="2"/>
    <n v="3531"/>
  </r>
  <r>
    <x v="0"/>
    <x v="1"/>
    <n v="3990"/>
  </r>
  <r>
    <x v="2"/>
    <x v="1"/>
    <n v="2478"/>
  </r>
  <r>
    <x v="1"/>
    <x v="0"/>
    <n v="819"/>
  </r>
  <r>
    <x v="0"/>
    <x v="2"/>
    <n v="0"/>
  </r>
  <r>
    <x v="2"/>
    <x v="1"/>
    <n v="6740"/>
  </r>
  <r>
    <x v="1"/>
    <x v="3"/>
    <n v="0"/>
  </r>
  <r>
    <x v="2"/>
    <x v="2"/>
    <n v="0"/>
  </r>
  <r>
    <x v="2"/>
    <x v="0"/>
    <n v="2904"/>
  </r>
  <r>
    <x v="0"/>
    <x v="3"/>
    <n v="3913"/>
  </r>
  <r>
    <x v="1"/>
    <x v="0"/>
    <n v="1547"/>
  </r>
  <r>
    <x v="2"/>
    <x v="3"/>
    <n v="3091"/>
  </r>
  <r>
    <x v="0"/>
    <x v="0"/>
    <n v="2490"/>
  </r>
  <r>
    <x v="2"/>
    <x v="1"/>
    <n v="0"/>
  </r>
  <r>
    <x v="2"/>
    <x v="2"/>
    <n v="8194"/>
  </r>
  <r>
    <x v="0"/>
    <x v="0"/>
    <n v="4692"/>
  </r>
  <r>
    <x v="2"/>
    <x v="0"/>
    <n v="415"/>
  </r>
  <r>
    <x v="0"/>
    <x v="3"/>
    <n v="990"/>
  </r>
  <r>
    <x v="1"/>
    <x v="0"/>
    <n v="2910"/>
  </r>
  <r>
    <x v="2"/>
    <x v="2"/>
    <n v="1239"/>
  </r>
  <r>
    <x v="1"/>
    <x v="0"/>
    <n v="6016"/>
  </r>
  <r>
    <x v="1"/>
    <x v="0"/>
    <n v="4465"/>
  </r>
  <r>
    <x v="2"/>
    <x v="1"/>
    <n v="1680"/>
  </r>
  <r>
    <x v="0"/>
    <x v="2"/>
    <n v="8645"/>
  </r>
  <r>
    <x v="2"/>
    <x v="2"/>
    <n v="9080"/>
  </r>
  <r>
    <x v="2"/>
    <x v="0"/>
    <n v="2574"/>
  </r>
  <r>
    <x v="0"/>
    <x v="0"/>
    <n v="714"/>
  </r>
  <r>
    <x v="0"/>
    <x v="0"/>
    <n v="3320"/>
  </r>
  <r>
    <x v="2"/>
    <x v="3"/>
    <n v="1786"/>
  </r>
  <r>
    <x v="0"/>
    <x v="0"/>
    <n v="0"/>
  </r>
  <r>
    <x v="1"/>
    <x v="2"/>
    <n v="4180"/>
  </r>
  <r>
    <x v="0"/>
    <x v="2"/>
    <n v="520"/>
  </r>
  <r>
    <x v="1"/>
    <x v="0"/>
    <n v="0"/>
  </r>
  <r>
    <x v="1"/>
    <x v="3"/>
    <n v="342"/>
  </r>
  <r>
    <x v="1"/>
    <x v="2"/>
    <n v="1134"/>
  </r>
  <r>
    <x v="0"/>
    <x v="0"/>
    <n v="4896"/>
  </r>
  <r>
    <x v="0"/>
    <x v="2"/>
    <n v="4294"/>
  </r>
  <r>
    <x v="2"/>
    <x v="3"/>
    <n v="948"/>
  </r>
  <r>
    <x v="0"/>
    <x v="1"/>
    <n v="7163"/>
  </r>
  <r>
    <x v="0"/>
    <x v="2"/>
    <n v="4873"/>
  </r>
  <r>
    <x v="1"/>
    <x v="1"/>
    <n v="4607"/>
  </r>
  <r>
    <x v="0"/>
    <x v="0"/>
    <n v="988"/>
  </r>
  <r>
    <x v="0"/>
    <x v="3"/>
    <n v="1243"/>
  </r>
  <r>
    <x v="1"/>
    <x v="0"/>
    <n v="615"/>
  </r>
  <r>
    <x v="0"/>
    <x v="1"/>
    <n v="1290"/>
  </r>
  <r>
    <x v="1"/>
    <x v="3"/>
    <n v="0"/>
  </r>
  <r>
    <x v="0"/>
    <x v="2"/>
    <n v="4725"/>
  </r>
  <r>
    <x v="0"/>
    <x v="2"/>
    <n v="9660"/>
  </r>
  <r>
    <x v="2"/>
    <x v="1"/>
    <n v="1800"/>
  </r>
  <r>
    <x v="0"/>
    <x v="1"/>
    <n v="4316"/>
  </r>
  <r>
    <x v="1"/>
    <x v="2"/>
    <n v="4070"/>
  </r>
  <r>
    <x v="0"/>
    <x v="2"/>
    <n v="646"/>
  </r>
  <r>
    <x v="2"/>
    <x v="2"/>
    <n v="4158"/>
  </r>
  <r>
    <x v="0"/>
    <x v="1"/>
    <n v="0"/>
  </r>
  <r>
    <x v="0"/>
    <x v="0"/>
    <n v="0"/>
  </r>
  <r>
    <x v="1"/>
    <x v="3"/>
    <n v="3590"/>
  </r>
  <r>
    <x v="2"/>
    <x v="2"/>
    <n v="0"/>
  </r>
  <r>
    <x v="0"/>
    <x v="3"/>
    <n v="0"/>
  </r>
  <r>
    <x v="0"/>
    <x v="2"/>
    <n v="0"/>
  </r>
  <r>
    <x v="1"/>
    <x v="2"/>
    <n v="0"/>
  </r>
  <r>
    <x v="0"/>
    <x v="0"/>
    <n v="4485"/>
  </r>
  <r>
    <x v="0"/>
    <x v="0"/>
    <n v="471"/>
  </r>
  <r>
    <x v="0"/>
    <x v="2"/>
    <n v="3419"/>
  </r>
  <r>
    <x v="2"/>
    <x v="2"/>
    <n v="715"/>
  </r>
  <r>
    <x v="0"/>
    <x v="2"/>
    <n v="6307"/>
  </r>
  <r>
    <x v="1"/>
    <x v="0"/>
    <n v="0"/>
  </r>
  <r>
    <x v="2"/>
    <x v="3"/>
    <n v="5049"/>
  </r>
  <r>
    <x v="0"/>
    <x v="2"/>
    <n v="5556"/>
  </r>
  <r>
    <x v="0"/>
    <x v="2"/>
    <n v="1414"/>
  </r>
  <r>
    <x v="2"/>
    <x v="0"/>
    <n v="6432"/>
  </r>
  <r>
    <x v="0"/>
    <x v="1"/>
    <n v="1375"/>
  </r>
  <r>
    <x v="0"/>
    <x v="2"/>
    <n v="2870"/>
  </r>
  <r>
    <x v="1"/>
    <x v="0"/>
    <n v="1440"/>
  </r>
  <r>
    <x v="2"/>
    <x v="1"/>
    <n v="8838"/>
  </r>
  <r>
    <x v="1"/>
    <x v="3"/>
    <n v="7225"/>
  </r>
  <r>
    <x v="0"/>
    <x v="0"/>
    <n v="0"/>
  </r>
  <r>
    <x v="1"/>
    <x v="2"/>
    <n v="2320"/>
  </r>
  <r>
    <x v="0"/>
    <x v="1"/>
    <n v="4069"/>
  </r>
  <r>
    <x v="2"/>
    <x v="0"/>
    <n v="1278"/>
  </r>
  <r>
    <x v="2"/>
    <x v="1"/>
    <n v="2240"/>
  </r>
  <r>
    <x v="2"/>
    <x v="2"/>
    <n v="1056"/>
  </r>
  <r>
    <x v="1"/>
    <x v="1"/>
    <n v="150"/>
  </r>
  <r>
    <x v="1"/>
    <x v="3"/>
    <n v="1968"/>
  </r>
  <r>
    <x v="0"/>
    <x v="1"/>
    <n v="5280"/>
  </r>
  <r>
    <x v="2"/>
    <x v="3"/>
    <n v="7395"/>
  </r>
  <r>
    <x v="1"/>
    <x v="3"/>
    <n v="3728"/>
  </r>
  <r>
    <x v="0"/>
    <x v="1"/>
    <n v="5520"/>
  </r>
  <r>
    <x v="1"/>
    <x v="2"/>
    <n v="1029"/>
  </r>
  <r>
    <x v="0"/>
    <x v="0"/>
    <n v="5795"/>
  </r>
  <r>
    <x v="1"/>
    <x v="3"/>
    <n v="4335"/>
  </r>
  <r>
    <x v="1"/>
    <x v="1"/>
    <n v="2691"/>
  </r>
  <r>
    <x v="1"/>
    <x v="0"/>
    <n v="1344"/>
  </r>
  <r>
    <x v="2"/>
    <x v="1"/>
    <n v="2156"/>
  </r>
  <r>
    <x v="2"/>
    <x v="3"/>
    <n v="865"/>
  </r>
  <r>
    <x v="1"/>
    <x v="0"/>
    <n v="460"/>
  </r>
  <r>
    <x v="0"/>
    <x v="1"/>
    <n v="0"/>
  </r>
  <r>
    <x v="0"/>
    <x v="2"/>
    <n v="1420"/>
  </r>
  <r>
    <x v="2"/>
    <x v="2"/>
    <n v="6528"/>
  </r>
  <r>
    <x v="2"/>
    <x v="1"/>
    <n v="1960"/>
  </r>
  <r>
    <x v="2"/>
    <x v="2"/>
    <n v="0"/>
  </r>
  <r>
    <x v="1"/>
    <x v="3"/>
    <n v="1770"/>
  </r>
  <r>
    <x v="0"/>
    <x v="3"/>
    <n v="2110"/>
  </r>
  <r>
    <x v="2"/>
    <x v="3"/>
    <n v="768"/>
  </r>
  <r>
    <x v="1"/>
    <x v="2"/>
    <n v="2040"/>
  </r>
  <r>
    <x v="2"/>
    <x v="1"/>
    <n v="4044"/>
  </r>
  <r>
    <x v="0"/>
    <x v="2"/>
    <n v="4662"/>
  </r>
  <r>
    <x v="0"/>
    <x v="2"/>
    <n v="0"/>
  </r>
  <r>
    <x v="2"/>
    <x v="0"/>
    <n v="3528"/>
  </r>
  <r>
    <x v="1"/>
    <x v="2"/>
    <n v="1416"/>
  </r>
  <r>
    <x v="0"/>
    <x v="1"/>
    <n v="398"/>
  </r>
  <r>
    <x v="0"/>
    <x v="1"/>
    <n v="460"/>
  </r>
  <r>
    <x v="0"/>
    <x v="2"/>
    <n v="2761"/>
  </r>
  <r>
    <x v="2"/>
    <x v="0"/>
    <n v="1115"/>
  </r>
  <r>
    <x v="1"/>
    <x v="2"/>
    <n v="0"/>
  </r>
  <r>
    <x v="1"/>
    <x v="3"/>
    <n v="2416"/>
  </r>
  <r>
    <x v="1"/>
    <x v="2"/>
    <n v="1275"/>
  </r>
  <r>
    <x v="1"/>
    <x v="1"/>
    <n v="1168"/>
  </r>
  <r>
    <x v="1"/>
    <x v="0"/>
    <n v="0"/>
  </r>
  <r>
    <x v="2"/>
    <x v="1"/>
    <n v="461"/>
  </r>
  <r>
    <x v="2"/>
    <x v="2"/>
    <n v="1415"/>
  </r>
  <r>
    <x v="1"/>
    <x v="0"/>
    <n v="6260"/>
  </r>
  <r>
    <x v="1"/>
    <x v="3"/>
    <n v="1452"/>
  </r>
  <r>
    <x v="2"/>
    <x v="2"/>
    <n v="2008"/>
  </r>
  <r>
    <x v="2"/>
    <x v="0"/>
    <n v="856"/>
  </r>
  <r>
    <x v="1"/>
    <x v="3"/>
    <n v="7060"/>
  </r>
  <r>
    <x v="1"/>
    <x v="1"/>
    <n v="1896"/>
  </r>
  <r>
    <x v="2"/>
    <x v="0"/>
    <n v="4800"/>
  </r>
  <r>
    <x v="0"/>
    <x v="1"/>
    <n v="203"/>
  </r>
  <r>
    <x v="1"/>
    <x v="2"/>
    <n v="1102"/>
  </r>
  <r>
    <x v="0"/>
    <x v="2"/>
    <n v="1970"/>
  </r>
  <r>
    <x v="1"/>
    <x v="0"/>
    <n v="263"/>
  </r>
  <r>
    <x v="1"/>
    <x v="2"/>
    <n v="3656"/>
  </r>
  <r>
    <x v="1"/>
    <x v="0"/>
    <n v="2976"/>
  </r>
  <r>
    <x v="1"/>
    <x v="0"/>
    <n v="189"/>
  </r>
  <r>
    <x v="0"/>
    <x v="0"/>
    <n v="2220"/>
  </r>
  <r>
    <x v="2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472"/>
  </r>
  <r>
    <x v="0"/>
    <n v="4635"/>
  </r>
  <r>
    <x v="0"/>
    <n v="996"/>
  </r>
  <r>
    <x v="1"/>
    <n v="792"/>
  </r>
  <r>
    <x v="2"/>
    <n v="2892"/>
  </r>
  <r>
    <x v="2"/>
    <n v="928"/>
  </r>
  <r>
    <x v="2"/>
    <n v="0"/>
  </r>
  <r>
    <x v="3"/>
    <n v="1275"/>
  </r>
  <r>
    <x v="2"/>
    <n v="1236"/>
  </r>
  <r>
    <x v="1"/>
    <n v="7668"/>
  </r>
  <r>
    <x v="1"/>
    <n v="0"/>
  </r>
  <r>
    <x v="3"/>
    <n v="0"/>
  </r>
  <r>
    <x v="0"/>
    <n v="1864"/>
  </r>
  <r>
    <x v="2"/>
    <n v="6650"/>
  </r>
  <r>
    <x v="3"/>
    <n v="574"/>
  </r>
  <r>
    <x v="1"/>
    <n v="5900"/>
  </r>
  <r>
    <x v="2"/>
    <n v="1860"/>
  </r>
  <r>
    <x v="2"/>
    <n v="2912"/>
  </r>
  <r>
    <x v="1"/>
    <n v="4544"/>
  </r>
  <r>
    <x v="1"/>
    <n v="0"/>
  </r>
  <r>
    <x v="2"/>
    <n v="8190"/>
  </r>
  <r>
    <x v="2"/>
    <n v="639"/>
  </r>
  <r>
    <x v="0"/>
    <n v="2912"/>
  </r>
  <r>
    <x v="0"/>
    <n v="9340"/>
  </r>
  <r>
    <x v="2"/>
    <n v="3222"/>
  </r>
  <r>
    <x v="0"/>
    <n v="0"/>
  </r>
  <r>
    <x v="0"/>
    <n v="1764"/>
  </r>
  <r>
    <x v="2"/>
    <n v="0"/>
  </r>
  <r>
    <x v="3"/>
    <n v="0"/>
  </r>
  <r>
    <x v="2"/>
    <n v="2268"/>
  </r>
  <r>
    <x v="0"/>
    <n v="0"/>
  </r>
  <r>
    <x v="2"/>
    <n v="4826"/>
  </r>
  <r>
    <x v="2"/>
    <n v="741"/>
  </r>
  <r>
    <x v="1"/>
    <n v="145"/>
  </r>
  <r>
    <x v="2"/>
    <n v="0"/>
  </r>
  <r>
    <x v="2"/>
    <n v="5954"/>
  </r>
  <r>
    <x v="2"/>
    <n v="5060"/>
  </r>
  <r>
    <x v="0"/>
    <n v="2670"/>
  </r>
  <r>
    <x v="2"/>
    <n v="6802"/>
  </r>
  <r>
    <x v="1"/>
    <n v="284"/>
  </r>
  <r>
    <x v="1"/>
    <n v="4280"/>
  </r>
  <r>
    <x v="1"/>
    <n v="0"/>
  </r>
  <r>
    <x v="3"/>
    <n v="0"/>
  </r>
  <r>
    <x v="2"/>
    <n v="5838"/>
  </r>
  <r>
    <x v="1"/>
    <n v="6045"/>
  </r>
  <r>
    <x v="0"/>
    <n v="1946"/>
  </r>
  <r>
    <x v="2"/>
    <n v="0"/>
  </r>
  <r>
    <x v="2"/>
    <n v="920"/>
  </r>
  <r>
    <x v="2"/>
    <n v="5168"/>
  </r>
  <r>
    <x v="2"/>
    <n v="4550"/>
  </r>
  <r>
    <x v="0"/>
    <n v="0"/>
  </r>
  <r>
    <x v="2"/>
    <n v="5140"/>
  </r>
  <r>
    <x v="0"/>
    <n v="0"/>
  </r>
  <r>
    <x v="0"/>
    <n v="917"/>
  </r>
  <r>
    <x v="0"/>
    <n v="1107"/>
  </r>
  <r>
    <x v="3"/>
    <n v="1588"/>
  </r>
  <r>
    <x v="0"/>
    <n v="0"/>
  </r>
  <r>
    <x v="2"/>
    <n v="1020"/>
  </r>
  <r>
    <x v="0"/>
    <n v="4266"/>
  </r>
  <r>
    <x v="0"/>
    <n v="5780"/>
  </r>
  <r>
    <x v="0"/>
    <n v="0"/>
  </r>
  <r>
    <x v="2"/>
    <n v="0"/>
  </r>
  <r>
    <x v="2"/>
    <n v="480"/>
  </r>
  <r>
    <x v="0"/>
    <n v="1335"/>
  </r>
  <r>
    <x v="2"/>
    <n v="3531"/>
  </r>
  <r>
    <x v="1"/>
    <n v="3990"/>
  </r>
  <r>
    <x v="1"/>
    <n v="2478"/>
  </r>
  <r>
    <x v="0"/>
    <n v="819"/>
  </r>
  <r>
    <x v="2"/>
    <n v="0"/>
  </r>
  <r>
    <x v="1"/>
    <n v="6740"/>
  </r>
  <r>
    <x v="3"/>
    <n v="0"/>
  </r>
  <r>
    <x v="2"/>
    <n v="0"/>
  </r>
  <r>
    <x v="0"/>
    <n v="2904"/>
  </r>
  <r>
    <x v="3"/>
    <n v="3913"/>
  </r>
  <r>
    <x v="0"/>
    <n v="1547"/>
  </r>
  <r>
    <x v="3"/>
    <n v="3091"/>
  </r>
  <r>
    <x v="0"/>
    <n v="2490"/>
  </r>
  <r>
    <x v="1"/>
    <n v="0"/>
  </r>
  <r>
    <x v="2"/>
    <n v="8194"/>
  </r>
  <r>
    <x v="0"/>
    <n v="4692"/>
  </r>
  <r>
    <x v="0"/>
    <n v="415"/>
  </r>
  <r>
    <x v="3"/>
    <n v="990"/>
  </r>
  <r>
    <x v="0"/>
    <n v="2910"/>
  </r>
  <r>
    <x v="2"/>
    <n v="1239"/>
  </r>
  <r>
    <x v="0"/>
    <n v="6016"/>
  </r>
  <r>
    <x v="0"/>
    <n v="4465"/>
  </r>
  <r>
    <x v="1"/>
    <n v="1680"/>
  </r>
  <r>
    <x v="2"/>
    <n v="8645"/>
  </r>
  <r>
    <x v="2"/>
    <n v="9080"/>
  </r>
  <r>
    <x v="0"/>
    <n v="2574"/>
  </r>
  <r>
    <x v="0"/>
    <n v="714"/>
  </r>
  <r>
    <x v="0"/>
    <n v="3320"/>
  </r>
  <r>
    <x v="3"/>
    <n v="1786"/>
  </r>
  <r>
    <x v="0"/>
    <n v="0"/>
  </r>
  <r>
    <x v="2"/>
    <n v="4180"/>
  </r>
  <r>
    <x v="2"/>
    <n v="520"/>
  </r>
  <r>
    <x v="0"/>
    <n v="0"/>
  </r>
  <r>
    <x v="3"/>
    <n v="342"/>
  </r>
  <r>
    <x v="2"/>
    <n v="1134"/>
  </r>
  <r>
    <x v="0"/>
    <n v="4896"/>
  </r>
  <r>
    <x v="2"/>
    <n v="4294"/>
  </r>
  <r>
    <x v="3"/>
    <n v="948"/>
  </r>
  <r>
    <x v="1"/>
    <n v="7163"/>
  </r>
  <r>
    <x v="2"/>
    <n v="4873"/>
  </r>
  <r>
    <x v="1"/>
    <n v="4607"/>
  </r>
  <r>
    <x v="0"/>
    <n v="988"/>
  </r>
  <r>
    <x v="3"/>
    <n v="1243"/>
  </r>
  <r>
    <x v="0"/>
    <n v="615"/>
  </r>
  <r>
    <x v="1"/>
    <n v="1290"/>
  </r>
  <r>
    <x v="3"/>
    <n v="0"/>
  </r>
  <r>
    <x v="2"/>
    <n v="4725"/>
  </r>
  <r>
    <x v="2"/>
    <n v="9660"/>
  </r>
  <r>
    <x v="1"/>
    <n v="1800"/>
  </r>
  <r>
    <x v="1"/>
    <n v="4316"/>
  </r>
  <r>
    <x v="2"/>
    <n v="4070"/>
  </r>
  <r>
    <x v="2"/>
    <n v="646"/>
  </r>
  <r>
    <x v="2"/>
    <n v="4158"/>
  </r>
  <r>
    <x v="1"/>
    <n v="0"/>
  </r>
  <r>
    <x v="0"/>
    <n v="0"/>
  </r>
  <r>
    <x v="3"/>
    <n v="3590"/>
  </r>
  <r>
    <x v="2"/>
    <n v="0"/>
  </r>
  <r>
    <x v="3"/>
    <n v="0"/>
  </r>
  <r>
    <x v="2"/>
    <n v="0"/>
  </r>
  <r>
    <x v="2"/>
    <n v="0"/>
  </r>
  <r>
    <x v="0"/>
    <n v="4485"/>
  </r>
  <r>
    <x v="0"/>
    <n v="471"/>
  </r>
  <r>
    <x v="2"/>
    <n v="3419"/>
  </r>
  <r>
    <x v="2"/>
    <n v="715"/>
  </r>
  <r>
    <x v="2"/>
    <n v="6307"/>
  </r>
  <r>
    <x v="0"/>
    <n v="0"/>
  </r>
  <r>
    <x v="3"/>
    <n v="5049"/>
  </r>
  <r>
    <x v="2"/>
    <n v="5556"/>
  </r>
  <r>
    <x v="2"/>
    <n v="1414"/>
  </r>
  <r>
    <x v="0"/>
    <n v="6432"/>
  </r>
  <r>
    <x v="1"/>
    <n v="1375"/>
  </r>
  <r>
    <x v="2"/>
    <n v="2870"/>
  </r>
  <r>
    <x v="0"/>
    <n v="1440"/>
  </r>
  <r>
    <x v="1"/>
    <n v="8838"/>
  </r>
  <r>
    <x v="3"/>
    <n v="7225"/>
  </r>
  <r>
    <x v="0"/>
    <n v="0"/>
  </r>
  <r>
    <x v="2"/>
    <n v="2320"/>
  </r>
  <r>
    <x v="1"/>
    <n v="4069"/>
  </r>
  <r>
    <x v="0"/>
    <n v="1278"/>
  </r>
  <r>
    <x v="1"/>
    <n v="2240"/>
  </r>
  <r>
    <x v="2"/>
    <n v="1056"/>
  </r>
  <r>
    <x v="1"/>
    <n v="150"/>
  </r>
  <r>
    <x v="3"/>
    <n v="1968"/>
  </r>
  <r>
    <x v="1"/>
    <n v="5280"/>
  </r>
  <r>
    <x v="3"/>
    <n v="7395"/>
  </r>
  <r>
    <x v="3"/>
    <n v="3728"/>
  </r>
  <r>
    <x v="1"/>
    <n v="5520"/>
  </r>
  <r>
    <x v="2"/>
    <n v="1029"/>
  </r>
  <r>
    <x v="0"/>
    <n v="5795"/>
  </r>
  <r>
    <x v="3"/>
    <n v="4335"/>
  </r>
  <r>
    <x v="1"/>
    <n v="2691"/>
  </r>
  <r>
    <x v="0"/>
    <n v="1344"/>
  </r>
  <r>
    <x v="1"/>
    <n v="2156"/>
  </r>
  <r>
    <x v="3"/>
    <n v="865"/>
  </r>
  <r>
    <x v="0"/>
    <n v="460"/>
  </r>
  <r>
    <x v="1"/>
    <n v="0"/>
  </r>
  <r>
    <x v="2"/>
    <n v="1420"/>
  </r>
  <r>
    <x v="2"/>
    <n v="6528"/>
  </r>
  <r>
    <x v="1"/>
    <n v="1960"/>
  </r>
  <r>
    <x v="2"/>
    <n v="0"/>
  </r>
  <r>
    <x v="3"/>
    <n v="1770"/>
  </r>
  <r>
    <x v="3"/>
    <n v="2110"/>
  </r>
  <r>
    <x v="3"/>
    <n v="768"/>
  </r>
  <r>
    <x v="2"/>
    <n v="2040"/>
  </r>
  <r>
    <x v="1"/>
    <n v="4044"/>
  </r>
  <r>
    <x v="2"/>
    <n v="4662"/>
  </r>
  <r>
    <x v="2"/>
    <n v="0"/>
  </r>
  <r>
    <x v="0"/>
    <n v="3528"/>
  </r>
  <r>
    <x v="2"/>
    <n v="1416"/>
  </r>
  <r>
    <x v="1"/>
    <n v="398"/>
  </r>
  <r>
    <x v="1"/>
    <n v="460"/>
  </r>
  <r>
    <x v="2"/>
    <n v="2761"/>
  </r>
  <r>
    <x v="0"/>
    <n v="1115"/>
  </r>
  <r>
    <x v="2"/>
    <n v="0"/>
  </r>
  <r>
    <x v="3"/>
    <n v="2416"/>
  </r>
  <r>
    <x v="2"/>
    <n v="1275"/>
  </r>
  <r>
    <x v="1"/>
    <n v="1168"/>
  </r>
  <r>
    <x v="0"/>
    <n v="0"/>
  </r>
  <r>
    <x v="1"/>
    <n v="461"/>
  </r>
  <r>
    <x v="2"/>
    <n v="1415"/>
  </r>
  <r>
    <x v="0"/>
    <n v="6260"/>
  </r>
  <r>
    <x v="3"/>
    <n v="1452"/>
  </r>
  <r>
    <x v="2"/>
    <n v="2008"/>
  </r>
  <r>
    <x v="0"/>
    <n v="856"/>
  </r>
  <r>
    <x v="3"/>
    <n v="7060"/>
  </r>
  <r>
    <x v="1"/>
    <n v="1896"/>
  </r>
  <r>
    <x v="0"/>
    <n v="4800"/>
  </r>
  <r>
    <x v="1"/>
    <n v="203"/>
  </r>
  <r>
    <x v="2"/>
    <n v="1102"/>
  </r>
  <r>
    <x v="2"/>
    <n v="1970"/>
  </r>
  <r>
    <x v="0"/>
    <n v="263"/>
  </r>
  <r>
    <x v="2"/>
    <n v="3656"/>
  </r>
  <r>
    <x v="0"/>
    <n v="2976"/>
  </r>
  <r>
    <x v="0"/>
    <n v="189"/>
  </r>
  <r>
    <x v="0"/>
    <n v="2220"/>
  </r>
  <r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9603E-D7FF-45F3-AD15-0CB0A3D376F0}" name="Sales by Product and Region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4:N8" firstHeaderRow="1" firstDataRow="2" firstDataCol="1"/>
  <pivotFields count="3">
    <pivotField axis="axisRow" showAll="0" sortType="descending">
      <items count="4">
        <item x="0"/>
        <item x="2"/>
        <item x="1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Total Sales" fld="2" baseField="0" baseItem="0"/>
  </dataFields>
  <formats count="5">
    <format dxfId="10">
      <pivotArea type="origin" dataOnly="0" labelOnly="1" outline="0" fieldPosition="0"/>
    </format>
    <format dxfId="9">
      <pivotArea field="1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27353-C810-47CF-87BA-00E74E99821E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M7:N11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E7EA3-2DA5-4563-A468-81576CD9700E}" name="Table1" displayName="Table1" ref="I4:J7" totalsRowShown="0">
  <autoFilter ref="I4:J7" xr:uid="{625E7EA3-2DA5-4563-A468-81576CD9700E}"/>
  <tableColumns count="2">
    <tableColumn id="1" xr3:uid="{532DAAA0-ECE9-4FB5-9710-0744C5E846EF}" name="Top Salesperson"/>
    <tableColumn id="2" xr3:uid="{FBBA8619-EBAF-40F8-BBB8-A49E9CA9A874}" name="Sales Am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45C6DA-2B92-4231-9CCD-4BD27E663B83}" name="TargetTable" displayName="TargetTable" ref="J7:K11" totalsRowShown="0">
  <autoFilter ref="J7:K11" xr:uid="{A945C6DA-2B92-4231-9CCD-4BD27E663B83}"/>
  <tableColumns count="2">
    <tableColumn id="1" xr3:uid="{3BCC0EA4-0993-40BB-B342-31A3A4257643}" name="Region"/>
    <tableColumn id="2" xr3:uid="{CF573FE1-1858-4A66-AB01-EF564FCECE65}" name="Target Valu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A01C9F-F4F0-4CB4-8184-1CD1793D08E6}" name="Table3" displayName="Table3" ref="J15:M19" totalsRowShown="0">
  <autoFilter ref="J15:M19" xr:uid="{87A01C9F-F4F0-4CB4-8184-1CD1793D08E6}"/>
  <tableColumns count="4">
    <tableColumn id="1" xr3:uid="{D66ED6C3-F200-4B22-A71D-9049DB73EC59}" name="Region"/>
    <tableColumn id="2" xr3:uid="{7A28ADE2-C2BE-4586-9BB4-3DA382055CF2}" name="Actual Sales"/>
    <tableColumn id="3" xr3:uid="{189CD2AD-D836-404C-9084-AD0D50C30A53}" name="Target Sales"/>
    <tableColumn id="4" xr3:uid="{6E4A25B8-F544-48DA-9961-D6F734BD63AF}" name="Performance" dataDxfId="5">
      <calculatedColumnFormula>IF(Table3[[#This Row],[Actual Sales]]&gt;Table3[[#This Row],[Target Sales]],"Target Met","Target Did Not Met")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D193" sqref="D193"/>
    </sheetView>
  </sheetViews>
  <sheetFormatPr defaultRowHeight="14.4" x14ac:dyDescent="0.3"/>
  <cols>
    <col min="1" max="1" width="13.5546875" bestFit="1" customWidth="1"/>
    <col min="2" max="2" width="18.33203125" bestFit="1" customWidth="1"/>
    <col min="3" max="3" width="10.5546875" customWidth="1"/>
    <col min="4" max="4" width="11.6640625" bestFit="1" customWidth="1"/>
    <col min="5" max="5" width="10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s="2">
        <v>45334</v>
      </c>
      <c r="C2" t="s">
        <v>208</v>
      </c>
      <c r="D2" t="s">
        <v>217</v>
      </c>
      <c r="E2" t="s">
        <v>223</v>
      </c>
      <c r="F2">
        <v>8</v>
      </c>
      <c r="G2">
        <v>309</v>
      </c>
    </row>
    <row r="3" spans="1:7" x14ac:dyDescent="0.3">
      <c r="A3" t="s">
        <v>8</v>
      </c>
      <c r="B3" s="2">
        <v>45313</v>
      </c>
      <c r="C3" t="s">
        <v>209</v>
      </c>
      <c r="D3" t="s">
        <v>218</v>
      </c>
      <c r="E3" t="s">
        <v>223</v>
      </c>
      <c r="F3">
        <v>15</v>
      </c>
      <c r="G3">
        <v>309</v>
      </c>
    </row>
    <row r="4" spans="1:7" x14ac:dyDescent="0.3">
      <c r="A4" t="s">
        <v>9</v>
      </c>
      <c r="B4" s="2">
        <v>45296</v>
      </c>
      <c r="C4" t="s">
        <v>208</v>
      </c>
      <c r="D4" t="s">
        <v>217</v>
      </c>
      <c r="E4" t="s">
        <v>223</v>
      </c>
      <c r="F4">
        <v>4</v>
      </c>
      <c r="G4">
        <v>249</v>
      </c>
    </row>
    <row r="5" spans="1:7" x14ac:dyDescent="0.3">
      <c r="A5" t="s">
        <v>10</v>
      </c>
      <c r="B5" s="2">
        <v>45309</v>
      </c>
      <c r="C5" t="s">
        <v>210</v>
      </c>
      <c r="D5" t="s">
        <v>219</v>
      </c>
      <c r="E5" t="s">
        <v>224</v>
      </c>
      <c r="F5">
        <v>11</v>
      </c>
      <c r="G5">
        <v>72</v>
      </c>
    </row>
    <row r="6" spans="1:7" x14ac:dyDescent="0.3">
      <c r="A6" t="s">
        <v>11</v>
      </c>
      <c r="B6" s="2">
        <v>45324</v>
      </c>
      <c r="C6" t="s">
        <v>211</v>
      </c>
      <c r="D6" t="s">
        <v>218</v>
      </c>
      <c r="E6" t="s">
        <v>224</v>
      </c>
      <c r="F6">
        <v>12</v>
      </c>
      <c r="G6">
        <v>241</v>
      </c>
    </row>
    <row r="7" spans="1:7" x14ac:dyDescent="0.3">
      <c r="A7" t="s">
        <v>12</v>
      </c>
      <c r="B7" s="2">
        <v>45345</v>
      </c>
      <c r="C7" t="s">
        <v>211</v>
      </c>
      <c r="D7" t="s">
        <v>220</v>
      </c>
      <c r="E7" t="s">
        <v>224</v>
      </c>
      <c r="F7">
        <v>16</v>
      </c>
      <c r="G7">
        <v>58</v>
      </c>
    </row>
    <row r="8" spans="1:7" x14ac:dyDescent="0.3">
      <c r="A8" t="s">
        <v>13</v>
      </c>
      <c r="B8" s="2">
        <v>45352</v>
      </c>
      <c r="C8" t="s">
        <v>212</v>
      </c>
      <c r="D8" t="s">
        <v>218</v>
      </c>
      <c r="E8" t="s">
        <v>225</v>
      </c>
      <c r="G8">
        <v>84</v>
      </c>
    </row>
    <row r="9" spans="1:7" x14ac:dyDescent="0.3">
      <c r="A9" t="s">
        <v>14</v>
      </c>
      <c r="C9" t="s">
        <v>213</v>
      </c>
      <c r="D9" t="s">
        <v>219</v>
      </c>
      <c r="E9" t="s">
        <v>224</v>
      </c>
      <c r="F9">
        <v>3</v>
      </c>
      <c r="G9">
        <v>425</v>
      </c>
    </row>
    <row r="10" spans="1:7" x14ac:dyDescent="0.3">
      <c r="A10" t="s">
        <v>15</v>
      </c>
      <c r="B10" s="2">
        <v>45308</v>
      </c>
      <c r="C10" t="s">
        <v>214</v>
      </c>
      <c r="D10" t="s">
        <v>218</v>
      </c>
      <c r="E10" t="s">
        <v>225</v>
      </c>
      <c r="F10">
        <v>12</v>
      </c>
      <c r="G10">
        <v>103</v>
      </c>
    </row>
    <row r="11" spans="1:7" x14ac:dyDescent="0.3">
      <c r="A11" t="s">
        <v>16</v>
      </c>
      <c r="B11" s="2">
        <v>45308</v>
      </c>
      <c r="C11" t="s">
        <v>210</v>
      </c>
      <c r="D11" t="s">
        <v>220</v>
      </c>
      <c r="E11" t="s">
        <v>223</v>
      </c>
      <c r="F11">
        <v>18</v>
      </c>
      <c r="G11">
        <v>426</v>
      </c>
    </row>
    <row r="12" spans="1:7" x14ac:dyDescent="0.3">
      <c r="A12" t="s">
        <v>17</v>
      </c>
      <c r="C12" t="s">
        <v>210</v>
      </c>
      <c r="D12" t="s">
        <v>219</v>
      </c>
      <c r="E12" t="s">
        <v>225</v>
      </c>
      <c r="G12">
        <v>118</v>
      </c>
    </row>
    <row r="13" spans="1:7" x14ac:dyDescent="0.3">
      <c r="A13" t="s">
        <v>18</v>
      </c>
      <c r="B13" s="2">
        <v>45314</v>
      </c>
      <c r="C13" t="s">
        <v>213</v>
      </c>
      <c r="D13" t="s">
        <v>221</v>
      </c>
      <c r="E13" t="s">
        <v>223</v>
      </c>
      <c r="F13">
        <v>18</v>
      </c>
    </row>
    <row r="14" spans="1:7" x14ac:dyDescent="0.3">
      <c r="A14" t="s">
        <v>19</v>
      </c>
      <c r="B14" s="2">
        <v>45312</v>
      </c>
      <c r="C14" t="s">
        <v>209</v>
      </c>
      <c r="D14" t="s">
        <v>217</v>
      </c>
      <c r="E14" t="s">
        <v>225</v>
      </c>
      <c r="F14">
        <v>4</v>
      </c>
      <c r="G14">
        <v>466</v>
      </c>
    </row>
    <row r="15" spans="1:7" x14ac:dyDescent="0.3">
      <c r="A15" t="s">
        <v>20</v>
      </c>
      <c r="B15" s="2">
        <v>45324</v>
      </c>
      <c r="C15" t="s">
        <v>211</v>
      </c>
      <c r="D15" t="s">
        <v>221</v>
      </c>
      <c r="E15" t="s">
        <v>224</v>
      </c>
      <c r="F15">
        <v>14</v>
      </c>
      <c r="G15">
        <v>475</v>
      </c>
    </row>
    <row r="16" spans="1:7" x14ac:dyDescent="0.3">
      <c r="A16" t="s">
        <v>21</v>
      </c>
      <c r="B16" s="2">
        <v>45349</v>
      </c>
      <c r="C16" t="s">
        <v>213</v>
      </c>
      <c r="D16" t="s">
        <v>219</v>
      </c>
      <c r="E16" t="s">
        <v>223</v>
      </c>
      <c r="F16">
        <v>2</v>
      </c>
      <c r="G16">
        <v>287</v>
      </c>
    </row>
    <row r="17" spans="1:7" x14ac:dyDescent="0.3">
      <c r="A17" t="s">
        <v>22</v>
      </c>
      <c r="B17" s="2">
        <v>45308</v>
      </c>
      <c r="C17" t="s">
        <v>210</v>
      </c>
      <c r="D17" t="s">
        <v>219</v>
      </c>
      <c r="E17" t="s">
        <v>225</v>
      </c>
      <c r="F17">
        <v>20</v>
      </c>
      <c r="G17">
        <v>295</v>
      </c>
    </row>
    <row r="18" spans="1:7" x14ac:dyDescent="0.3">
      <c r="A18" t="s">
        <v>23</v>
      </c>
      <c r="C18" t="s">
        <v>211</v>
      </c>
      <c r="D18" t="s">
        <v>219</v>
      </c>
      <c r="E18" t="s">
        <v>225</v>
      </c>
      <c r="F18">
        <v>4</v>
      </c>
      <c r="G18">
        <v>465</v>
      </c>
    </row>
    <row r="19" spans="1:7" x14ac:dyDescent="0.3">
      <c r="A19" t="s">
        <v>24</v>
      </c>
      <c r="B19" s="2">
        <v>45325</v>
      </c>
      <c r="C19" t="s">
        <v>211</v>
      </c>
      <c r="D19" t="s">
        <v>220</v>
      </c>
      <c r="E19" t="s">
        <v>224</v>
      </c>
      <c r="F19">
        <v>7</v>
      </c>
      <c r="G19">
        <v>416</v>
      </c>
    </row>
    <row r="20" spans="1:7" x14ac:dyDescent="0.3">
      <c r="A20" t="s">
        <v>25</v>
      </c>
      <c r="B20" s="2">
        <v>45326</v>
      </c>
      <c r="C20" t="s">
        <v>210</v>
      </c>
      <c r="D20" t="s">
        <v>219</v>
      </c>
      <c r="E20" t="s">
        <v>224</v>
      </c>
      <c r="F20">
        <v>16</v>
      </c>
      <c r="G20">
        <v>284</v>
      </c>
    </row>
    <row r="21" spans="1:7" x14ac:dyDescent="0.3">
      <c r="A21" t="s">
        <v>26</v>
      </c>
      <c r="B21" s="2">
        <v>45352</v>
      </c>
      <c r="C21" t="s">
        <v>210</v>
      </c>
      <c r="D21" t="s">
        <v>217</v>
      </c>
      <c r="E21" t="s">
        <v>224</v>
      </c>
      <c r="F21">
        <v>4</v>
      </c>
    </row>
    <row r="22" spans="1:7" x14ac:dyDescent="0.3">
      <c r="A22" t="s">
        <v>27</v>
      </c>
      <c r="B22" s="2">
        <v>45334</v>
      </c>
      <c r="C22" t="s">
        <v>211</v>
      </c>
      <c r="D22" t="s">
        <v>220</v>
      </c>
      <c r="E22" t="s">
        <v>225</v>
      </c>
      <c r="F22">
        <v>18</v>
      </c>
      <c r="G22">
        <v>455</v>
      </c>
    </row>
    <row r="23" spans="1:7" x14ac:dyDescent="0.3">
      <c r="A23" t="s">
        <v>28</v>
      </c>
      <c r="B23" s="2">
        <v>45319</v>
      </c>
      <c r="C23" t="s">
        <v>212</v>
      </c>
      <c r="D23" t="s">
        <v>219</v>
      </c>
      <c r="E23" t="s">
        <v>224</v>
      </c>
      <c r="F23">
        <v>9</v>
      </c>
      <c r="G23">
        <v>71</v>
      </c>
    </row>
    <row r="24" spans="1:7" x14ac:dyDescent="0.3">
      <c r="A24" t="s">
        <v>29</v>
      </c>
      <c r="B24" s="2">
        <v>45334</v>
      </c>
      <c r="C24" t="s">
        <v>208</v>
      </c>
      <c r="D24" t="s">
        <v>220</v>
      </c>
      <c r="E24" t="s">
        <v>225</v>
      </c>
      <c r="F24">
        <v>14</v>
      </c>
      <c r="G24">
        <v>208</v>
      </c>
    </row>
    <row r="25" spans="1:7" x14ac:dyDescent="0.3">
      <c r="A25" t="s">
        <v>30</v>
      </c>
      <c r="B25" s="2">
        <v>45331</v>
      </c>
      <c r="C25" t="s">
        <v>208</v>
      </c>
      <c r="D25" t="s">
        <v>217</v>
      </c>
      <c r="E25" t="s">
        <v>224</v>
      </c>
      <c r="F25">
        <v>20</v>
      </c>
      <c r="G25">
        <v>467</v>
      </c>
    </row>
    <row r="26" spans="1:7" x14ac:dyDescent="0.3">
      <c r="A26" t="s">
        <v>31</v>
      </c>
      <c r="B26" s="2">
        <v>45346</v>
      </c>
      <c r="C26" t="s">
        <v>211</v>
      </c>
      <c r="D26" t="s">
        <v>217</v>
      </c>
      <c r="E26" t="s">
        <v>225</v>
      </c>
      <c r="F26">
        <v>18</v>
      </c>
      <c r="G26">
        <v>179</v>
      </c>
    </row>
    <row r="27" spans="1:7" x14ac:dyDescent="0.3">
      <c r="A27" t="s">
        <v>32</v>
      </c>
      <c r="B27" s="2">
        <v>45349</v>
      </c>
      <c r="C27" t="s">
        <v>209</v>
      </c>
      <c r="D27" t="s">
        <v>222</v>
      </c>
      <c r="E27" t="s">
        <v>223</v>
      </c>
    </row>
    <row r="28" spans="1:7" x14ac:dyDescent="0.3">
      <c r="A28" t="s">
        <v>33</v>
      </c>
      <c r="B28" s="2">
        <v>45311</v>
      </c>
      <c r="C28" t="s">
        <v>209</v>
      </c>
      <c r="D28" t="s">
        <v>218</v>
      </c>
      <c r="E28" t="s">
        <v>224</v>
      </c>
      <c r="F28">
        <v>9</v>
      </c>
      <c r="G28">
        <v>196</v>
      </c>
    </row>
    <row r="29" spans="1:7" x14ac:dyDescent="0.3">
      <c r="A29" t="s">
        <v>34</v>
      </c>
      <c r="B29" s="2">
        <v>45312</v>
      </c>
      <c r="C29" t="s">
        <v>212</v>
      </c>
      <c r="D29" t="s">
        <v>221</v>
      </c>
      <c r="E29" t="s">
        <v>223</v>
      </c>
      <c r="G29">
        <v>449</v>
      </c>
    </row>
    <row r="30" spans="1:7" x14ac:dyDescent="0.3">
      <c r="A30" t="s">
        <v>35</v>
      </c>
      <c r="B30" s="2">
        <v>45310</v>
      </c>
      <c r="C30" t="s">
        <v>213</v>
      </c>
      <c r="D30" t="s">
        <v>219</v>
      </c>
      <c r="E30" t="s">
        <v>225</v>
      </c>
      <c r="F30">
        <v>10</v>
      </c>
    </row>
    <row r="31" spans="1:7" x14ac:dyDescent="0.3">
      <c r="A31" t="s">
        <v>36</v>
      </c>
      <c r="B31" s="2">
        <v>45304</v>
      </c>
      <c r="C31" t="s">
        <v>211</v>
      </c>
      <c r="D31" t="s">
        <v>221</v>
      </c>
      <c r="E31" t="s">
        <v>223</v>
      </c>
      <c r="F31">
        <v>12</v>
      </c>
      <c r="G31">
        <v>189</v>
      </c>
    </row>
    <row r="32" spans="1:7" x14ac:dyDescent="0.3">
      <c r="A32" t="s">
        <v>37</v>
      </c>
      <c r="B32" t="s">
        <v>207</v>
      </c>
      <c r="C32" t="s">
        <v>209</v>
      </c>
      <c r="D32" t="s">
        <v>217</v>
      </c>
      <c r="E32" t="s">
        <v>224</v>
      </c>
      <c r="G32">
        <v>238</v>
      </c>
    </row>
    <row r="33" spans="1:7" x14ac:dyDescent="0.3">
      <c r="A33" t="s">
        <v>38</v>
      </c>
      <c r="B33" s="2">
        <v>45339</v>
      </c>
      <c r="C33" t="s">
        <v>211</v>
      </c>
      <c r="D33" t="s">
        <v>221</v>
      </c>
      <c r="E33" t="s">
        <v>224</v>
      </c>
      <c r="F33">
        <v>19</v>
      </c>
      <c r="G33">
        <v>254</v>
      </c>
    </row>
    <row r="34" spans="1:7" x14ac:dyDescent="0.3">
      <c r="A34" t="s">
        <v>39</v>
      </c>
      <c r="B34" s="2">
        <v>45331</v>
      </c>
      <c r="C34" t="s">
        <v>212</v>
      </c>
      <c r="D34" t="s">
        <v>218</v>
      </c>
      <c r="E34" t="s">
        <v>225</v>
      </c>
      <c r="F34">
        <v>3</v>
      </c>
      <c r="G34">
        <v>247</v>
      </c>
    </row>
    <row r="35" spans="1:7" x14ac:dyDescent="0.3">
      <c r="A35" t="s">
        <v>40</v>
      </c>
      <c r="B35" s="2">
        <v>45317</v>
      </c>
      <c r="C35" t="s">
        <v>210</v>
      </c>
      <c r="D35" t="s">
        <v>221</v>
      </c>
      <c r="E35" t="s">
        <v>224</v>
      </c>
      <c r="F35">
        <v>1</v>
      </c>
      <c r="G35">
        <v>145</v>
      </c>
    </row>
    <row r="36" spans="1:7" x14ac:dyDescent="0.3">
      <c r="A36" t="s">
        <v>41</v>
      </c>
      <c r="B36" s="2">
        <v>45292</v>
      </c>
      <c r="C36" t="s">
        <v>212</v>
      </c>
      <c r="D36" t="s">
        <v>221</v>
      </c>
      <c r="E36" t="s">
        <v>223</v>
      </c>
      <c r="G36">
        <v>304</v>
      </c>
    </row>
    <row r="37" spans="1:7" x14ac:dyDescent="0.3">
      <c r="A37" t="s">
        <v>42</v>
      </c>
      <c r="B37" s="2">
        <v>45305</v>
      </c>
      <c r="C37" t="s">
        <v>212</v>
      </c>
      <c r="D37" t="s">
        <v>217</v>
      </c>
      <c r="E37" t="s">
        <v>224</v>
      </c>
      <c r="F37">
        <v>13</v>
      </c>
      <c r="G37">
        <v>458</v>
      </c>
    </row>
    <row r="38" spans="1:7" x14ac:dyDescent="0.3">
      <c r="A38" t="s">
        <v>43</v>
      </c>
      <c r="B38" s="2">
        <v>45329</v>
      </c>
      <c r="C38" t="s">
        <v>212</v>
      </c>
      <c r="D38" t="s">
        <v>217</v>
      </c>
      <c r="E38" t="s">
        <v>223</v>
      </c>
      <c r="F38">
        <v>11</v>
      </c>
      <c r="G38">
        <v>460</v>
      </c>
    </row>
    <row r="39" spans="1:7" x14ac:dyDescent="0.3">
      <c r="A39" t="s">
        <v>44</v>
      </c>
      <c r="B39" s="2">
        <v>45312</v>
      </c>
      <c r="C39" t="s">
        <v>209</v>
      </c>
      <c r="D39" t="s">
        <v>219</v>
      </c>
      <c r="E39" t="s">
        <v>224</v>
      </c>
      <c r="F39">
        <v>10</v>
      </c>
      <c r="G39">
        <v>267</v>
      </c>
    </row>
    <row r="40" spans="1:7" x14ac:dyDescent="0.3">
      <c r="A40" t="s">
        <v>45</v>
      </c>
      <c r="B40" s="2">
        <v>45320</v>
      </c>
      <c r="C40" t="s">
        <v>212</v>
      </c>
      <c r="D40" t="s">
        <v>220</v>
      </c>
      <c r="E40" t="s">
        <v>225</v>
      </c>
      <c r="F40">
        <v>19</v>
      </c>
      <c r="G40">
        <v>358</v>
      </c>
    </row>
    <row r="41" spans="1:7" x14ac:dyDescent="0.3">
      <c r="A41" t="s">
        <v>46</v>
      </c>
      <c r="B41" s="2">
        <v>45324</v>
      </c>
      <c r="C41" t="s">
        <v>210</v>
      </c>
      <c r="D41" t="s">
        <v>219</v>
      </c>
      <c r="E41" t="s">
        <v>224</v>
      </c>
      <c r="F41">
        <v>2</v>
      </c>
      <c r="G41">
        <v>142</v>
      </c>
    </row>
    <row r="42" spans="1:7" x14ac:dyDescent="0.3">
      <c r="A42" t="s">
        <v>47</v>
      </c>
      <c r="B42" s="2">
        <v>45349</v>
      </c>
      <c r="C42" t="s">
        <v>210</v>
      </c>
      <c r="D42" t="s">
        <v>217</v>
      </c>
      <c r="E42" t="s">
        <v>225</v>
      </c>
      <c r="F42">
        <v>20</v>
      </c>
      <c r="G42">
        <v>214</v>
      </c>
    </row>
    <row r="43" spans="1:7" x14ac:dyDescent="0.3">
      <c r="A43" t="s">
        <v>48</v>
      </c>
      <c r="B43" s="2">
        <v>45339</v>
      </c>
      <c r="C43" t="s">
        <v>210</v>
      </c>
      <c r="D43" t="s">
        <v>219</v>
      </c>
      <c r="E43" t="s">
        <v>224</v>
      </c>
      <c r="G43">
        <v>217</v>
      </c>
    </row>
    <row r="44" spans="1:7" x14ac:dyDescent="0.3">
      <c r="A44" t="s">
        <v>49</v>
      </c>
      <c r="B44" s="2">
        <v>45297</v>
      </c>
      <c r="C44" t="s">
        <v>213</v>
      </c>
      <c r="D44" t="s">
        <v>221</v>
      </c>
      <c r="E44" t="s">
        <v>225</v>
      </c>
      <c r="G44">
        <v>206</v>
      </c>
    </row>
    <row r="45" spans="1:7" x14ac:dyDescent="0.3">
      <c r="A45" t="s">
        <v>50</v>
      </c>
      <c r="B45" s="2">
        <v>45334</v>
      </c>
      <c r="C45" t="s">
        <v>212</v>
      </c>
      <c r="D45" t="s">
        <v>221</v>
      </c>
      <c r="E45" t="s">
        <v>223</v>
      </c>
      <c r="F45">
        <v>14</v>
      </c>
      <c r="G45">
        <v>417</v>
      </c>
    </row>
    <row r="46" spans="1:7" x14ac:dyDescent="0.3">
      <c r="A46" t="s">
        <v>51</v>
      </c>
      <c r="B46" s="2">
        <v>45313</v>
      </c>
      <c r="C46" t="s">
        <v>210</v>
      </c>
      <c r="D46" t="s">
        <v>217</v>
      </c>
      <c r="E46" t="s">
        <v>223</v>
      </c>
      <c r="F46">
        <v>15</v>
      </c>
      <c r="G46">
        <v>403</v>
      </c>
    </row>
    <row r="47" spans="1:7" x14ac:dyDescent="0.3">
      <c r="A47" t="s">
        <v>52</v>
      </c>
      <c r="B47" s="2">
        <v>45352</v>
      </c>
      <c r="C47" t="s">
        <v>215</v>
      </c>
      <c r="D47" t="s">
        <v>217</v>
      </c>
      <c r="E47" t="s">
        <v>223</v>
      </c>
      <c r="F47">
        <v>7</v>
      </c>
      <c r="G47">
        <v>278</v>
      </c>
    </row>
    <row r="48" spans="1:7" x14ac:dyDescent="0.3">
      <c r="A48" t="s">
        <v>53</v>
      </c>
      <c r="B48" s="2">
        <v>45335</v>
      </c>
      <c r="C48" t="s">
        <v>212</v>
      </c>
      <c r="D48" t="s">
        <v>219</v>
      </c>
      <c r="E48" t="s">
        <v>223</v>
      </c>
      <c r="F48">
        <v>4</v>
      </c>
    </row>
    <row r="49" spans="1:7" x14ac:dyDescent="0.3">
      <c r="A49" t="s">
        <v>54</v>
      </c>
      <c r="B49" s="2">
        <v>45343</v>
      </c>
      <c r="C49" t="s">
        <v>212</v>
      </c>
      <c r="D49" t="s">
        <v>219</v>
      </c>
      <c r="E49" t="s">
        <v>225</v>
      </c>
      <c r="F49">
        <v>4</v>
      </c>
      <c r="G49">
        <v>230</v>
      </c>
    </row>
    <row r="50" spans="1:7" x14ac:dyDescent="0.3">
      <c r="A50" t="s">
        <v>55</v>
      </c>
      <c r="B50" s="2">
        <v>45293</v>
      </c>
      <c r="C50" t="s">
        <v>211</v>
      </c>
      <c r="D50" t="s">
        <v>221</v>
      </c>
      <c r="E50" t="s">
        <v>225</v>
      </c>
      <c r="F50">
        <v>19</v>
      </c>
      <c r="G50">
        <v>272</v>
      </c>
    </row>
    <row r="51" spans="1:7" x14ac:dyDescent="0.3">
      <c r="A51" t="s">
        <v>56</v>
      </c>
      <c r="C51" t="s">
        <v>212</v>
      </c>
      <c r="D51" t="s">
        <v>220</v>
      </c>
      <c r="E51" t="s">
        <v>223</v>
      </c>
      <c r="F51">
        <v>10</v>
      </c>
      <c r="G51">
        <v>455</v>
      </c>
    </row>
    <row r="52" spans="1:7" x14ac:dyDescent="0.3">
      <c r="A52" t="s">
        <v>57</v>
      </c>
      <c r="B52" s="2">
        <v>45331</v>
      </c>
      <c r="C52" t="s">
        <v>208</v>
      </c>
      <c r="D52" t="s">
        <v>220</v>
      </c>
      <c r="E52" t="s">
        <v>223</v>
      </c>
      <c r="G52">
        <v>88</v>
      </c>
    </row>
    <row r="53" spans="1:7" x14ac:dyDescent="0.3">
      <c r="A53" t="s">
        <v>58</v>
      </c>
      <c r="B53" s="2">
        <v>45296</v>
      </c>
      <c r="C53" t="s">
        <v>211</v>
      </c>
      <c r="D53" t="s">
        <v>217</v>
      </c>
      <c r="E53" t="s">
        <v>223</v>
      </c>
      <c r="F53">
        <v>20</v>
      </c>
      <c r="G53">
        <v>257</v>
      </c>
    </row>
    <row r="54" spans="1:7" x14ac:dyDescent="0.3">
      <c r="A54" t="s">
        <v>59</v>
      </c>
      <c r="B54" s="2">
        <v>45348</v>
      </c>
      <c r="C54" t="s">
        <v>209</v>
      </c>
      <c r="D54" t="s">
        <v>219</v>
      </c>
      <c r="E54" t="s">
        <v>224</v>
      </c>
      <c r="G54">
        <v>460</v>
      </c>
    </row>
    <row r="55" spans="1:7" x14ac:dyDescent="0.3">
      <c r="A55" t="s">
        <v>60</v>
      </c>
      <c r="B55" s="2">
        <v>45304</v>
      </c>
      <c r="C55" t="s">
        <v>208</v>
      </c>
      <c r="D55" t="s">
        <v>220</v>
      </c>
      <c r="E55" t="s">
        <v>223</v>
      </c>
      <c r="F55">
        <v>7</v>
      </c>
      <c r="G55">
        <v>131</v>
      </c>
    </row>
    <row r="56" spans="1:7" x14ac:dyDescent="0.3">
      <c r="A56" t="s">
        <v>61</v>
      </c>
      <c r="B56" s="2">
        <v>45316</v>
      </c>
      <c r="C56" t="s">
        <v>209</v>
      </c>
      <c r="D56" t="s">
        <v>219</v>
      </c>
      <c r="E56" t="s">
        <v>225</v>
      </c>
      <c r="F56">
        <v>9</v>
      </c>
      <c r="G56">
        <v>123</v>
      </c>
    </row>
    <row r="57" spans="1:7" x14ac:dyDescent="0.3">
      <c r="A57" t="s">
        <v>62</v>
      </c>
      <c r="B57" s="2">
        <v>45307</v>
      </c>
      <c r="C57" t="s">
        <v>213</v>
      </c>
      <c r="D57" t="s">
        <v>218</v>
      </c>
      <c r="E57" t="s">
        <v>225</v>
      </c>
      <c r="F57">
        <v>4</v>
      </c>
      <c r="G57">
        <v>397</v>
      </c>
    </row>
    <row r="58" spans="1:7" x14ac:dyDescent="0.3">
      <c r="A58" t="s">
        <v>63</v>
      </c>
      <c r="B58" s="2">
        <v>45336</v>
      </c>
      <c r="C58" t="s">
        <v>208</v>
      </c>
      <c r="D58" t="s">
        <v>221</v>
      </c>
      <c r="E58" t="s">
        <v>225</v>
      </c>
      <c r="G58">
        <v>67</v>
      </c>
    </row>
    <row r="59" spans="1:7" x14ac:dyDescent="0.3">
      <c r="A59" t="s">
        <v>64</v>
      </c>
      <c r="C59" t="s">
        <v>211</v>
      </c>
      <c r="D59" t="s">
        <v>219</v>
      </c>
      <c r="E59" t="s">
        <v>224</v>
      </c>
      <c r="F59">
        <v>6</v>
      </c>
      <c r="G59">
        <v>170</v>
      </c>
    </row>
    <row r="60" spans="1:7" x14ac:dyDescent="0.3">
      <c r="A60" t="s">
        <v>65</v>
      </c>
      <c r="B60" s="2">
        <v>45341</v>
      </c>
      <c r="C60" t="s">
        <v>209</v>
      </c>
      <c r="D60" t="s">
        <v>219</v>
      </c>
      <c r="E60" t="s">
        <v>224</v>
      </c>
      <c r="F60">
        <v>18</v>
      </c>
      <c r="G60">
        <v>237</v>
      </c>
    </row>
    <row r="61" spans="1:7" x14ac:dyDescent="0.3">
      <c r="A61" t="s">
        <v>66</v>
      </c>
      <c r="B61" s="2">
        <v>45341</v>
      </c>
      <c r="C61" t="s">
        <v>209</v>
      </c>
      <c r="D61" t="s">
        <v>219</v>
      </c>
      <c r="E61" t="s">
        <v>224</v>
      </c>
      <c r="F61">
        <v>17</v>
      </c>
      <c r="G61">
        <v>340</v>
      </c>
    </row>
    <row r="62" spans="1:7" x14ac:dyDescent="0.3">
      <c r="A62" t="s">
        <v>67</v>
      </c>
      <c r="B62" s="2">
        <v>45303</v>
      </c>
      <c r="C62" t="s">
        <v>209</v>
      </c>
      <c r="D62" t="s">
        <v>220</v>
      </c>
      <c r="E62" t="s">
        <v>224</v>
      </c>
      <c r="F62">
        <v>12</v>
      </c>
    </row>
    <row r="63" spans="1:7" x14ac:dyDescent="0.3">
      <c r="A63" t="s">
        <v>68</v>
      </c>
      <c r="B63" s="2">
        <v>45336</v>
      </c>
      <c r="C63" t="s">
        <v>212</v>
      </c>
      <c r="D63" t="s">
        <v>219</v>
      </c>
      <c r="E63" t="s">
        <v>225</v>
      </c>
      <c r="G63">
        <v>280</v>
      </c>
    </row>
    <row r="64" spans="1:7" x14ac:dyDescent="0.3">
      <c r="A64" t="s">
        <v>69</v>
      </c>
      <c r="B64" s="2">
        <v>45295</v>
      </c>
      <c r="C64" t="s">
        <v>211</v>
      </c>
      <c r="D64" t="s">
        <v>218</v>
      </c>
      <c r="E64" t="s">
        <v>224</v>
      </c>
      <c r="F64">
        <v>2</v>
      </c>
      <c r="G64">
        <v>240</v>
      </c>
    </row>
    <row r="65" spans="1:7" x14ac:dyDescent="0.3">
      <c r="A65" t="s">
        <v>70</v>
      </c>
      <c r="B65" s="2">
        <v>45350</v>
      </c>
      <c r="C65" t="s">
        <v>209</v>
      </c>
      <c r="D65" t="s">
        <v>220</v>
      </c>
      <c r="E65" t="s">
        <v>224</v>
      </c>
      <c r="F65">
        <v>15</v>
      </c>
      <c r="G65">
        <v>89</v>
      </c>
    </row>
    <row r="66" spans="1:7" x14ac:dyDescent="0.3">
      <c r="A66" t="s">
        <v>71</v>
      </c>
      <c r="B66" s="2">
        <v>45321</v>
      </c>
      <c r="C66" t="s">
        <v>211</v>
      </c>
      <c r="D66" t="s">
        <v>217</v>
      </c>
      <c r="E66" t="s">
        <v>224</v>
      </c>
      <c r="F66">
        <v>11</v>
      </c>
      <c r="G66">
        <v>321</v>
      </c>
    </row>
    <row r="67" spans="1:7" x14ac:dyDescent="0.3">
      <c r="A67" t="s">
        <v>72</v>
      </c>
      <c r="B67" s="2">
        <v>45321</v>
      </c>
      <c r="C67" t="s">
        <v>210</v>
      </c>
      <c r="D67" t="s">
        <v>217</v>
      </c>
      <c r="E67" t="s">
        <v>223</v>
      </c>
      <c r="F67">
        <v>19</v>
      </c>
      <c r="G67">
        <v>210</v>
      </c>
    </row>
    <row r="68" spans="1:7" x14ac:dyDescent="0.3">
      <c r="A68" t="s">
        <v>73</v>
      </c>
      <c r="B68" s="2">
        <v>45327</v>
      </c>
      <c r="C68" t="s">
        <v>210</v>
      </c>
      <c r="D68" t="s">
        <v>221</v>
      </c>
      <c r="E68" t="s">
        <v>225</v>
      </c>
      <c r="F68">
        <v>14</v>
      </c>
      <c r="G68">
        <v>177</v>
      </c>
    </row>
    <row r="69" spans="1:7" x14ac:dyDescent="0.3">
      <c r="A69" t="s">
        <v>74</v>
      </c>
      <c r="B69" s="2">
        <v>45352</v>
      </c>
      <c r="C69" t="s">
        <v>208</v>
      </c>
      <c r="D69" t="s">
        <v>218</v>
      </c>
      <c r="E69" t="s">
        <v>224</v>
      </c>
      <c r="F69">
        <v>13</v>
      </c>
      <c r="G69">
        <v>63</v>
      </c>
    </row>
    <row r="70" spans="1:7" x14ac:dyDescent="0.3">
      <c r="A70" t="s">
        <v>75</v>
      </c>
      <c r="B70" s="2">
        <v>45320</v>
      </c>
      <c r="C70" t="s">
        <v>212</v>
      </c>
      <c r="D70" t="s">
        <v>219</v>
      </c>
      <c r="E70" t="s">
        <v>223</v>
      </c>
      <c r="G70">
        <v>305</v>
      </c>
    </row>
    <row r="71" spans="1:7" x14ac:dyDescent="0.3">
      <c r="A71" t="s">
        <v>76</v>
      </c>
      <c r="B71" s="2">
        <v>45338</v>
      </c>
      <c r="C71" t="s">
        <v>210</v>
      </c>
      <c r="D71" t="s">
        <v>218</v>
      </c>
      <c r="E71" t="s">
        <v>225</v>
      </c>
      <c r="F71">
        <v>20</v>
      </c>
      <c r="G71">
        <v>337</v>
      </c>
    </row>
    <row r="72" spans="1:7" x14ac:dyDescent="0.3">
      <c r="A72" t="s">
        <v>77</v>
      </c>
      <c r="B72" s="2">
        <v>45319</v>
      </c>
      <c r="C72" t="s">
        <v>213</v>
      </c>
      <c r="D72" t="s">
        <v>217</v>
      </c>
      <c r="E72" t="s">
        <v>224</v>
      </c>
      <c r="G72">
        <v>446</v>
      </c>
    </row>
    <row r="73" spans="1:7" x14ac:dyDescent="0.3">
      <c r="A73" t="s">
        <v>78</v>
      </c>
      <c r="B73" s="2">
        <v>45327</v>
      </c>
      <c r="C73" t="s">
        <v>211</v>
      </c>
      <c r="D73" t="s">
        <v>219</v>
      </c>
      <c r="E73" t="s">
        <v>225</v>
      </c>
      <c r="G73">
        <v>278</v>
      </c>
    </row>
    <row r="74" spans="1:7" x14ac:dyDescent="0.3">
      <c r="A74" t="s">
        <v>79</v>
      </c>
      <c r="B74" s="2">
        <v>45302</v>
      </c>
      <c r="C74" t="s">
        <v>209</v>
      </c>
      <c r="D74" t="s">
        <v>218</v>
      </c>
      <c r="E74" t="s">
        <v>225</v>
      </c>
      <c r="F74">
        <v>8</v>
      </c>
      <c r="G74">
        <v>363</v>
      </c>
    </row>
    <row r="75" spans="1:7" x14ac:dyDescent="0.3">
      <c r="A75" t="s">
        <v>80</v>
      </c>
      <c r="B75" s="2">
        <v>45322</v>
      </c>
      <c r="C75" t="s">
        <v>213</v>
      </c>
      <c r="D75" t="s">
        <v>220</v>
      </c>
      <c r="E75" t="s">
        <v>223</v>
      </c>
      <c r="F75">
        <v>13</v>
      </c>
      <c r="G75">
        <v>301</v>
      </c>
    </row>
    <row r="76" spans="1:7" x14ac:dyDescent="0.3">
      <c r="A76" t="s">
        <v>81</v>
      </c>
      <c r="B76" s="2">
        <v>45340</v>
      </c>
      <c r="C76" t="s">
        <v>208</v>
      </c>
      <c r="D76" t="s">
        <v>219</v>
      </c>
      <c r="E76" t="s">
        <v>224</v>
      </c>
      <c r="F76">
        <v>13</v>
      </c>
      <c r="G76">
        <v>119</v>
      </c>
    </row>
    <row r="77" spans="1:7" x14ac:dyDescent="0.3">
      <c r="A77" t="s">
        <v>82</v>
      </c>
      <c r="B77" s="2">
        <v>45332</v>
      </c>
      <c r="C77" t="s">
        <v>213</v>
      </c>
      <c r="D77" t="s">
        <v>220</v>
      </c>
      <c r="E77" t="s">
        <v>225</v>
      </c>
      <c r="F77">
        <v>11</v>
      </c>
      <c r="G77">
        <v>281</v>
      </c>
    </row>
    <row r="78" spans="1:7" x14ac:dyDescent="0.3">
      <c r="A78" t="s">
        <v>83</v>
      </c>
      <c r="B78" s="2">
        <v>45341</v>
      </c>
      <c r="C78" t="s">
        <v>208</v>
      </c>
      <c r="D78" t="s">
        <v>218</v>
      </c>
      <c r="E78" t="s">
        <v>223</v>
      </c>
      <c r="F78">
        <v>6</v>
      </c>
      <c r="G78">
        <v>415</v>
      </c>
    </row>
    <row r="79" spans="1:7" x14ac:dyDescent="0.3">
      <c r="A79" t="s">
        <v>84</v>
      </c>
      <c r="B79" s="2">
        <v>45332</v>
      </c>
      <c r="C79" t="s">
        <v>210</v>
      </c>
      <c r="D79" t="s">
        <v>219</v>
      </c>
      <c r="E79" t="s">
        <v>225</v>
      </c>
      <c r="G79">
        <v>94</v>
      </c>
    </row>
    <row r="80" spans="1:7" x14ac:dyDescent="0.3">
      <c r="A80" t="s">
        <v>85</v>
      </c>
      <c r="B80" s="2">
        <v>45320</v>
      </c>
      <c r="C80" t="s">
        <v>211</v>
      </c>
      <c r="D80" t="s">
        <v>221</v>
      </c>
      <c r="E80" t="s">
        <v>225</v>
      </c>
      <c r="F80">
        <v>17</v>
      </c>
      <c r="G80">
        <v>482</v>
      </c>
    </row>
    <row r="81" spans="1:7" x14ac:dyDescent="0.3">
      <c r="A81" t="s">
        <v>86</v>
      </c>
      <c r="B81" s="2">
        <v>45310</v>
      </c>
      <c r="C81" t="s">
        <v>208</v>
      </c>
      <c r="D81" t="s">
        <v>221</v>
      </c>
      <c r="E81" t="s">
        <v>223</v>
      </c>
      <c r="F81">
        <v>12</v>
      </c>
      <c r="G81">
        <v>391</v>
      </c>
    </row>
    <row r="82" spans="1:7" x14ac:dyDescent="0.3">
      <c r="A82" t="s">
        <v>87</v>
      </c>
      <c r="B82" s="2">
        <v>45313</v>
      </c>
      <c r="C82" t="s">
        <v>209</v>
      </c>
      <c r="D82" t="s">
        <v>217</v>
      </c>
      <c r="E82" t="s">
        <v>225</v>
      </c>
      <c r="F82">
        <v>5</v>
      </c>
      <c r="G82">
        <v>83</v>
      </c>
    </row>
    <row r="83" spans="1:7" x14ac:dyDescent="0.3">
      <c r="A83" t="s">
        <v>88</v>
      </c>
      <c r="B83" s="2">
        <v>45326</v>
      </c>
      <c r="C83" t="s">
        <v>213</v>
      </c>
      <c r="D83" t="s">
        <v>219</v>
      </c>
      <c r="E83" t="s">
        <v>223</v>
      </c>
      <c r="F83">
        <v>5</v>
      </c>
      <c r="G83">
        <v>198</v>
      </c>
    </row>
    <row r="84" spans="1:7" x14ac:dyDescent="0.3">
      <c r="A84" t="s">
        <v>89</v>
      </c>
      <c r="B84" s="2">
        <v>45301</v>
      </c>
      <c r="C84" t="s">
        <v>208</v>
      </c>
      <c r="D84" t="s">
        <v>218</v>
      </c>
      <c r="E84" t="s">
        <v>224</v>
      </c>
      <c r="F84">
        <v>6</v>
      </c>
      <c r="G84">
        <v>485</v>
      </c>
    </row>
    <row r="85" spans="1:7" x14ac:dyDescent="0.3">
      <c r="A85" t="s">
        <v>90</v>
      </c>
      <c r="B85" s="2">
        <v>45336</v>
      </c>
      <c r="C85" t="s">
        <v>212</v>
      </c>
      <c r="D85" t="s">
        <v>221</v>
      </c>
      <c r="E85" t="s">
        <v>225</v>
      </c>
      <c r="F85">
        <v>3</v>
      </c>
      <c r="G85">
        <v>413</v>
      </c>
    </row>
    <row r="86" spans="1:7" x14ac:dyDescent="0.3">
      <c r="A86" t="s">
        <v>91</v>
      </c>
      <c r="B86" s="2">
        <v>45305</v>
      </c>
      <c r="C86" t="s">
        <v>208</v>
      </c>
      <c r="D86" t="s">
        <v>217</v>
      </c>
      <c r="E86" t="s">
        <v>224</v>
      </c>
      <c r="F86">
        <v>16</v>
      </c>
      <c r="G86">
        <v>376</v>
      </c>
    </row>
    <row r="87" spans="1:7" x14ac:dyDescent="0.3">
      <c r="A87" t="s">
        <v>92</v>
      </c>
      <c r="B87" s="2">
        <v>45318</v>
      </c>
      <c r="C87" t="s">
        <v>209</v>
      </c>
      <c r="D87" t="s">
        <v>219</v>
      </c>
      <c r="E87" t="s">
        <v>224</v>
      </c>
      <c r="F87">
        <v>19</v>
      </c>
      <c r="G87">
        <v>235</v>
      </c>
    </row>
    <row r="88" spans="1:7" x14ac:dyDescent="0.3">
      <c r="A88" t="s">
        <v>93</v>
      </c>
      <c r="B88" s="2">
        <v>45321</v>
      </c>
      <c r="C88" t="s">
        <v>210</v>
      </c>
      <c r="D88" t="s">
        <v>221</v>
      </c>
      <c r="E88" t="s">
        <v>225</v>
      </c>
      <c r="F88">
        <v>15</v>
      </c>
      <c r="G88">
        <v>112</v>
      </c>
    </row>
    <row r="89" spans="1:7" x14ac:dyDescent="0.3">
      <c r="A89" t="s">
        <v>94</v>
      </c>
      <c r="B89" s="2">
        <v>45305</v>
      </c>
      <c r="C89" t="s">
        <v>211</v>
      </c>
      <c r="D89" t="s">
        <v>219</v>
      </c>
      <c r="E89" t="s">
        <v>223</v>
      </c>
      <c r="F89">
        <v>19</v>
      </c>
      <c r="G89">
        <v>455</v>
      </c>
    </row>
    <row r="90" spans="1:7" x14ac:dyDescent="0.3">
      <c r="A90" t="s">
        <v>95</v>
      </c>
      <c r="B90" s="2">
        <v>45316</v>
      </c>
      <c r="C90" t="s">
        <v>212</v>
      </c>
      <c r="D90" t="s">
        <v>217</v>
      </c>
      <c r="E90" t="s">
        <v>225</v>
      </c>
      <c r="F90">
        <v>20</v>
      </c>
      <c r="G90">
        <v>454</v>
      </c>
    </row>
    <row r="91" spans="1:7" x14ac:dyDescent="0.3">
      <c r="A91" t="s">
        <v>96</v>
      </c>
      <c r="B91" s="2">
        <v>45329</v>
      </c>
      <c r="C91" t="s">
        <v>209</v>
      </c>
      <c r="D91" t="s">
        <v>218</v>
      </c>
      <c r="E91" t="s">
        <v>225</v>
      </c>
      <c r="F91">
        <v>11</v>
      </c>
      <c r="G91">
        <v>234</v>
      </c>
    </row>
    <row r="92" spans="1:7" x14ac:dyDescent="0.3">
      <c r="A92" t="s">
        <v>97</v>
      </c>
      <c r="B92" s="2">
        <v>45293</v>
      </c>
      <c r="C92" t="s">
        <v>208</v>
      </c>
      <c r="D92" t="s">
        <v>217</v>
      </c>
      <c r="E92" t="s">
        <v>223</v>
      </c>
      <c r="F92">
        <v>3</v>
      </c>
      <c r="G92">
        <v>238</v>
      </c>
    </row>
    <row r="93" spans="1:7" x14ac:dyDescent="0.3">
      <c r="A93" t="s">
        <v>98</v>
      </c>
      <c r="B93" s="2">
        <v>45340</v>
      </c>
      <c r="C93" t="s">
        <v>209</v>
      </c>
      <c r="D93" t="s">
        <v>218</v>
      </c>
      <c r="E93" t="s">
        <v>223</v>
      </c>
      <c r="F93">
        <v>10</v>
      </c>
      <c r="G93">
        <v>332</v>
      </c>
    </row>
    <row r="94" spans="1:7" x14ac:dyDescent="0.3">
      <c r="A94" t="s">
        <v>99</v>
      </c>
      <c r="B94" s="2">
        <v>45322</v>
      </c>
      <c r="C94" t="s">
        <v>213</v>
      </c>
      <c r="D94" t="s">
        <v>220</v>
      </c>
      <c r="E94" t="s">
        <v>225</v>
      </c>
      <c r="F94">
        <v>19</v>
      </c>
      <c r="G94">
        <v>94</v>
      </c>
    </row>
    <row r="95" spans="1:7" x14ac:dyDescent="0.3">
      <c r="A95" t="s">
        <v>100</v>
      </c>
      <c r="C95" t="s">
        <v>209</v>
      </c>
      <c r="D95" t="s">
        <v>221</v>
      </c>
      <c r="E95" t="s">
        <v>223</v>
      </c>
      <c r="G95">
        <v>253</v>
      </c>
    </row>
    <row r="96" spans="1:7" x14ac:dyDescent="0.3">
      <c r="A96" t="s">
        <v>101</v>
      </c>
      <c r="B96" s="2">
        <v>45340</v>
      </c>
      <c r="C96" t="s">
        <v>211</v>
      </c>
      <c r="D96" t="s">
        <v>220</v>
      </c>
      <c r="E96" t="s">
        <v>224</v>
      </c>
      <c r="F96">
        <v>10</v>
      </c>
      <c r="G96">
        <v>418</v>
      </c>
    </row>
    <row r="97" spans="1:7" x14ac:dyDescent="0.3">
      <c r="A97" t="s">
        <v>102</v>
      </c>
      <c r="B97" s="2">
        <v>45349</v>
      </c>
      <c r="C97" t="s">
        <v>211</v>
      </c>
      <c r="D97" t="s">
        <v>218</v>
      </c>
      <c r="E97" t="s">
        <v>223</v>
      </c>
      <c r="F97">
        <v>2</v>
      </c>
      <c r="G97">
        <v>260</v>
      </c>
    </row>
    <row r="98" spans="1:7" x14ac:dyDescent="0.3">
      <c r="A98" t="s">
        <v>103</v>
      </c>
      <c r="B98" s="2">
        <v>45318</v>
      </c>
      <c r="C98" t="s">
        <v>209</v>
      </c>
      <c r="D98" t="s">
        <v>219</v>
      </c>
      <c r="E98" t="s">
        <v>224</v>
      </c>
      <c r="G98">
        <v>471</v>
      </c>
    </row>
    <row r="99" spans="1:7" x14ac:dyDescent="0.3">
      <c r="A99" t="s">
        <v>104</v>
      </c>
      <c r="B99" s="2">
        <v>45339</v>
      </c>
      <c r="C99" t="s">
        <v>213</v>
      </c>
      <c r="D99" t="s">
        <v>218</v>
      </c>
      <c r="E99" t="s">
        <v>224</v>
      </c>
      <c r="F99">
        <v>3</v>
      </c>
      <c r="G99">
        <v>114</v>
      </c>
    </row>
    <row r="100" spans="1:7" x14ac:dyDescent="0.3">
      <c r="A100" t="s">
        <v>105</v>
      </c>
      <c r="B100" s="2">
        <v>45330</v>
      </c>
      <c r="C100" t="s">
        <v>212</v>
      </c>
      <c r="D100" t="s">
        <v>218</v>
      </c>
      <c r="E100" t="s">
        <v>224</v>
      </c>
      <c r="F100">
        <v>3</v>
      </c>
      <c r="G100">
        <v>378</v>
      </c>
    </row>
    <row r="101" spans="1:7" x14ac:dyDescent="0.3">
      <c r="A101" t="s">
        <v>106</v>
      </c>
      <c r="B101" s="2">
        <v>45323</v>
      </c>
      <c r="C101" t="s">
        <v>208</v>
      </c>
      <c r="D101" t="s">
        <v>219</v>
      </c>
      <c r="E101" t="s">
        <v>223</v>
      </c>
      <c r="F101">
        <v>17</v>
      </c>
      <c r="G101">
        <v>288</v>
      </c>
    </row>
    <row r="102" spans="1:7" x14ac:dyDescent="0.3">
      <c r="A102" t="s">
        <v>107</v>
      </c>
      <c r="B102" s="2">
        <v>45319</v>
      </c>
      <c r="C102" t="s">
        <v>212</v>
      </c>
      <c r="D102" t="s">
        <v>220</v>
      </c>
      <c r="E102" t="s">
        <v>223</v>
      </c>
      <c r="F102">
        <v>19</v>
      </c>
      <c r="G102">
        <v>226</v>
      </c>
    </row>
    <row r="103" spans="1:7" x14ac:dyDescent="0.3">
      <c r="A103" t="s">
        <v>108</v>
      </c>
      <c r="B103" s="2">
        <v>45316</v>
      </c>
      <c r="C103" t="s">
        <v>213</v>
      </c>
      <c r="D103" t="s">
        <v>221</v>
      </c>
      <c r="E103" t="s">
        <v>225</v>
      </c>
      <c r="F103">
        <v>2</v>
      </c>
      <c r="G103">
        <v>474</v>
      </c>
    </row>
    <row r="104" spans="1:7" x14ac:dyDescent="0.3">
      <c r="A104" t="s">
        <v>109</v>
      </c>
      <c r="B104" s="2">
        <v>45335</v>
      </c>
      <c r="C104" t="s">
        <v>210</v>
      </c>
      <c r="D104" t="s">
        <v>218</v>
      </c>
      <c r="E104" t="s">
        <v>223</v>
      </c>
      <c r="F104">
        <v>19</v>
      </c>
      <c r="G104">
        <v>377</v>
      </c>
    </row>
    <row r="105" spans="1:7" x14ac:dyDescent="0.3">
      <c r="A105" t="s">
        <v>110</v>
      </c>
      <c r="B105" s="2">
        <v>45338</v>
      </c>
      <c r="C105" t="s">
        <v>211</v>
      </c>
      <c r="D105" t="s">
        <v>218</v>
      </c>
      <c r="E105" t="s">
        <v>223</v>
      </c>
      <c r="F105">
        <v>11</v>
      </c>
      <c r="G105">
        <v>443</v>
      </c>
    </row>
    <row r="106" spans="1:7" x14ac:dyDescent="0.3">
      <c r="A106" t="s">
        <v>111</v>
      </c>
      <c r="B106" s="2">
        <v>45321</v>
      </c>
      <c r="C106" t="s">
        <v>210</v>
      </c>
      <c r="D106" t="s">
        <v>221</v>
      </c>
      <c r="E106" t="s">
        <v>224</v>
      </c>
      <c r="F106">
        <v>17</v>
      </c>
      <c r="G106">
        <v>271</v>
      </c>
    </row>
    <row r="107" spans="1:7" x14ac:dyDescent="0.3">
      <c r="A107" t="s">
        <v>112</v>
      </c>
      <c r="B107" s="2">
        <v>45331</v>
      </c>
      <c r="C107" t="s">
        <v>208</v>
      </c>
      <c r="D107" t="s">
        <v>218</v>
      </c>
      <c r="E107" t="s">
        <v>223</v>
      </c>
      <c r="F107">
        <v>2</v>
      </c>
      <c r="G107">
        <v>494</v>
      </c>
    </row>
    <row r="108" spans="1:7" x14ac:dyDescent="0.3">
      <c r="A108" t="s">
        <v>113</v>
      </c>
      <c r="B108" s="2">
        <v>45350</v>
      </c>
      <c r="C108" t="s">
        <v>213</v>
      </c>
      <c r="D108" t="s">
        <v>221</v>
      </c>
      <c r="E108" t="s">
        <v>223</v>
      </c>
      <c r="F108">
        <v>11</v>
      </c>
      <c r="G108">
        <v>113</v>
      </c>
    </row>
    <row r="109" spans="1:7" x14ac:dyDescent="0.3">
      <c r="A109" t="s">
        <v>114</v>
      </c>
      <c r="B109" s="2">
        <v>45328</v>
      </c>
      <c r="C109" t="s">
        <v>208</v>
      </c>
      <c r="D109" t="s">
        <v>221</v>
      </c>
      <c r="E109" t="s">
        <v>224</v>
      </c>
      <c r="F109">
        <v>3</v>
      </c>
      <c r="G109">
        <v>205</v>
      </c>
    </row>
    <row r="110" spans="1:7" x14ac:dyDescent="0.3">
      <c r="A110" t="s">
        <v>115</v>
      </c>
      <c r="B110" s="2">
        <v>45297</v>
      </c>
      <c r="C110" t="s">
        <v>210</v>
      </c>
      <c r="D110" t="s">
        <v>221</v>
      </c>
      <c r="E110" t="s">
        <v>223</v>
      </c>
      <c r="F110">
        <v>6</v>
      </c>
      <c r="G110">
        <v>215</v>
      </c>
    </row>
    <row r="111" spans="1:7" x14ac:dyDescent="0.3">
      <c r="A111" t="s">
        <v>116</v>
      </c>
      <c r="B111" s="2">
        <v>45300</v>
      </c>
      <c r="C111" t="s">
        <v>213</v>
      </c>
      <c r="D111" t="s">
        <v>219</v>
      </c>
      <c r="E111" t="s">
        <v>224</v>
      </c>
      <c r="G111">
        <v>165</v>
      </c>
    </row>
    <row r="112" spans="1:7" x14ac:dyDescent="0.3">
      <c r="A112" t="s">
        <v>117</v>
      </c>
      <c r="B112" s="2">
        <v>45303</v>
      </c>
      <c r="C112" t="s">
        <v>212</v>
      </c>
      <c r="D112" t="s">
        <v>220</v>
      </c>
      <c r="E112" t="s">
        <v>223</v>
      </c>
      <c r="F112">
        <v>15</v>
      </c>
      <c r="G112">
        <v>315</v>
      </c>
    </row>
    <row r="113" spans="1:7" x14ac:dyDescent="0.3">
      <c r="A113" t="s">
        <v>118</v>
      </c>
      <c r="B113" s="2">
        <v>45316</v>
      </c>
      <c r="C113" t="s">
        <v>212</v>
      </c>
      <c r="D113" t="s">
        <v>220</v>
      </c>
      <c r="E113" t="s">
        <v>223</v>
      </c>
      <c r="F113">
        <v>20</v>
      </c>
      <c r="G113">
        <v>483</v>
      </c>
    </row>
    <row r="114" spans="1:7" x14ac:dyDescent="0.3">
      <c r="A114" t="s">
        <v>119</v>
      </c>
      <c r="B114" s="2">
        <v>45321</v>
      </c>
      <c r="C114" t="s">
        <v>210</v>
      </c>
      <c r="D114" t="s">
        <v>217</v>
      </c>
      <c r="E114" t="s">
        <v>225</v>
      </c>
      <c r="F114">
        <v>12</v>
      </c>
      <c r="G114">
        <v>150</v>
      </c>
    </row>
    <row r="115" spans="1:7" x14ac:dyDescent="0.3">
      <c r="A115" t="s">
        <v>120</v>
      </c>
      <c r="B115" s="2">
        <v>45340</v>
      </c>
      <c r="C115" t="s">
        <v>210</v>
      </c>
      <c r="D115" t="s">
        <v>219</v>
      </c>
      <c r="E115" t="s">
        <v>223</v>
      </c>
      <c r="F115">
        <v>13</v>
      </c>
      <c r="G115">
        <v>332</v>
      </c>
    </row>
    <row r="116" spans="1:7" x14ac:dyDescent="0.3">
      <c r="A116" t="s">
        <v>121</v>
      </c>
      <c r="B116" s="2">
        <v>45309</v>
      </c>
      <c r="C116" t="s">
        <v>211</v>
      </c>
      <c r="D116" t="s">
        <v>217</v>
      </c>
      <c r="E116" t="s">
        <v>224</v>
      </c>
      <c r="F116">
        <v>11</v>
      </c>
      <c r="G116">
        <v>370</v>
      </c>
    </row>
    <row r="117" spans="1:7" x14ac:dyDescent="0.3">
      <c r="A117" t="s">
        <v>122</v>
      </c>
      <c r="B117" s="2">
        <v>45345</v>
      </c>
      <c r="C117" t="s">
        <v>212</v>
      </c>
      <c r="D117" t="s">
        <v>220</v>
      </c>
      <c r="E117" t="s">
        <v>223</v>
      </c>
      <c r="F117">
        <v>2</v>
      </c>
      <c r="G117">
        <v>323</v>
      </c>
    </row>
    <row r="118" spans="1:7" x14ac:dyDescent="0.3">
      <c r="A118" t="s">
        <v>123</v>
      </c>
      <c r="B118" s="2">
        <v>45345</v>
      </c>
      <c r="C118" t="s">
        <v>211</v>
      </c>
      <c r="D118" t="s">
        <v>220</v>
      </c>
      <c r="E118" t="s">
        <v>225</v>
      </c>
      <c r="F118">
        <v>11</v>
      </c>
      <c r="G118">
        <v>378</v>
      </c>
    </row>
    <row r="119" spans="1:7" x14ac:dyDescent="0.3">
      <c r="A119" t="s">
        <v>124</v>
      </c>
      <c r="B119" s="2">
        <v>45293</v>
      </c>
      <c r="C119" t="s">
        <v>210</v>
      </c>
      <c r="D119" t="s">
        <v>220</v>
      </c>
      <c r="E119" t="s">
        <v>223</v>
      </c>
      <c r="G119">
        <v>347</v>
      </c>
    </row>
    <row r="120" spans="1:7" x14ac:dyDescent="0.3">
      <c r="A120" t="s">
        <v>125</v>
      </c>
      <c r="B120" s="2">
        <v>45295</v>
      </c>
      <c r="C120" t="s">
        <v>208</v>
      </c>
      <c r="D120" t="s">
        <v>218</v>
      </c>
      <c r="E120" t="s">
        <v>223</v>
      </c>
      <c r="G120">
        <v>387</v>
      </c>
    </row>
    <row r="121" spans="1:7" x14ac:dyDescent="0.3">
      <c r="A121" t="s">
        <v>126</v>
      </c>
      <c r="B121" s="2">
        <v>45314</v>
      </c>
      <c r="C121" t="s">
        <v>213</v>
      </c>
      <c r="D121" t="s">
        <v>217</v>
      </c>
      <c r="E121" t="s">
        <v>224</v>
      </c>
      <c r="F121">
        <v>10</v>
      </c>
      <c r="G121">
        <v>359</v>
      </c>
    </row>
    <row r="122" spans="1:7" x14ac:dyDescent="0.3">
      <c r="A122" t="s">
        <v>127</v>
      </c>
      <c r="B122" s="2">
        <v>45296</v>
      </c>
      <c r="C122" t="s">
        <v>212</v>
      </c>
      <c r="D122" t="s">
        <v>219</v>
      </c>
      <c r="E122" t="s">
        <v>225</v>
      </c>
      <c r="F122">
        <v>20</v>
      </c>
    </row>
    <row r="123" spans="1:7" x14ac:dyDescent="0.3">
      <c r="A123" t="s">
        <v>128</v>
      </c>
      <c r="B123" s="2">
        <v>45333</v>
      </c>
      <c r="C123" t="s">
        <v>213</v>
      </c>
      <c r="D123" t="s">
        <v>217</v>
      </c>
      <c r="E123" t="s">
        <v>223</v>
      </c>
      <c r="F123">
        <v>11</v>
      </c>
    </row>
    <row r="124" spans="1:7" x14ac:dyDescent="0.3">
      <c r="A124" t="s">
        <v>129</v>
      </c>
      <c r="C124" t="s">
        <v>211</v>
      </c>
      <c r="D124" t="s">
        <v>220</v>
      </c>
      <c r="E124" t="s">
        <v>223</v>
      </c>
      <c r="G124">
        <v>91</v>
      </c>
    </row>
    <row r="125" spans="1:7" x14ac:dyDescent="0.3">
      <c r="A125" t="s">
        <v>130</v>
      </c>
      <c r="C125" t="s">
        <v>211</v>
      </c>
      <c r="D125" t="s">
        <v>219</v>
      </c>
      <c r="E125" t="s">
        <v>224</v>
      </c>
      <c r="F125">
        <v>12</v>
      </c>
    </row>
    <row r="126" spans="1:7" x14ac:dyDescent="0.3">
      <c r="A126" t="s">
        <v>131</v>
      </c>
      <c r="B126" s="2">
        <v>45345</v>
      </c>
      <c r="C126" t="s">
        <v>209</v>
      </c>
      <c r="D126" t="s">
        <v>217</v>
      </c>
      <c r="E126" t="s">
        <v>223</v>
      </c>
      <c r="F126">
        <v>13</v>
      </c>
      <c r="G126">
        <v>345</v>
      </c>
    </row>
    <row r="127" spans="1:7" x14ac:dyDescent="0.3">
      <c r="A127" t="s">
        <v>132</v>
      </c>
      <c r="C127" t="s">
        <v>208</v>
      </c>
      <c r="D127" t="s">
        <v>220</v>
      </c>
      <c r="E127" t="s">
        <v>223</v>
      </c>
      <c r="F127">
        <v>3</v>
      </c>
      <c r="G127">
        <v>157</v>
      </c>
    </row>
    <row r="128" spans="1:7" x14ac:dyDescent="0.3">
      <c r="A128" t="s">
        <v>133</v>
      </c>
      <c r="B128" s="2">
        <v>45300</v>
      </c>
      <c r="C128" t="s">
        <v>212</v>
      </c>
      <c r="D128" t="s">
        <v>220</v>
      </c>
      <c r="E128" t="s">
        <v>223</v>
      </c>
      <c r="F128">
        <v>13</v>
      </c>
      <c r="G128">
        <v>263</v>
      </c>
    </row>
    <row r="129" spans="1:7" x14ac:dyDescent="0.3">
      <c r="A129" t="s">
        <v>134</v>
      </c>
      <c r="B129" s="2">
        <v>45299</v>
      </c>
      <c r="C129" t="s">
        <v>212</v>
      </c>
      <c r="D129" t="s">
        <v>219</v>
      </c>
      <c r="E129" t="s">
        <v>225</v>
      </c>
      <c r="F129">
        <v>11</v>
      </c>
      <c r="G129">
        <v>65</v>
      </c>
    </row>
    <row r="130" spans="1:7" x14ac:dyDescent="0.3">
      <c r="A130" t="s">
        <v>135</v>
      </c>
      <c r="B130" s="2">
        <v>45305</v>
      </c>
      <c r="C130" t="s">
        <v>211</v>
      </c>
      <c r="D130" t="s">
        <v>221</v>
      </c>
      <c r="E130" t="s">
        <v>223</v>
      </c>
      <c r="F130">
        <v>17</v>
      </c>
      <c r="G130">
        <v>371</v>
      </c>
    </row>
    <row r="131" spans="1:7" x14ac:dyDescent="0.3">
      <c r="A131" t="s">
        <v>136</v>
      </c>
      <c r="B131" s="2">
        <v>45308</v>
      </c>
      <c r="C131" t="s">
        <v>208</v>
      </c>
      <c r="D131" t="s">
        <v>219</v>
      </c>
      <c r="E131" t="s">
        <v>224</v>
      </c>
      <c r="G131">
        <v>378</v>
      </c>
    </row>
    <row r="132" spans="1:7" x14ac:dyDescent="0.3">
      <c r="A132" t="s">
        <v>137</v>
      </c>
      <c r="B132" s="2">
        <v>45302</v>
      </c>
      <c r="C132" t="s">
        <v>213</v>
      </c>
      <c r="D132" t="s">
        <v>221</v>
      </c>
      <c r="E132" t="s">
        <v>225</v>
      </c>
      <c r="F132">
        <v>17</v>
      </c>
      <c r="G132">
        <v>297</v>
      </c>
    </row>
    <row r="133" spans="1:7" x14ac:dyDescent="0.3">
      <c r="A133" t="s">
        <v>138</v>
      </c>
      <c r="B133" s="2">
        <v>45339</v>
      </c>
      <c r="C133" t="s">
        <v>212</v>
      </c>
      <c r="D133" t="s">
        <v>218</v>
      </c>
      <c r="E133" t="s">
        <v>223</v>
      </c>
      <c r="F133">
        <v>12</v>
      </c>
      <c r="G133">
        <v>463</v>
      </c>
    </row>
    <row r="134" spans="1:7" x14ac:dyDescent="0.3">
      <c r="A134" t="s">
        <v>139</v>
      </c>
      <c r="B134" s="2">
        <v>45341</v>
      </c>
      <c r="C134" t="s">
        <v>211</v>
      </c>
      <c r="D134" t="s">
        <v>219</v>
      </c>
      <c r="E134" t="s">
        <v>223</v>
      </c>
      <c r="F134">
        <v>7</v>
      </c>
      <c r="G134">
        <v>202</v>
      </c>
    </row>
    <row r="135" spans="1:7" x14ac:dyDescent="0.3">
      <c r="A135" t="s">
        <v>140</v>
      </c>
      <c r="B135" s="2">
        <v>45311</v>
      </c>
      <c r="C135" t="s">
        <v>209</v>
      </c>
      <c r="D135" t="s">
        <v>221</v>
      </c>
      <c r="E135" t="s">
        <v>225</v>
      </c>
      <c r="F135">
        <v>16</v>
      </c>
      <c r="G135">
        <v>402</v>
      </c>
    </row>
    <row r="136" spans="1:7" x14ac:dyDescent="0.3">
      <c r="A136" t="s">
        <v>141</v>
      </c>
      <c r="B136" s="2">
        <v>45293</v>
      </c>
      <c r="C136" t="s">
        <v>210</v>
      </c>
      <c r="D136" t="s">
        <v>217</v>
      </c>
      <c r="E136" t="s">
        <v>223</v>
      </c>
      <c r="F136">
        <v>5</v>
      </c>
      <c r="G136">
        <v>275</v>
      </c>
    </row>
    <row r="137" spans="1:7" x14ac:dyDescent="0.3">
      <c r="A137" t="s">
        <v>142</v>
      </c>
      <c r="B137" s="2">
        <v>45328</v>
      </c>
      <c r="C137" t="s">
        <v>212</v>
      </c>
      <c r="D137" t="s">
        <v>220</v>
      </c>
      <c r="E137" t="s">
        <v>223</v>
      </c>
      <c r="F137">
        <v>10</v>
      </c>
      <c r="G137">
        <v>287</v>
      </c>
    </row>
    <row r="138" spans="1:7" x14ac:dyDescent="0.3">
      <c r="A138" t="s">
        <v>143</v>
      </c>
      <c r="B138" s="2">
        <v>45316</v>
      </c>
      <c r="C138" t="s">
        <v>208</v>
      </c>
      <c r="D138" t="s">
        <v>218</v>
      </c>
      <c r="E138" t="s">
        <v>224</v>
      </c>
      <c r="F138">
        <v>4</v>
      </c>
      <c r="G138">
        <v>360</v>
      </c>
    </row>
    <row r="139" spans="1:7" x14ac:dyDescent="0.3">
      <c r="A139" t="s">
        <v>144</v>
      </c>
      <c r="B139" s="2">
        <v>45337</v>
      </c>
      <c r="C139" t="s">
        <v>210</v>
      </c>
      <c r="D139" t="s">
        <v>219</v>
      </c>
      <c r="E139" t="s">
        <v>225</v>
      </c>
      <c r="F139">
        <v>18</v>
      </c>
      <c r="G139">
        <v>491</v>
      </c>
    </row>
    <row r="140" spans="1:7" x14ac:dyDescent="0.3">
      <c r="A140" t="s">
        <v>145</v>
      </c>
      <c r="B140" s="2">
        <v>45329</v>
      </c>
      <c r="C140" t="s">
        <v>213</v>
      </c>
      <c r="D140" t="s">
        <v>221</v>
      </c>
      <c r="E140" t="s">
        <v>224</v>
      </c>
      <c r="F140">
        <v>17</v>
      </c>
      <c r="G140">
        <v>425</v>
      </c>
    </row>
    <row r="141" spans="1:7" x14ac:dyDescent="0.3">
      <c r="A141" t="s">
        <v>146</v>
      </c>
      <c r="B141" s="2">
        <v>45332</v>
      </c>
      <c r="C141" t="s">
        <v>209</v>
      </c>
      <c r="D141" t="s">
        <v>217</v>
      </c>
      <c r="E141" t="s">
        <v>223</v>
      </c>
      <c r="G141">
        <v>226</v>
      </c>
    </row>
    <row r="142" spans="1:7" x14ac:dyDescent="0.3">
      <c r="A142" t="s">
        <v>147</v>
      </c>
      <c r="B142" s="2">
        <v>45336</v>
      </c>
      <c r="C142" t="s">
        <v>212</v>
      </c>
      <c r="D142" t="s">
        <v>221</v>
      </c>
      <c r="E142" t="s">
        <v>224</v>
      </c>
      <c r="F142">
        <v>20</v>
      </c>
      <c r="G142">
        <v>116</v>
      </c>
    </row>
    <row r="143" spans="1:7" x14ac:dyDescent="0.3">
      <c r="A143" t="s">
        <v>148</v>
      </c>
      <c r="B143" s="2">
        <v>45346</v>
      </c>
      <c r="C143" t="s">
        <v>210</v>
      </c>
      <c r="D143" t="s">
        <v>219</v>
      </c>
      <c r="E143" t="s">
        <v>223</v>
      </c>
      <c r="F143">
        <v>13</v>
      </c>
      <c r="G143">
        <v>313</v>
      </c>
    </row>
    <row r="144" spans="1:7" x14ac:dyDescent="0.3">
      <c r="A144" t="s">
        <v>149</v>
      </c>
      <c r="B144" s="2">
        <v>45343</v>
      </c>
      <c r="C144" t="s">
        <v>208</v>
      </c>
      <c r="D144" t="s">
        <v>221</v>
      </c>
      <c r="E144" t="s">
        <v>225</v>
      </c>
      <c r="F144">
        <v>6</v>
      </c>
      <c r="G144">
        <v>213</v>
      </c>
    </row>
    <row r="145" spans="1:7" x14ac:dyDescent="0.3">
      <c r="A145" t="s">
        <v>150</v>
      </c>
      <c r="B145" s="2">
        <v>45328</v>
      </c>
      <c r="C145" t="s">
        <v>210</v>
      </c>
      <c r="D145" t="s">
        <v>219</v>
      </c>
      <c r="E145" t="s">
        <v>225</v>
      </c>
      <c r="F145">
        <v>20</v>
      </c>
      <c r="G145">
        <v>112</v>
      </c>
    </row>
    <row r="146" spans="1:7" x14ac:dyDescent="0.3">
      <c r="A146" t="s">
        <v>151</v>
      </c>
      <c r="B146" s="2">
        <v>45314</v>
      </c>
      <c r="C146" t="s">
        <v>211</v>
      </c>
      <c r="D146" t="s">
        <v>221</v>
      </c>
      <c r="E146" t="s">
        <v>225</v>
      </c>
      <c r="F146">
        <v>6</v>
      </c>
      <c r="G146">
        <v>176</v>
      </c>
    </row>
    <row r="147" spans="1:7" x14ac:dyDescent="0.3">
      <c r="A147" t="s">
        <v>152</v>
      </c>
      <c r="B147" s="2">
        <v>45334</v>
      </c>
      <c r="C147" t="s">
        <v>210</v>
      </c>
      <c r="D147" t="s">
        <v>220</v>
      </c>
      <c r="E147" t="s">
        <v>224</v>
      </c>
      <c r="F147">
        <v>2</v>
      </c>
      <c r="G147">
        <v>75</v>
      </c>
    </row>
    <row r="148" spans="1:7" x14ac:dyDescent="0.3">
      <c r="A148" t="s">
        <v>153</v>
      </c>
      <c r="B148" s="2">
        <v>45324</v>
      </c>
      <c r="C148" t="s">
        <v>213</v>
      </c>
      <c r="D148" t="s">
        <v>219</v>
      </c>
      <c r="E148" t="s">
        <v>224</v>
      </c>
      <c r="F148">
        <v>8</v>
      </c>
      <c r="G148">
        <v>246</v>
      </c>
    </row>
    <row r="149" spans="1:7" x14ac:dyDescent="0.3">
      <c r="A149" t="s">
        <v>154</v>
      </c>
      <c r="B149" s="2">
        <v>45292</v>
      </c>
      <c r="C149" t="s">
        <v>210</v>
      </c>
      <c r="D149" t="s">
        <v>219</v>
      </c>
      <c r="E149" t="s">
        <v>223</v>
      </c>
      <c r="F149">
        <v>20</v>
      </c>
      <c r="G149">
        <v>264</v>
      </c>
    </row>
    <row r="150" spans="1:7" x14ac:dyDescent="0.3">
      <c r="A150" t="s">
        <v>155</v>
      </c>
      <c r="B150" s="2">
        <v>45344</v>
      </c>
      <c r="C150" t="s">
        <v>213</v>
      </c>
      <c r="D150" t="s">
        <v>218</v>
      </c>
      <c r="E150" t="s">
        <v>225</v>
      </c>
      <c r="F150">
        <v>15</v>
      </c>
      <c r="G150">
        <v>493</v>
      </c>
    </row>
    <row r="151" spans="1:7" x14ac:dyDescent="0.3">
      <c r="A151" t="s">
        <v>156</v>
      </c>
      <c r="B151" s="2">
        <v>45319</v>
      </c>
      <c r="C151" t="s">
        <v>213</v>
      </c>
      <c r="D151" t="s">
        <v>220</v>
      </c>
      <c r="E151" t="s">
        <v>224</v>
      </c>
      <c r="F151">
        <v>8</v>
      </c>
      <c r="G151">
        <v>466</v>
      </c>
    </row>
    <row r="152" spans="1:7" x14ac:dyDescent="0.3">
      <c r="A152" t="s">
        <v>157</v>
      </c>
      <c r="B152" s="2">
        <v>45332</v>
      </c>
      <c r="C152" t="s">
        <v>216</v>
      </c>
      <c r="D152" t="s">
        <v>219</v>
      </c>
      <c r="E152" t="s">
        <v>223</v>
      </c>
      <c r="F152">
        <v>16</v>
      </c>
      <c r="G152">
        <v>345</v>
      </c>
    </row>
    <row r="153" spans="1:7" x14ac:dyDescent="0.3">
      <c r="A153" t="s">
        <v>158</v>
      </c>
      <c r="B153" s="2">
        <v>45321</v>
      </c>
      <c r="C153" t="s">
        <v>211</v>
      </c>
      <c r="D153" t="s">
        <v>217</v>
      </c>
      <c r="E153" t="s">
        <v>224</v>
      </c>
      <c r="F153">
        <v>7</v>
      </c>
      <c r="G153">
        <v>147</v>
      </c>
    </row>
    <row r="154" spans="1:7" x14ac:dyDescent="0.3">
      <c r="A154" t="s">
        <v>159</v>
      </c>
      <c r="B154" s="2">
        <v>45319</v>
      </c>
      <c r="C154" t="s">
        <v>209</v>
      </c>
      <c r="D154" t="s">
        <v>221</v>
      </c>
      <c r="E154" t="s">
        <v>223</v>
      </c>
      <c r="F154">
        <v>19</v>
      </c>
      <c r="G154">
        <v>305</v>
      </c>
    </row>
    <row r="155" spans="1:7" x14ac:dyDescent="0.3">
      <c r="A155" t="s">
        <v>160</v>
      </c>
      <c r="B155" s="2">
        <v>45325</v>
      </c>
      <c r="C155" t="s">
        <v>213</v>
      </c>
      <c r="D155" t="s">
        <v>217</v>
      </c>
      <c r="E155" t="s">
        <v>224</v>
      </c>
      <c r="F155">
        <v>15</v>
      </c>
      <c r="G155">
        <v>289</v>
      </c>
    </row>
    <row r="156" spans="1:7" x14ac:dyDescent="0.3">
      <c r="A156" t="s">
        <v>161</v>
      </c>
      <c r="B156" s="2">
        <v>45309</v>
      </c>
      <c r="C156" t="s">
        <v>210</v>
      </c>
      <c r="D156" t="s">
        <v>221</v>
      </c>
      <c r="E156" t="s">
        <v>224</v>
      </c>
      <c r="F156">
        <v>13</v>
      </c>
      <c r="G156">
        <v>207</v>
      </c>
    </row>
    <row r="157" spans="1:7" x14ac:dyDescent="0.3">
      <c r="A157" t="s">
        <v>162</v>
      </c>
      <c r="B157" s="2">
        <v>45350</v>
      </c>
      <c r="C157" t="s">
        <v>208</v>
      </c>
      <c r="D157" t="s">
        <v>221</v>
      </c>
      <c r="E157" t="s">
        <v>224</v>
      </c>
      <c r="F157">
        <v>14</v>
      </c>
      <c r="G157">
        <v>96</v>
      </c>
    </row>
    <row r="158" spans="1:7" x14ac:dyDescent="0.3">
      <c r="A158" t="s">
        <v>163</v>
      </c>
      <c r="B158" s="2">
        <v>45322</v>
      </c>
      <c r="C158" t="s">
        <v>210</v>
      </c>
      <c r="D158" t="s">
        <v>218</v>
      </c>
      <c r="E158" t="s">
        <v>225</v>
      </c>
      <c r="F158">
        <v>7</v>
      </c>
      <c r="G158">
        <v>308</v>
      </c>
    </row>
    <row r="159" spans="1:7" x14ac:dyDescent="0.3">
      <c r="A159" t="s">
        <v>164</v>
      </c>
      <c r="B159" s="2">
        <v>45344</v>
      </c>
      <c r="C159" t="s">
        <v>213</v>
      </c>
      <c r="D159" t="s">
        <v>219</v>
      </c>
      <c r="E159" t="s">
        <v>225</v>
      </c>
      <c r="F159">
        <v>5</v>
      </c>
      <c r="G159">
        <v>173</v>
      </c>
    </row>
    <row r="160" spans="1:7" x14ac:dyDescent="0.3">
      <c r="A160" t="s">
        <v>165</v>
      </c>
      <c r="B160" s="2">
        <v>45309</v>
      </c>
      <c r="C160" t="s">
        <v>208</v>
      </c>
      <c r="D160" t="s">
        <v>221</v>
      </c>
      <c r="E160" t="s">
        <v>224</v>
      </c>
      <c r="F160">
        <v>2</v>
      </c>
      <c r="G160">
        <v>230</v>
      </c>
    </row>
    <row r="161" spans="1:7" x14ac:dyDescent="0.3">
      <c r="A161" t="s">
        <v>166</v>
      </c>
      <c r="B161" s="2">
        <v>45307</v>
      </c>
      <c r="C161" t="s">
        <v>210</v>
      </c>
      <c r="D161" t="s">
        <v>218</v>
      </c>
      <c r="E161" t="s">
        <v>223</v>
      </c>
      <c r="F161">
        <v>12</v>
      </c>
    </row>
    <row r="162" spans="1:7" x14ac:dyDescent="0.3">
      <c r="A162" t="s">
        <v>167</v>
      </c>
      <c r="B162" s="2">
        <v>45297</v>
      </c>
      <c r="C162" t="s">
        <v>212</v>
      </c>
      <c r="D162" t="s">
        <v>217</v>
      </c>
      <c r="E162" t="s">
        <v>223</v>
      </c>
      <c r="F162">
        <v>4</v>
      </c>
      <c r="G162">
        <v>355</v>
      </c>
    </row>
    <row r="163" spans="1:7" x14ac:dyDescent="0.3">
      <c r="A163" t="s">
        <v>168</v>
      </c>
      <c r="B163" s="2">
        <v>45320</v>
      </c>
      <c r="C163" t="s">
        <v>211</v>
      </c>
      <c r="D163" t="s">
        <v>218</v>
      </c>
      <c r="E163" t="s">
        <v>225</v>
      </c>
      <c r="F163">
        <v>17</v>
      </c>
      <c r="G163">
        <v>384</v>
      </c>
    </row>
    <row r="164" spans="1:7" x14ac:dyDescent="0.3">
      <c r="A164" t="s">
        <v>169</v>
      </c>
      <c r="B164" s="2">
        <v>45321</v>
      </c>
      <c r="C164" t="s">
        <v>210</v>
      </c>
      <c r="D164" t="s">
        <v>217</v>
      </c>
      <c r="E164" t="s">
        <v>225</v>
      </c>
      <c r="F164">
        <v>10</v>
      </c>
      <c r="G164">
        <v>196</v>
      </c>
    </row>
    <row r="165" spans="1:7" x14ac:dyDescent="0.3">
      <c r="A165" t="s">
        <v>170</v>
      </c>
      <c r="B165" s="2">
        <v>45334</v>
      </c>
      <c r="C165" t="s">
        <v>211</v>
      </c>
      <c r="D165" t="s">
        <v>219</v>
      </c>
      <c r="E165" t="s">
        <v>225</v>
      </c>
      <c r="G165">
        <v>483</v>
      </c>
    </row>
    <row r="166" spans="1:7" x14ac:dyDescent="0.3">
      <c r="A166" t="s">
        <v>171</v>
      </c>
      <c r="B166" s="2">
        <v>45293</v>
      </c>
      <c r="C166" t="s">
        <v>213</v>
      </c>
      <c r="D166" t="s">
        <v>221</v>
      </c>
      <c r="E166" t="s">
        <v>224</v>
      </c>
      <c r="F166">
        <v>15</v>
      </c>
      <c r="G166">
        <v>118</v>
      </c>
    </row>
    <row r="167" spans="1:7" x14ac:dyDescent="0.3">
      <c r="A167" t="s">
        <v>172</v>
      </c>
      <c r="B167" s="2">
        <v>45312</v>
      </c>
      <c r="C167" t="s">
        <v>213</v>
      </c>
      <c r="D167" t="s">
        <v>220</v>
      </c>
      <c r="E167" t="s">
        <v>223</v>
      </c>
      <c r="F167">
        <v>5</v>
      </c>
      <c r="G167">
        <v>422</v>
      </c>
    </row>
    <row r="168" spans="1:7" x14ac:dyDescent="0.3">
      <c r="A168" t="s">
        <v>173</v>
      </c>
      <c r="B168" s="2">
        <v>45305</v>
      </c>
      <c r="C168" t="s">
        <v>213</v>
      </c>
      <c r="D168" t="s">
        <v>217</v>
      </c>
      <c r="E168" t="s">
        <v>225</v>
      </c>
      <c r="F168">
        <v>3</v>
      </c>
      <c r="G168">
        <v>256</v>
      </c>
    </row>
    <row r="169" spans="1:7" x14ac:dyDescent="0.3">
      <c r="A169" t="s">
        <v>174</v>
      </c>
      <c r="B169" s="2">
        <v>45308</v>
      </c>
      <c r="C169" t="s">
        <v>211</v>
      </c>
      <c r="D169" t="s">
        <v>221</v>
      </c>
      <c r="E169" t="s">
        <v>224</v>
      </c>
      <c r="F169">
        <v>8</v>
      </c>
      <c r="G169">
        <v>255</v>
      </c>
    </row>
    <row r="170" spans="1:7" x14ac:dyDescent="0.3">
      <c r="A170" t="s">
        <v>175</v>
      </c>
      <c r="B170" s="2">
        <v>45348</v>
      </c>
      <c r="C170" t="s">
        <v>210</v>
      </c>
      <c r="D170" t="s">
        <v>220</v>
      </c>
      <c r="E170" t="s">
        <v>225</v>
      </c>
      <c r="F170">
        <v>12</v>
      </c>
      <c r="G170">
        <v>337</v>
      </c>
    </row>
    <row r="171" spans="1:7" x14ac:dyDescent="0.3">
      <c r="A171" t="s">
        <v>176</v>
      </c>
      <c r="B171" s="2">
        <v>45348</v>
      </c>
      <c r="C171" t="s">
        <v>212</v>
      </c>
      <c r="D171" t="s">
        <v>220</v>
      </c>
      <c r="E171" t="s">
        <v>223</v>
      </c>
      <c r="F171">
        <v>14</v>
      </c>
      <c r="G171">
        <v>333</v>
      </c>
    </row>
    <row r="172" spans="1:7" x14ac:dyDescent="0.3">
      <c r="A172" t="s">
        <v>177</v>
      </c>
      <c r="B172" s="2">
        <v>45292</v>
      </c>
      <c r="C172" t="s">
        <v>211</v>
      </c>
      <c r="D172" t="s">
        <v>217</v>
      </c>
      <c r="E172" t="s">
        <v>223</v>
      </c>
      <c r="G172">
        <v>247</v>
      </c>
    </row>
    <row r="173" spans="1:7" x14ac:dyDescent="0.3">
      <c r="A173" t="s">
        <v>178</v>
      </c>
      <c r="B173" s="2">
        <v>45304</v>
      </c>
      <c r="C173" t="s">
        <v>208</v>
      </c>
      <c r="D173" t="s">
        <v>221</v>
      </c>
      <c r="E173" t="s">
        <v>225</v>
      </c>
      <c r="F173">
        <v>8</v>
      </c>
      <c r="G173">
        <v>441</v>
      </c>
    </row>
    <row r="174" spans="1:7" x14ac:dyDescent="0.3">
      <c r="A174" t="s">
        <v>179</v>
      </c>
      <c r="B174" s="2">
        <v>45338</v>
      </c>
      <c r="C174" t="s">
        <v>212</v>
      </c>
      <c r="D174" t="s">
        <v>220</v>
      </c>
      <c r="E174" t="s">
        <v>224</v>
      </c>
      <c r="F174">
        <v>3</v>
      </c>
      <c r="G174">
        <v>472</v>
      </c>
    </row>
    <row r="175" spans="1:7" x14ac:dyDescent="0.3">
      <c r="A175" t="s">
        <v>180</v>
      </c>
      <c r="B175" s="2">
        <v>45327</v>
      </c>
      <c r="C175" t="s">
        <v>210</v>
      </c>
      <c r="D175" t="s">
        <v>218</v>
      </c>
      <c r="E175" t="s">
        <v>223</v>
      </c>
      <c r="F175">
        <v>1</v>
      </c>
      <c r="G175">
        <v>398</v>
      </c>
    </row>
    <row r="176" spans="1:7" x14ac:dyDescent="0.3">
      <c r="A176" t="s">
        <v>181</v>
      </c>
      <c r="B176" s="2">
        <v>45336</v>
      </c>
      <c r="C176" t="s">
        <v>210</v>
      </c>
      <c r="D176" t="s">
        <v>218</v>
      </c>
      <c r="E176" t="s">
        <v>223</v>
      </c>
      <c r="F176">
        <v>4</v>
      </c>
      <c r="G176">
        <v>115</v>
      </c>
    </row>
    <row r="177" spans="1:7" x14ac:dyDescent="0.3">
      <c r="A177" t="s">
        <v>182</v>
      </c>
      <c r="B177" s="2">
        <v>45337</v>
      </c>
      <c r="C177" t="s">
        <v>211</v>
      </c>
      <c r="D177" t="s">
        <v>221</v>
      </c>
      <c r="E177" t="s">
        <v>223</v>
      </c>
      <c r="F177">
        <v>11</v>
      </c>
      <c r="G177">
        <v>251</v>
      </c>
    </row>
    <row r="178" spans="1:7" x14ac:dyDescent="0.3">
      <c r="A178" t="s">
        <v>183</v>
      </c>
      <c r="B178" s="2">
        <v>45342</v>
      </c>
      <c r="C178" t="s">
        <v>209</v>
      </c>
      <c r="D178" t="s">
        <v>219</v>
      </c>
      <c r="E178" t="s">
        <v>225</v>
      </c>
      <c r="F178">
        <v>5</v>
      </c>
      <c r="G178">
        <v>223</v>
      </c>
    </row>
    <row r="179" spans="1:7" x14ac:dyDescent="0.3">
      <c r="A179" t="s">
        <v>184</v>
      </c>
      <c r="C179" t="s">
        <v>212</v>
      </c>
      <c r="D179" t="s">
        <v>218</v>
      </c>
      <c r="E179" t="s">
        <v>224</v>
      </c>
      <c r="G179">
        <v>237</v>
      </c>
    </row>
    <row r="180" spans="1:7" x14ac:dyDescent="0.3">
      <c r="A180" t="s">
        <v>185</v>
      </c>
      <c r="B180" s="2">
        <v>45317</v>
      </c>
      <c r="C180" t="s">
        <v>213</v>
      </c>
      <c r="D180" t="s">
        <v>217</v>
      </c>
      <c r="E180" t="s">
        <v>224</v>
      </c>
      <c r="F180">
        <v>16</v>
      </c>
      <c r="G180">
        <v>151</v>
      </c>
    </row>
    <row r="181" spans="1:7" x14ac:dyDescent="0.3">
      <c r="A181" t="s">
        <v>186</v>
      </c>
      <c r="B181" s="2">
        <v>45311</v>
      </c>
      <c r="C181" t="s">
        <v>212</v>
      </c>
      <c r="D181" t="s">
        <v>221</v>
      </c>
      <c r="E181" t="s">
        <v>224</v>
      </c>
      <c r="F181">
        <v>5</v>
      </c>
      <c r="G181">
        <v>255</v>
      </c>
    </row>
    <row r="182" spans="1:7" x14ac:dyDescent="0.3">
      <c r="A182" t="s">
        <v>187</v>
      </c>
      <c r="B182" s="2">
        <v>45315</v>
      </c>
      <c r="C182" t="s">
        <v>210</v>
      </c>
      <c r="D182" t="s">
        <v>220</v>
      </c>
      <c r="E182" t="s">
        <v>224</v>
      </c>
      <c r="F182">
        <v>16</v>
      </c>
      <c r="G182">
        <v>73</v>
      </c>
    </row>
    <row r="183" spans="1:7" x14ac:dyDescent="0.3">
      <c r="A183" t="s">
        <v>188</v>
      </c>
      <c r="B183" s="2">
        <v>45325</v>
      </c>
      <c r="C183" t="s">
        <v>208</v>
      </c>
      <c r="D183" t="s">
        <v>218</v>
      </c>
      <c r="E183" t="s">
        <v>224</v>
      </c>
      <c r="F183">
        <v>1</v>
      </c>
    </row>
    <row r="184" spans="1:7" x14ac:dyDescent="0.3">
      <c r="A184" t="s">
        <v>189</v>
      </c>
      <c r="B184" s="2">
        <v>45339</v>
      </c>
      <c r="C184" t="s">
        <v>210</v>
      </c>
      <c r="D184" t="s">
        <v>221</v>
      </c>
      <c r="E184" t="s">
        <v>225</v>
      </c>
      <c r="F184">
        <v>1</v>
      </c>
      <c r="G184">
        <v>461</v>
      </c>
    </row>
    <row r="185" spans="1:7" x14ac:dyDescent="0.3">
      <c r="A185" t="s">
        <v>190</v>
      </c>
      <c r="B185" s="2">
        <v>45314</v>
      </c>
      <c r="C185" t="s">
        <v>211</v>
      </c>
      <c r="D185" t="s">
        <v>221</v>
      </c>
      <c r="E185" t="s">
        <v>225</v>
      </c>
      <c r="F185">
        <v>5</v>
      </c>
      <c r="G185">
        <v>283</v>
      </c>
    </row>
    <row r="186" spans="1:7" x14ac:dyDescent="0.3">
      <c r="A186" t="s">
        <v>191</v>
      </c>
      <c r="B186" s="2">
        <v>45309</v>
      </c>
      <c r="C186" t="s">
        <v>209</v>
      </c>
      <c r="D186" t="s">
        <v>219</v>
      </c>
      <c r="E186" t="s">
        <v>224</v>
      </c>
      <c r="F186">
        <v>20</v>
      </c>
      <c r="G186">
        <v>313</v>
      </c>
    </row>
    <row r="187" spans="1:7" x14ac:dyDescent="0.3">
      <c r="A187" t="s">
        <v>192</v>
      </c>
      <c r="B187" s="2">
        <v>45306</v>
      </c>
      <c r="C187" t="s">
        <v>213</v>
      </c>
      <c r="D187" t="s">
        <v>220</v>
      </c>
      <c r="E187" t="s">
        <v>224</v>
      </c>
      <c r="F187">
        <v>4</v>
      </c>
      <c r="G187">
        <v>363</v>
      </c>
    </row>
    <row r="188" spans="1:7" x14ac:dyDescent="0.3">
      <c r="A188" t="s">
        <v>193</v>
      </c>
      <c r="B188" s="2">
        <v>45304</v>
      </c>
      <c r="C188" t="s">
        <v>212</v>
      </c>
      <c r="D188" t="s">
        <v>220</v>
      </c>
      <c r="E188" t="s">
        <v>225</v>
      </c>
      <c r="F188">
        <v>8</v>
      </c>
      <c r="G188">
        <v>251</v>
      </c>
    </row>
    <row r="189" spans="1:7" x14ac:dyDescent="0.3">
      <c r="A189" t="s">
        <v>194</v>
      </c>
      <c r="B189" s="2">
        <v>45339</v>
      </c>
      <c r="C189" t="s">
        <v>209</v>
      </c>
      <c r="D189" t="s">
        <v>220</v>
      </c>
      <c r="E189" t="s">
        <v>225</v>
      </c>
      <c r="F189">
        <v>2</v>
      </c>
      <c r="G189">
        <v>428</v>
      </c>
    </row>
    <row r="190" spans="1:7" x14ac:dyDescent="0.3">
      <c r="A190" t="s">
        <v>195</v>
      </c>
      <c r="B190" s="2">
        <v>45340</v>
      </c>
      <c r="C190" t="s">
        <v>213</v>
      </c>
      <c r="D190" t="s">
        <v>217</v>
      </c>
      <c r="E190" t="s">
        <v>224</v>
      </c>
      <c r="F190">
        <v>20</v>
      </c>
      <c r="G190">
        <v>353</v>
      </c>
    </row>
    <row r="191" spans="1:7" x14ac:dyDescent="0.3">
      <c r="A191" t="s">
        <v>196</v>
      </c>
      <c r="B191" s="2">
        <v>45304</v>
      </c>
      <c r="C191" t="s">
        <v>210</v>
      </c>
      <c r="D191" t="s">
        <v>221</v>
      </c>
      <c r="E191" t="s">
        <v>224</v>
      </c>
      <c r="F191">
        <v>4</v>
      </c>
      <c r="G191">
        <v>474</v>
      </c>
    </row>
    <row r="192" spans="1:7" x14ac:dyDescent="0.3">
      <c r="A192" t="s">
        <v>197</v>
      </c>
      <c r="B192" s="2">
        <v>45322</v>
      </c>
      <c r="C192" t="s">
        <v>208</v>
      </c>
      <c r="D192" t="s">
        <v>217</v>
      </c>
      <c r="E192" t="s">
        <v>225</v>
      </c>
      <c r="F192">
        <v>16</v>
      </c>
      <c r="G192">
        <v>300</v>
      </c>
    </row>
    <row r="193" spans="1:7" x14ac:dyDescent="0.3">
      <c r="A193" t="s">
        <v>198</v>
      </c>
      <c r="B193" s="2">
        <v>45329</v>
      </c>
      <c r="C193" t="s">
        <v>210</v>
      </c>
      <c r="D193" t="s">
        <v>217</v>
      </c>
      <c r="E193" t="s">
        <v>223</v>
      </c>
      <c r="F193">
        <v>1</v>
      </c>
      <c r="G193">
        <v>203</v>
      </c>
    </row>
    <row r="194" spans="1:7" x14ac:dyDescent="0.3">
      <c r="A194" t="s">
        <v>199</v>
      </c>
      <c r="B194" s="2">
        <v>45325</v>
      </c>
      <c r="C194" t="s">
        <v>211</v>
      </c>
      <c r="D194" t="s">
        <v>221</v>
      </c>
      <c r="E194" t="s">
        <v>224</v>
      </c>
      <c r="F194">
        <v>19</v>
      </c>
      <c r="G194">
        <v>58</v>
      </c>
    </row>
    <row r="195" spans="1:7" x14ac:dyDescent="0.3">
      <c r="A195" t="s">
        <v>200</v>
      </c>
      <c r="B195" s="2">
        <v>45298</v>
      </c>
      <c r="C195" t="s">
        <v>211</v>
      </c>
      <c r="D195" t="s">
        <v>220</v>
      </c>
      <c r="E195" t="s">
        <v>223</v>
      </c>
      <c r="F195">
        <v>5</v>
      </c>
      <c r="G195">
        <v>394</v>
      </c>
    </row>
    <row r="196" spans="1:7" x14ac:dyDescent="0.3">
      <c r="A196" t="s">
        <v>201</v>
      </c>
      <c r="B196" s="2">
        <v>45310</v>
      </c>
      <c r="C196" t="s">
        <v>208</v>
      </c>
      <c r="D196" t="s">
        <v>221</v>
      </c>
      <c r="E196" t="s">
        <v>224</v>
      </c>
      <c r="F196">
        <v>1</v>
      </c>
      <c r="G196">
        <v>263</v>
      </c>
    </row>
    <row r="197" spans="1:7" x14ac:dyDescent="0.3">
      <c r="A197" t="s">
        <v>202</v>
      </c>
      <c r="B197" s="2">
        <v>45303</v>
      </c>
      <c r="C197" t="s">
        <v>212</v>
      </c>
      <c r="D197" t="s">
        <v>219</v>
      </c>
      <c r="E197" t="s">
        <v>224</v>
      </c>
      <c r="F197">
        <v>8</v>
      </c>
      <c r="G197">
        <v>457</v>
      </c>
    </row>
    <row r="198" spans="1:7" x14ac:dyDescent="0.3">
      <c r="A198" t="s">
        <v>203</v>
      </c>
      <c r="B198" s="2">
        <v>45337</v>
      </c>
      <c r="C198" t="s">
        <v>209</v>
      </c>
      <c r="D198" t="s">
        <v>221</v>
      </c>
      <c r="E198" t="s">
        <v>224</v>
      </c>
      <c r="F198">
        <v>6</v>
      </c>
      <c r="G198">
        <v>496</v>
      </c>
    </row>
    <row r="199" spans="1:7" x14ac:dyDescent="0.3">
      <c r="A199" t="s">
        <v>204</v>
      </c>
      <c r="B199" s="2">
        <v>45309</v>
      </c>
      <c r="C199" t="s">
        <v>208</v>
      </c>
      <c r="D199" t="s">
        <v>221</v>
      </c>
      <c r="E199" t="s">
        <v>224</v>
      </c>
      <c r="F199">
        <v>3</v>
      </c>
      <c r="G199">
        <v>63</v>
      </c>
    </row>
    <row r="200" spans="1:7" x14ac:dyDescent="0.3">
      <c r="A200" t="s">
        <v>205</v>
      </c>
      <c r="C200" t="s">
        <v>209</v>
      </c>
      <c r="D200" t="s">
        <v>218</v>
      </c>
      <c r="E200" t="s">
        <v>223</v>
      </c>
      <c r="F200">
        <v>12</v>
      </c>
      <c r="G200">
        <v>185</v>
      </c>
    </row>
    <row r="201" spans="1:7" x14ac:dyDescent="0.3">
      <c r="A201" t="s">
        <v>206</v>
      </c>
      <c r="B201" s="2">
        <v>45310</v>
      </c>
      <c r="C201" t="s">
        <v>213</v>
      </c>
      <c r="D201" t="s">
        <v>219</v>
      </c>
      <c r="E201" t="s">
        <v>225</v>
      </c>
      <c r="G201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C470-7EBD-44E6-9A75-854364A65F60}">
  <dimension ref="A1:M201"/>
  <sheetViews>
    <sheetView topLeftCell="B10" workbookViewId="0">
      <selection activeCell="I9" sqref="I9"/>
    </sheetView>
  </sheetViews>
  <sheetFormatPr defaultRowHeight="14.4" x14ac:dyDescent="0.3"/>
  <cols>
    <col min="1" max="1" width="13.21875" bestFit="1" customWidth="1"/>
    <col min="2" max="2" width="18.109375" style="4" bestFit="1" customWidth="1"/>
    <col min="3" max="3" width="21" bestFit="1" customWidth="1"/>
    <col min="5" max="5" width="11.33203125" bestFit="1" customWidth="1"/>
    <col min="6" max="6" width="10.21875" bestFit="1" customWidth="1"/>
    <col min="9" max="9" width="25.5546875" bestFit="1" customWidth="1"/>
    <col min="10" max="10" width="10.33203125" customWidth="1"/>
    <col min="11" max="11" width="8.88671875" style="5"/>
  </cols>
  <sheetData>
    <row r="1" spans="1:13" x14ac:dyDescent="0.3">
      <c r="A1" s="1" t="s">
        <v>0</v>
      </c>
      <c r="B1" s="3" t="s">
        <v>1</v>
      </c>
      <c r="C1" s="1" t="s">
        <v>227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226</v>
      </c>
      <c r="J1" s="1" t="s">
        <v>228</v>
      </c>
      <c r="K1" s="1" t="s">
        <v>235</v>
      </c>
    </row>
    <row r="2" spans="1:13" x14ac:dyDescent="0.3">
      <c r="A2" t="s">
        <v>7</v>
      </c>
      <c r="B2" s="4">
        <v>45334</v>
      </c>
      <c r="C2" s="4">
        <f>IF(ISBLANK(B2),AVERAGE(B1:B3),B2)</f>
        <v>45334</v>
      </c>
      <c r="D2" t="s">
        <v>209</v>
      </c>
      <c r="E2" t="s">
        <v>221</v>
      </c>
      <c r="F2" t="s">
        <v>223</v>
      </c>
      <c r="G2">
        <v>8</v>
      </c>
      <c r="H2">
        <v>309</v>
      </c>
      <c r="I2" t="str">
        <f>IF(OR(ISBLANK(G2),G2=0,ISBLANK(H2),H2=0),"Check Quantity/Price","")</f>
        <v/>
      </c>
      <c r="J2">
        <f>IF(I2="",G2*H2,0)</f>
        <v>2472</v>
      </c>
      <c r="K2" s="5">
        <f>IF(J2&gt;=2000,J2*0.15,IF(AND(J2&gt;=1000,J2&lt;2000),J2*0.1,0))</f>
        <v>370.8</v>
      </c>
      <c r="M2" s="1"/>
    </row>
    <row r="3" spans="1:13" x14ac:dyDescent="0.3">
      <c r="A3" t="s">
        <v>8</v>
      </c>
      <c r="B3" s="4">
        <v>45313</v>
      </c>
      <c r="C3" s="4">
        <f t="shared" ref="C3:C8" si="0">IF(ISBLANK(B3),AVERAGE(B2:B4),B3)</f>
        <v>45313</v>
      </c>
      <c r="D3" t="s">
        <v>209</v>
      </c>
      <c r="E3" t="s">
        <v>218</v>
      </c>
      <c r="F3" t="s">
        <v>223</v>
      </c>
      <c r="G3">
        <v>15</v>
      </c>
      <c r="H3">
        <v>309</v>
      </c>
      <c r="I3" t="str">
        <f t="shared" ref="I3:I66" si="1">IF(OR(ISBLANK(G3),G3=0,ISBLANK(H3),H3=0),"Check Quantity/Price","")</f>
        <v/>
      </c>
      <c r="J3">
        <f t="shared" ref="J3:J66" si="2">IF(I3="",G3*H3,0)</f>
        <v>4635</v>
      </c>
      <c r="K3" s="5">
        <f t="shared" ref="K3:K66" si="3">IF(J3&gt;=2000,J3*0.15,IF(AND(J3&gt;=1000,J3&lt;2000),J3*0.1,0))</f>
        <v>695.25</v>
      </c>
    </row>
    <row r="4" spans="1:13" x14ac:dyDescent="0.3">
      <c r="A4" t="s">
        <v>9</v>
      </c>
      <c r="B4" s="4">
        <v>45296</v>
      </c>
      <c r="C4" s="4">
        <f t="shared" si="0"/>
        <v>45296</v>
      </c>
      <c r="D4" t="s">
        <v>209</v>
      </c>
      <c r="E4" t="s">
        <v>221</v>
      </c>
      <c r="F4" t="s">
        <v>223</v>
      </c>
      <c r="G4">
        <v>4</v>
      </c>
      <c r="H4">
        <v>249</v>
      </c>
      <c r="I4" t="str">
        <f t="shared" si="1"/>
        <v/>
      </c>
      <c r="J4">
        <f t="shared" si="2"/>
        <v>996</v>
      </c>
      <c r="K4" s="5">
        <f t="shared" si="3"/>
        <v>0</v>
      </c>
    </row>
    <row r="5" spans="1:13" x14ac:dyDescent="0.3">
      <c r="A5" t="s">
        <v>10</v>
      </c>
      <c r="B5" s="4">
        <v>45309</v>
      </c>
      <c r="C5" s="4">
        <f t="shared" si="0"/>
        <v>45309</v>
      </c>
      <c r="D5" t="s">
        <v>210</v>
      </c>
      <c r="E5" t="s">
        <v>219</v>
      </c>
      <c r="F5" t="s">
        <v>224</v>
      </c>
      <c r="G5">
        <v>11</v>
      </c>
      <c r="H5">
        <v>72</v>
      </c>
      <c r="I5" t="str">
        <f t="shared" si="1"/>
        <v/>
      </c>
      <c r="J5">
        <f t="shared" si="2"/>
        <v>792</v>
      </c>
      <c r="K5" s="5">
        <f t="shared" si="3"/>
        <v>0</v>
      </c>
    </row>
    <row r="6" spans="1:13" x14ac:dyDescent="0.3">
      <c r="A6" t="s">
        <v>11</v>
      </c>
      <c r="B6" s="4">
        <v>45324</v>
      </c>
      <c r="C6" s="4">
        <f t="shared" si="0"/>
        <v>45324</v>
      </c>
      <c r="D6" t="s">
        <v>211</v>
      </c>
      <c r="E6" t="s">
        <v>218</v>
      </c>
      <c r="F6" t="s">
        <v>224</v>
      </c>
      <c r="G6">
        <v>12</v>
      </c>
      <c r="H6">
        <v>241</v>
      </c>
      <c r="I6" t="str">
        <f t="shared" si="1"/>
        <v/>
      </c>
      <c r="J6">
        <f t="shared" si="2"/>
        <v>2892</v>
      </c>
      <c r="K6" s="5">
        <f t="shared" si="3"/>
        <v>433.8</v>
      </c>
    </row>
    <row r="7" spans="1:13" x14ac:dyDescent="0.3">
      <c r="A7" t="s">
        <v>12</v>
      </c>
      <c r="B7" s="4">
        <v>45345</v>
      </c>
      <c r="C7" s="4">
        <f t="shared" si="0"/>
        <v>45345</v>
      </c>
      <c r="D7" t="s">
        <v>211</v>
      </c>
      <c r="E7" t="s">
        <v>220</v>
      </c>
      <c r="F7" t="s">
        <v>224</v>
      </c>
      <c r="G7">
        <v>16</v>
      </c>
      <c r="H7">
        <v>58</v>
      </c>
      <c r="I7" t="str">
        <f t="shared" si="1"/>
        <v/>
      </c>
      <c r="J7">
        <f t="shared" si="2"/>
        <v>928</v>
      </c>
      <c r="K7" s="5">
        <f t="shared" si="3"/>
        <v>0</v>
      </c>
    </row>
    <row r="8" spans="1:13" x14ac:dyDescent="0.3">
      <c r="A8" t="s">
        <v>13</v>
      </c>
      <c r="B8" s="4">
        <v>45352</v>
      </c>
      <c r="C8" s="4">
        <f t="shared" si="0"/>
        <v>45352</v>
      </c>
      <c r="D8" t="s">
        <v>211</v>
      </c>
      <c r="E8" t="s">
        <v>218</v>
      </c>
      <c r="F8" t="s">
        <v>225</v>
      </c>
      <c r="H8">
        <v>84</v>
      </c>
      <c r="I8" t="str">
        <f>IF(OR(ISBLANK(G8),G8=0,ISBLANK(H8),H8=0),"Check Quantity/Price","")</f>
        <v>Check Quantity/Price</v>
      </c>
      <c r="J8">
        <f t="shared" si="2"/>
        <v>0</v>
      </c>
      <c r="K8" s="5">
        <f t="shared" si="3"/>
        <v>0</v>
      </c>
    </row>
    <row r="9" spans="1:13" x14ac:dyDescent="0.3">
      <c r="A9" t="s">
        <v>14</v>
      </c>
      <c r="C9" s="4">
        <f>IF(ISBLANK(B9),AVERAGE(B8:B10),B9)</f>
        <v>45330</v>
      </c>
      <c r="D9" t="s">
        <v>213</v>
      </c>
      <c r="E9" t="s">
        <v>219</v>
      </c>
      <c r="F9" t="s">
        <v>224</v>
      </c>
      <c r="G9">
        <v>3</v>
      </c>
      <c r="H9">
        <v>425</v>
      </c>
      <c r="I9" t="str">
        <f t="shared" si="1"/>
        <v/>
      </c>
      <c r="J9">
        <f t="shared" si="2"/>
        <v>1275</v>
      </c>
      <c r="K9" s="5">
        <f t="shared" si="3"/>
        <v>127.5</v>
      </c>
    </row>
    <row r="10" spans="1:13" x14ac:dyDescent="0.3">
      <c r="A10" t="s">
        <v>15</v>
      </c>
      <c r="B10" s="4">
        <v>45308</v>
      </c>
      <c r="C10" s="4">
        <f t="shared" ref="C10:C73" si="4">IF(ISBLANK(B10),AVERAGE(B9:B11),B10)</f>
        <v>45308</v>
      </c>
      <c r="D10" t="s">
        <v>211</v>
      </c>
      <c r="E10" t="s">
        <v>218</v>
      </c>
      <c r="F10" t="s">
        <v>225</v>
      </c>
      <c r="G10">
        <v>12</v>
      </c>
      <c r="H10">
        <v>103</v>
      </c>
      <c r="I10" t="str">
        <f t="shared" si="1"/>
        <v/>
      </c>
      <c r="J10">
        <f t="shared" si="2"/>
        <v>1236</v>
      </c>
      <c r="K10" s="5">
        <f t="shared" si="3"/>
        <v>123.60000000000001</v>
      </c>
    </row>
    <row r="11" spans="1:13" x14ac:dyDescent="0.3">
      <c r="A11" t="s">
        <v>16</v>
      </c>
      <c r="B11" s="4">
        <v>45308</v>
      </c>
      <c r="C11" s="4">
        <f t="shared" si="4"/>
        <v>45308</v>
      </c>
      <c r="D11" t="s">
        <v>210</v>
      </c>
      <c r="E11" t="s">
        <v>220</v>
      </c>
      <c r="F11" t="s">
        <v>223</v>
      </c>
      <c r="G11">
        <v>18</v>
      </c>
      <c r="H11">
        <v>426</v>
      </c>
      <c r="I11" t="str">
        <f t="shared" si="1"/>
        <v/>
      </c>
      <c r="J11">
        <f t="shared" si="2"/>
        <v>7668</v>
      </c>
      <c r="K11" s="5">
        <f t="shared" si="3"/>
        <v>1150.2</v>
      </c>
    </row>
    <row r="12" spans="1:13" x14ac:dyDescent="0.3">
      <c r="A12" t="s">
        <v>17</v>
      </c>
      <c r="C12" s="4">
        <f>IF(ISBLANK(B12),AVERAGE(B11:B13),B12)</f>
        <v>45311</v>
      </c>
      <c r="D12" t="s">
        <v>210</v>
      </c>
      <c r="E12" t="s">
        <v>219</v>
      </c>
      <c r="F12" t="s">
        <v>225</v>
      </c>
      <c r="H12">
        <v>118</v>
      </c>
      <c r="I12" t="str">
        <f t="shared" si="1"/>
        <v>Check Quantity/Price</v>
      </c>
      <c r="J12">
        <f t="shared" si="2"/>
        <v>0</v>
      </c>
      <c r="K12" s="5">
        <f t="shared" si="3"/>
        <v>0</v>
      </c>
    </row>
    <row r="13" spans="1:13" x14ac:dyDescent="0.3">
      <c r="A13" t="s">
        <v>18</v>
      </c>
      <c r="B13" s="4">
        <v>45314</v>
      </c>
      <c r="C13" s="4">
        <f t="shared" si="4"/>
        <v>45314</v>
      </c>
      <c r="D13" t="s">
        <v>213</v>
      </c>
      <c r="E13" t="s">
        <v>221</v>
      </c>
      <c r="F13" t="s">
        <v>223</v>
      </c>
      <c r="G13">
        <v>18</v>
      </c>
      <c r="I13" t="str">
        <f t="shared" si="1"/>
        <v>Check Quantity/Price</v>
      </c>
      <c r="J13">
        <f t="shared" si="2"/>
        <v>0</v>
      </c>
      <c r="K13" s="5">
        <f t="shared" si="3"/>
        <v>0</v>
      </c>
    </row>
    <row r="14" spans="1:13" x14ac:dyDescent="0.3">
      <c r="A14" t="s">
        <v>19</v>
      </c>
      <c r="B14" s="4">
        <v>45312</v>
      </c>
      <c r="C14" s="4">
        <f t="shared" si="4"/>
        <v>45312</v>
      </c>
      <c r="D14" t="s">
        <v>209</v>
      </c>
      <c r="E14" t="s">
        <v>221</v>
      </c>
      <c r="F14" t="s">
        <v>225</v>
      </c>
      <c r="G14">
        <v>4</v>
      </c>
      <c r="H14">
        <v>466</v>
      </c>
      <c r="I14" t="str">
        <f t="shared" si="1"/>
        <v/>
      </c>
      <c r="J14">
        <f t="shared" si="2"/>
        <v>1864</v>
      </c>
      <c r="K14" s="5">
        <f t="shared" si="3"/>
        <v>186.4</v>
      </c>
    </row>
    <row r="15" spans="1:13" x14ac:dyDescent="0.3">
      <c r="A15" t="s">
        <v>20</v>
      </c>
      <c r="B15" s="4">
        <v>45324</v>
      </c>
      <c r="C15" s="4">
        <f t="shared" si="4"/>
        <v>45324</v>
      </c>
      <c r="D15" t="s">
        <v>211</v>
      </c>
      <c r="E15" t="s">
        <v>221</v>
      </c>
      <c r="F15" t="s">
        <v>224</v>
      </c>
      <c r="G15">
        <v>14</v>
      </c>
      <c r="H15">
        <v>475</v>
      </c>
      <c r="I15" t="str">
        <f t="shared" si="1"/>
        <v/>
      </c>
      <c r="J15">
        <f t="shared" si="2"/>
        <v>6650</v>
      </c>
      <c r="K15" s="5">
        <f t="shared" si="3"/>
        <v>997.5</v>
      </c>
    </row>
    <row r="16" spans="1:13" x14ac:dyDescent="0.3">
      <c r="A16" t="s">
        <v>21</v>
      </c>
      <c r="B16" s="4">
        <v>45349</v>
      </c>
      <c r="C16" s="4">
        <f t="shared" si="4"/>
        <v>45349</v>
      </c>
      <c r="D16" t="s">
        <v>213</v>
      </c>
      <c r="E16" t="s">
        <v>219</v>
      </c>
      <c r="F16" t="s">
        <v>223</v>
      </c>
      <c r="G16">
        <v>2</v>
      </c>
      <c r="H16">
        <v>287</v>
      </c>
      <c r="I16" t="str">
        <f t="shared" si="1"/>
        <v/>
      </c>
      <c r="J16">
        <f t="shared" si="2"/>
        <v>574</v>
      </c>
      <c r="K16" s="5">
        <f t="shared" si="3"/>
        <v>0</v>
      </c>
    </row>
    <row r="17" spans="1:11" x14ac:dyDescent="0.3">
      <c r="A17" t="s">
        <v>22</v>
      </c>
      <c r="B17" s="4">
        <v>45308</v>
      </c>
      <c r="C17" s="4">
        <f t="shared" si="4"/>
        <v>45308</v>
      </c>
      <c r="D17" t="s">
        <v>210</v>
      </c>
      <c r="E17" t="s">
        <v>219</v>
      </c>
      <c r="F17" t="s">
        <v>225</v>
      </c>
      <c r="G17">
        <v>20</v>
      </c>
      <c r="H17">
        <v>295</v>
      </c>
      <c r="I17" t="str">
        <f t="shared" si="1"/>
        <v/>
      </c>
      <c r="J17">
        <f t="shared" si="2"/>
        <v>5900</v>
      </c>
      <c r="K17" s="5">
        <f t="shared" si="3"/>
        <v>885</v>
      </c>
    </row>
    <row r="18" spans="1:11" x14ac:dyDescent="0.3">
      <c r="A18" t="s">
        <v>23</v>
      </c>
      <c r="C18" s="4">
        <f t="shared" si="4"/>
        <v>45316.5</v>
      </c>
      <c r="D18" t="s">
        <v>211</v>
      </c>
      <c r="E18" t="s">
        <v>219</v>
      </c>
      <c r="F18" t="s">
        <v>225</v>
      </c>
      <c r="G18">
        <v>4</v>
      </c>
      <c r="H18">
        <v>465</v>
      </c>
      <c r="I18" t="str">
        <f t="shared" si="1"/>
        <v/>
      </c>
      <c r="J18">
        <f t="shared" si="2"/>
        <v>1860</v>
      </c>
      <c r="K18" s="5">
        <f t="shared" si="3"/>
        <v>186</v>
      </c>
    </row>
    <row r="19" spans="1:11" x14ac:dyDescent="0.3">
      <c r="A19" t="s">
        <v>24</v>
      </c>
      <c r="B19" s="4">
        <v>45325</v>
      </c>
      <c r="C19" s="4">
        <f t="shared" si="4"/>
        <v>45325</v>
      </c>
      <c r="D19" t="s">
        <v>211</v>
      </c>
      <c r="E19" t="s">
        <v>220</v>
      </c>
      <c r="F19" t="s">
        <v>224</v>
      </c>
      <c r="G19">
        <v>7</v>
      </c>
      <c r="H19">
        <v>416</v>
      </c>
      <c r="I19" t="str">
        <f t="shared" si="1"/>
        <v/>
      </c>
      <c r="J19">
        <f t="shared" si="2"/>
        <v>2912</v>
      </c>
      <c r="K19" s="5">
        <f t="shared" si="3"/>
        <v>436.8</v>
      </c>
    </row>
    <row r="20" spans="1:11" x14ac:dyDescent="0.3">
      <c r="A20" t="s">
        <v>25</v>
      </c>
      <c r="B20" s="4">
        <v>45326</v>
      </c>
      <c r="C20" s="4">
        <f t="shared" si="4"/>
        <v>45326</v>
      </c>
      <c r="D20" t="s">
        <v>210</v>
      </c>
      <c r="E20" t="s">
        <v>219</v>
      </c>
      <c r="F20" t="s">
        <v>224</v>
      </c>
      <c r="G20">
        <v>16</v>
      </c>
      <c r="H20">
        <v>284</v>
      </c>
      <c r="I20" t="str">
        <f t="shared" si="1"/>
        <v/>
      </c>
      <c r="J20">
        <f t="shared" si="2"/>
        <v>4544</v>
      </c>
      <c r="K20" s="5">
        <f t="shared" si="3"/>
        <v>681.6</v>
      </c>
    </row>
    <row r="21" spans="1:11" x14ac:dyDescent="0.3">
      <c r="A21" t="s">
        <v>26</v>
      </c>
      <c r="B21" s="4">
        <v>45352</v>
      </c>
      <c r="C21" s="4">
        <f t="shared" si="4"/>
        <v>45352</v>
      </c>
      <c r="D21" t="s">
        <v>210</v>
      </c>
      <c r="E21" t="s">
        <v>221</v>
      </c>
      <c r="F21" t="s">
        <v>224</v>
      </c>
      <c r="G21">
        <v>4</v>
      </c>
      <c r="I21" t="str">
        <f t="shared" si="1"/>
        <v>Check Quantity/Price</v>
      </c>
      <c r="J21">
        <f t="shared" si="2"/>
        <v>0</v>
      </c>
      <c r="K21" s="5">
        <f t="shared" si="3"/>
        <v>0</v>
      </c>
    </row>
    <row r="22" spans="1:11" x14ac:dyDescent="0.3">
      <c r="A22" t="s">
        <v>27</v>
      </c>
      <c r="B22" s="4">
        <v>45334</v>
      </c>
      <c r="C22" s="4">
        <f t="shared" si="4"/>
        <v>45334</v>
      </c>
      <c r="D22" t="s">
        <v>211</v>
      </c>
      <c r="E22" t="s">
        <v>220</v>
      </c>
      <c r="F22" t="s">
        <v>225</v>
      </c>
      <c r="G22">
        <v>18</v>
      </c>
      <c r="H22">
        <v>455</v>
      </c>
      <c r="I22" t="str">
        <f t="shared" si="1"/>
        <v/>
      </c>
      <c r="J22">
        <f t="shared" si="2"/>
        <v>8190</v>
      </c>
      <c r="K22" s="5">
        <f t="shared" si="3"/>
        <v>1228.5</v>
      </c>
    </row>
    <row r="23" spans="1:11" x14ac:dyDescent="0.3">
      <c r="A23" t="s">
        <v>28</v>
      </c>
      <c r="B23" s="4">
        <v>45319</v>
      </c>
      <c r="C23" s="4">
        <f t="shared" si="4"/>
        <v>45319</v>
      </c>
      <c r="D23" t="s">
        <v>211</v>
      </c>
      <c r="E23" t="s">
        <v>219</v>
      </c>
      <c r="F23" t="s">
        <v>224</v>
      </c>
      <c r="G23">
        <v>9</v>
      </c>
      <c r="H23">
        <v>71</v>
      </c>
      <c r="I23" t="str">
        <f t="shared" si="1"/>
        <v/>
      </c>
      <c r="J23">
        <f t="shared" si="2"/>
        <v>639</v>
      </c>
      <c r="K23" s="5">
        <f t="shared" si="3"/>
        <v>0</v>
      </c>
    </row>
    <row r="24" spans="1:11" x14ac:dyDescent="0.3">
      <c r="A24" t="s">
        <v>29</v>
      </c>
      <c r="B24" s="4">
        <v>45334</v>
      </c>
      <c r="C24" s="4">
        <f t="shared" si="4"/>
        <v>45334</v>
      </c>
      <c r="D24" t="s">
        <v>209</v>
      </c>
      <c r="E24" t="s">
        <v>220</v>
      </c>
      <c r="F24" t="s">
        <v>225</v>
      </c>
      <c r="G24">
        <v>14</v>
      </c>
      <c r="H24">
        <v>208</v>
      </c>
      <c r="I24" t="str">
        <f t="shared" si="1"/>
        <v/>
      </c>
      <c r="J24">
        <f t="shared" si="2"/>
        <v>2912</v>
      </c>
      <c r="K24" s="5">
        <f t="shared" si="3"/>
        <v>436.8</v>
      </c>
    </row>
    <row r="25" spans="1:11" x14ac:dyDescent="0.3">
      <c r="A25" t="s">
        <v>30</v>
      </c>
      <c r="B25" s="4">
        <v>45331</v>
      </c>
      <c r="C25" s="4">
        <f t="shared" si="4"/>
        <v>45331</v>
      </c>
      <c r="D25" t="s">
        <v>209</v>
      </c>
      <c r="E25" t="s">
        <v>221</v>
      </c>
      <c r="F25" t="s">
        <v>224</v>
      </c>
      <c r="G25">
        <v>20</v>
      </c>
      <c r="H25">
        <v>467</v>
      </c>
      <c r="I25" t="str">
        <f t="shared" si="1"/>
        <v/>
      </c>
      <c r="J25">
        <f t="shared" si="2"/>
        <v>9340</v>
      </c>
      <c r="K25" s="5">
        <f t="shared" si="3"/>
        <v>1401</v>
      </c>
    </row>
    <row r="26" spans="1:11" x14ac:dyDescent="0.3">
      <c r="A26" t="s">
        <v>31</v>
      </c>
      <c r="B26" s="4">
        <v>45346</v>
      </c>
      <c r="C26" s="4">
        <f t="shared" si="4"/>
        <v>45346</v>
      </c>
      <c r="D26" t="s">
        <v>211</v>
      </c>
      <c r="E26" t="s">
        <v>221</v>
      </c>
      <c r="F26" t="s">
        <v>225</v>
      </c>
      <c r="G26">
        <v>18</v>
      </c>
      <c r="H26">
        <v>179</v>
      </c>
      <c r="I26" t="str">
        <f t="shared" si="1"/>
        <v/>
      </c>
      <c r="J26">
        <f t="shared" si="2"/>
        <v>3222</v>
      </c>
      <c r="K26" s="5">
        <f t="shared" si="3"/>
        <v>483.29999999999995</v>
      </c>
    </row>
    <row r="27" spans="1:11" x14ac:dyDescent="0.3">
      <c r="A27" t="s">
        <v>32</v>
      </c>
      <c r="B27" s="4">
        <v>45349</v>
      </c>
      <c r="C27" s="4">
        <f t="shared" si="4"/>
        <v>45349</v>
      </c>
      <c r="D27" t="s">
        <v>209</v>
      </c>
      <c r="E27" t="s">
        <v>220</v>
      </c>
      <c r="F27" t="s">
        <v>223</v>
      </c>
      <c r="I27" t="str">
        <f t="shared" si="1"/>
        <v>Check Quantity/Price</v>
      </c>
      <c r="J27">
        <f t="shared" si="2"/>
        <v>0</v>
      </c>
      <c r="K27" s="5">
        <f t="shared" si="3"/>
        <v>0</v>
      </c>
    </row>
    <row r="28" spans="1:11" x14ac:dyDescent="0.3">
      <c r="A28" t="s">
        <v>33</v>
      </c>
      <c r="B28" s="4">
        <v>45311</v>
      </c>
      <c r="C28" s="4">
        <f t="shared" si="4"/>
        <v>45311</v>
      </c>
      <c r="D28" t="s">
        <v>209</v>
      </c>
      <c r="E28" t="s">
        <v>218</v>
      </c>
      <c r="F28" t="s">
        <v>224</v>
      </c>
      <c r="G28">
        <v>9</v>
      </c>
      <c r="H28">
        <v>196</v>
      </c>
      <c r="I28" t="str">
        <f t="shared" si="1"/>
        <v/>
      </c>
      <c r="J28">
        <f t="shared" si="2"/>
        <v>1764</v>
      </c>
      <c r="K28" s="5">
        <f t="shared" si="3"/>
        <v>176.4</v>
      </c>
    </row>
    <row r="29" spans="1:11" x14ac:dyDescent="0.3">
      <c r="A29" t="s">
        <v>34</v>
      </c>
      <c r="B29" s="4">
        <v>45312</v>
      </c>
      <c r="C29" s="4">
        <f t="shared" si="4"/>
        <v>45312</v>
      </c>
      <c r="D29" t="s">
        <v>211</v>
      </c>
      <c r="E29" t="s">
        <v>221</v>
      </c>
      <c r="F29" t="s">
        <v>223</v>
      </c>
      <c r="H29">
        <v>449</v>
      </c>
      <c r="I29" t="str">
        <f t="shared" si="1"/>
        <v>Check Quantity/Price</v>
      </c>
      <c r="J29">
        <f t="shared" si="2"/>
        <v>0</v>
      </c>
      <c r="K29" s="5">
        <f t="shared" si="3"/>
        <v>0</v>
      </c>
    </row>
    <row r="30" spans="1:11" x14ac:dyDescent="0.3">
      <c r="A30" t="s">
        <v>35</v>
      </c>
      <c r="B30" s="4">
        <v>45310</v>
      </c>
      <c r="C30" s="4">
        <f t="shared" si="4"/>
        <v>45310</v>
      </c>
      <c r="D30" t="s">
        <v>213</v>
      </c>
      <c r="E30" t="s">
        <v>219</v>
      </c>
      <c r="F30" t="s">
        <v>225</v>
      </c>
      <c r="G30">
        <v>10</v>
      </c>
      <c r="I30" t="str">
        <f t="shared" si="1"/>
        <v>Check Quantity/Price</v>
      </c>
      <c r="J30">
        <f t="shared" si="2"/>
        <v>0</v>
      </c>
      <c r="K30" s="5">
        <f t="shared" si="3"/>
        <v>0</v>
      </c>
    </row>
    <row r="31" spans="1:11" x14ac:dyDescent="0.3">
      <c r="A31" t="s">
        <v>36</v>
      </c>
      <c r="B31" s="4">
        <v>45304</v>
      </c>
      <c r="C31" s="4">
        <f t="shared" si="4"/>
        <v>45304</v>
      </c>
      <c r="D31" t="s">
        <v>211</v>
      </c>
      <c r="E31" t="s">
        <v>221</v>
      </c>
      <c r="F31" t="s">
        <v>223</v>
      </c>
      <c r="G31">
        <v>12</v>
      </c>
      <c r="H31">
        <v>189</v>
      </c>
      <c r="I31" t="str">
        <f t="shared" si="1"/>
        <v/>
      </c>
      <c r="J31">
        <f t="shared" si="2"/>
        <v>2268</v>
      </c>
      <c r="K31" s="5">
        <f t="shared" si="3"/>
        <v>340.2</v>
      </c>
    </row>
    <row r="32" spans="1:11" x14ac:dyDescent="0.3">
      <c r="A32" t="s">
        <v>37</v>
      </c>
      <c r="B32" s="4" t="s">
        <v>207</v>
      </c>
      <c r="C32" s="4" t="str">
        <f t="shared" si="4"/>
        <v>2024-02-31</v>
      </c>
      <c r="D32" t="s">
        <v>209</v>
      </c>
      <c r="E32" t="s">
        <v>221</v>
      </c>
      <c r="F32" t="s">
        <v>224</v>
      </c>
      <c r="H32">
        <v>238</v>
      </c>
      <c r="I32" t="str">
        <f t="shared" si="1"/>
        <v>Check Quantity/Price</v>
      </c>
      <c r="J32">
        <f t="shared" si="2"/>
        <v>0</v>
      </c>
      <c r="K32" s="5">
        <f t="shared" si="3"/>
        <v>0</v>
      </c>
    </row>
    <row r="33" spans="1:11" x14ac:dyDescent="0.3">
      <c r="A33" t="s">
        <v>38</v>
      </c>
      <c r="B33" s="4">
        <v>45339</v>
      </c>
      <c r="C33" s="4">
        <f t="shared" si="4"/>
        <v>45339</v>
      </c>
      <c r="D33" t="s">
        <v>211</v>
      </c>
      <c r="E33" t="s">
        <v>221</v>
      </c>
      <c r="F33" t="s">
        <v>224</v>
      </c>
      <c r="G33">
        <v>19</v>
      </c>
      <c r="H33">
        <v>254</v>
      </c>
      <c r="I33" t="str">
        <f t="shared" si="1"/>
        <v/>
      </c>
      <c r="J33">
        <f t="shared" si="2"/>
        <v>4826</v>
      </c>
      <c r="K33" s="5">
        <f t="shared" si="3"/>
        <v>723.9</v>
      </c>
    </row>
    <row r="34" spans="1:11" x14ac:dyDescent="0.3">
      <c r="A34" t="s">
        <v>39</v>
      </c>
      <c r="B34" s="4">
        <v>45331</v>
      </c>
      <c r="C34" s="4">
        <f t="shared" si="4"/>
        <v>45331</v>
      </c>
      <c r="D34" t="s">
        <v>211</v>
      </c>
      <c r="E34" t="s">
        <v>218</v>
      </c>
      <c r="F34" t="s">
        <v>225</v>
      </c>
      <c r="G34">
        <v>3</v>
      </c>
      <c r="H34">
        <v>247</v>
      </c>
      <c r="I34" t="str">
        <f t="shared" si="1"/>
        <v/>
      </c>
      <c r="J34">
        <f t="shared" si="2"/>
        <v>741</v>
      </c>
      <c r="K34" s="5">
        <f t="shared" si="3"/>
        <v>0</v>
      </c>
    </row>
    <row r="35" spans="1:11" x14ac:dyDescent="0.3">
      <c r="A35" t="s">
        <v>40</v>
      </c>
      <c r="B35" s="4">
        <v>45317</v>
      </c>
      <c r="C35" s="4">
        <f t="shared" si="4"/>
        <v>45317</v>
      </c>
      <c r="D35" t="s">
        <v>210</v>
      </c>
      <c r="E35" t="s">
        <v>221</v>
      </c>
      <c r="F35" t="s">
        <v>224</v>
      </c>
      <c r="G35">
        <v>1</v>
      </c>
      <c r="H35">
        <v>145</v>
      </c>
      <c r="I35" t="str">
        <f t="shared" si="1"/>
        <v/>
      </c>
      <c r="J35">
        <f t="shared" si="2"/>
        <v>145</v>
      </c>
      <c r="K35" s="5">
        <f t="shared" si="3"/>
        <v>0</v>
      </c>
    </row>
    <row r="36" spans="1:11" x14ac:dyDescent="0.3">
      <c r="A36" t="s">
        <v>41</v>
      </c>
      <c r="B36" s="4">
        <v>45292</v>
      </c>
      <c r="C36" s="4">
        <f t="shared" si="4"/>
        <v>45292</v>
      </c>
      <c r="D36" t="s">
        <v>211</v>
      </c>
      <c r="E36" t="s">
        <v>221</v>
      </c>
      <c r="F36" t="s">
        <v>223</v>
      </c>
      <c r="H36">
        <v>304</v>
      </c>
      <c r="I36" t="str">
        <f t="shared" si="1"/>
        <v>Check Quantity/Price</v>
      </c>
      <c r="J36">
        <f t="shared" si="2"/>
        <v>0</v>
      </c>
      <c r="K36" s="5">
        <f t="shared" si="3"/>
        <v>0</v>
      </c>
    </row>
    <row r="37" spans="1:11" x14ac:dyDescent="0.3">
      <c r="A37" t="s">
        <v>42</v>
      </c>
      <c r="B37" s="4">
        <v>45305</v>
      </c>
      <c r="C37" s="4">
        <f t="shared" si="4"/>
        <v>45305</v>
      </c>
      <c r="D37" t="s">
        <v>211</v>
      </c>
      <c r="E37" t="s">
        <v>221</v>
      </c>
      <c r="F37" t="s">
        <v>224</v>
      </c>
      <c r="G37">
        <v>13</v>
      </c>
      <c r="H37">
        <v>458</v>
      </c>
      <c r="I37" t="str">
        <f t="shared" si="1"/>
        <v/>
      </c>
      <c r="J37">
        <f t="shared" si="2"/>
        <v>5954</v>
      </c>
      <c r="K37" s="5">
        <f t="shared" si="3"/>
        <v>893.1</v>
      </c>
    </row>
    <row r="38" spans="1:11" x14ac:dyDescent="0.3">
      <c r="A38" t="s">
        <v>43</v>
      </c>
      <c r="B38" s="4">
        <v>45329</v>
      </c>
      <c r="C38" s="4">
        <f t="shared" si="4"/>
        <v>45329</v>
      </c>
      <c r="D38" t="s">
        <v>211</v>
      </c>
      <c r="E38" t="s">
        <v>221</v>
      </c>
      <c r="F38" t="s">
        <v>223</v>
      </c>
      <c r="G38">
        <v>11</v>
      </c>
      <c r="H38">
        <v>460</v>
      </c>
      <c r="I38" t="str">
        <f t="shared" si="1"/>
        <v/>
      </c>
      <c r="J38">
        <f>IF(I38="",G38*H38,0)</f>
        <v>5060</v>
      </c>
      <c r="K38" s="5">
        <f t="shared" si="3"/>
        <v>759</v>
      </c>
    </row>
    <row r="39" spans="1:11" x14ac:dyDescent="0.3">
      <c r="A39" t="s">
        <v>44</v>
      </c>
      <c r="B39" s="4">
        <v>45312</v>
      </c>
      <c r="C39" s="4">
        <f t="shared" si="4"/>
        <v>45312</v>
      </c>
      <c r="D39" t="s">
        <v>209</v>
      </c>
      <c r="E39" t="s">
        <v>219</v>
      </c>
      <c r="F39" t="s">
        <v>224</v>
      </c>
      <c r="G39">
        <v>10</v>
      </c>
      <c r="H39">
        <v>267</v>
      </c>
      <c r="I39" t="str">
        <f t="shared" si="1"/>
        <v/>
      </c>
      <c r="J39">
        <f t="shared" si="2"/>
        <v>2670</v>
      </c>
      <c r="K39" s="5">
        <f t="shared" si="3"/>
        <v>400.5</v>
      </c>
    </row>
    <row r="40" spans="1:11" x14ac:dyDescent="0.3">
      <c r="A40" t="s">
        <v>45</v>
      </c>
      <c r="B40" s="4">
        <v>45320</v>
      </c>
      <c r="C40" s="4">
        <f t="shared" si="4"/>
        <v>45320</v>
      </c>
      <c r="D40" t="s">
        <v>211</v>
      </c>
      <c r="E40" t="s">
        <v>220</v>
      </c>
      <c r="F40" t="s">
        <v>225</v>
      </c>
      <c r="G40">
        <v>19</v>
      </c>
      <c r="H40">
        <v>358</v>
      </c>
      <c r="I40" t="str">
        <f t="shared" si="1"/>
        <v/>
      </c>
      <c r="J40">
        <f t="shared" si="2"/>
        <v>6802</v>
      </c>
      <c r="K40" s="5">
        <f t="shared" si="3"/>
        <v>1020.3</v>
      </c>
    </row>
    <row r="41" spans="1:11" x14ac:dyDescent="0.3">
      <c r="A41" t="s">
        <v>46</v>
      </c>
      <c r="B41" s="4">
        <v>45324</v>
      </c>
      <c r="C41" s="4">
        <f t="shared" si="4"/>
        <v>45324</v>
      </c>
      <c r="D41" t="s">
        <v>210</v>
      </c>
      <c r="E41" t="s">
        <v>219</v>
      </c>
      <c r="F41" t="s">
        <v>224</v>
      </c>
      <c r="G41">
        <v>2</v>
      </c>
      <c r="H41">
        <v>142</v>
      </c>
      <c r="I41" t="str">
        <f t="shared" si="1"/>
        <v/>
      </c>
      <c r="J41">
        <f t="shared" si="2"/>
        <v>284</v>
      </c>
      <c r="K41" s="5">
        <f t="shared" si="3"/>
        <v>0</v>
      </c>
    </row>
    <row r="42" spans="1:11" x14ac:dyDescent="0.3">
      <c r="A42" t="s">
        <v>47</v>
      </c>
      <c r="B42" s="4">
        <v>45349</v>
      </c>
      <c r="C42" s="4">
        <f t="shared" si="4"/>
        <v>45349</v>
      </c>
      <c r="D42" t="s">
        <v>210</v>
      </c>
      <c r="E42" t="s">
        <v>221</v>
      </c>
      <c r="F42" t="s">
        <v>225</v>
      </c>
      <c r="G42">
        <v>20</v>
      </c>
      <c r="H42">
        <v>214</v>
      </c>
      <c r="I42" t="str">
        <f t="shared" si="1"/>
        <v/>
      </c>
      <c r="J42">
        <f t="shared" si="2"/>
        <v>4280</v>
      </c>
      <c r="K42" s="5">
        <f t="shared" si="3"/>
        <v>642</v>
      </c>
    </row>
    <row r="43" spans="1:11" x14ac:dyDescent="0.3">
      <c r="A43" t="s">
        <v>48</v>
      </c>
      <c r="B43" s="4">
        <v>45339</v>
      </c>
      <c r="C43" s="4">
        <f t="shared" si="4"/>
        <v>45339</v>
      </c>
      <c r="D43" t="s">
        <v>210</v>
      </c>
      <c r="E43" t="s">
        <v>219</v>
      </c>
      <c r="F43" t="s">
        <v>224</v>
      </c>
      <c r="H43">
        <v>217</v>
      </c>
      <c r="I43" t="str">
        <f t="shared" si="1"/>
        <v>Check Quantity/Price</v>
      </c>
      <c r="J43">
        <f t="shared" si="2"/>
        <v>0</v>
      </c>
      <c r="K43" s="5">
        <f t="shared" si="3"/>
        <v>0</v>
      </c>
    </row>
    <row r="44" spans="1:11" x14ac:dyDescent="0.3">
      <c r="A44" t="s">
        <v>49</v>
      </c>
      <c r="B44" s="4">
        <v>45297</v>
      </c>
      <c r="C44" s="4">
        <f t="shared" si="4"/>
        <v>45297</v>
      </c>
      <c r="D44" t="s">
        <v>213</v>
      </c>
      <c r="E44" t="s">
        <v>221</v>
      </c>
      <c r="F44" t="s">
        <v>225</v>
      </c>
      <c r="H44">
        <v>206</v>
      </c>
      <c r="I44" t="str">
        <f t="shared" si="1"/>
        <v>Check Quantity/Price</v>
      </c>
      <c r="J44">
        <f t="shared" si="2"/>
        <v>0</v>
      </c>
      <c r="K44" s="5">
        <f t="shared" si="3"/>
        <v>0</v>
      </c>
    </row>
    <row r="45" spans="1:11" x14ac:dyDescent="0.3">
      <c r="A45" t="s">
        <v>50</v>
      </c>
      <c r="B45" s="4">
        <v>45334</v>
      </c>
      <c r="C45" s="4">
        <f t="shared" si="4"/>
        <v>45334</v>
      </c>
      <c r="D45" t="s">
        <v>211</v>
      </c>
      <c r="E45" t="s">
        <v>221</v>
      </c>
      <c r="F45" t="s">
        <v>223</v>
      </c>
      <c r="G45">
        <v>14</v>
      </c>
      <c r="H45">
        <v>417</v>
      </c>
      <c r="I45" t="str">
        <f t="shared" si="1"/>
        <v/>
      </c>
      <c r="J45">
        <f t="shared" si="2"/>
        <v>5838</v>
      </c>
      <c r="K45" s="5">
        <f t="shared" si="3"/>
        <v>875.69999999999993</v>
      </c>
    </row>
    <row r="46" spans="1:11" x14ac:dyDescent="0.3">
      <c r="A46" t="s">
        <v>51</v>
      </c>
      <c r="B46" s="4">
        <v>45313</v>
      </c>
      <c r="C46" s="4">
        <f t="shared" si="4"/>
        <v>45313</v>
      </c>
      <c r="D46" t="s">
        <v>210</v>
      </c>
      <c r="E46" t="s">
        <v>221</v>
      </c>
      <c r="F46" t="s">
        <v>223</v>
      </c>
      <c r="G46">
        <v>15</v>
      </c>
      <c r="H46">
        <v>403</v>
      </c>
      <c r="I46" t="str">
        <f t="shared" si="1"/>
        <v/>
      </c>
      <c r="J46">
        <f t="shared" si="2"/>
        <v>6045</v>
      </c>
      <c r="K46" s="5">
        <f t="shared" si="3"/>
        <v>906.75</v>
      </c>
    </row>
    <row r="47" spans="1:11" x14ac:dyDescent="0.3">
      <c r="A47" t="s">
        <v>52</v>
      </c>
      <c r="B47" s="4">
        <v>45352</v>
      </c>
      <c r="C47" s="4">
        <f t="shared" si="4"/>
        <v>45352</v>
      </c>
      <c r="D47" t="s">
        <v>209</v>
      </c>
      <c r="E47" t="s">
        <v>221</v>
      </c>
      <c r="F47" t="s">
        <v>223</v>
      </c>
      <c r="G47">
        <v>7</v>
      </c>
      <c r="H47">
        <v>278</v>
      </c>
      <c r="I47" t="str">
        <f t="shared" si="1"/>
        <v/>
      </c>
      <c r="J47">
        <f t="shared" si="2"/>
        <v>1946</v>
      </c>
      <c r="K47" s="5">
        <f t="shared" si="3"/>
        <v>194.60000000000002</v>
      </c>
    </row>
    <row r="48" spans="1:11" x14ac:dyDescent="0.3">
      <c r="A48" t="s">
        <v>53</v>
      </c>
      <c r="B48" s="4">
        <v>45335</v>
      </c>
      <c r="C48" s="4">
        <f t="shared" si="4"/>
        <v>45335</v>
      </c>
      <c r="D48" t="s">
        <v>211</v>
      </c>
      <c r="E48" t="s">
        <v>219</v>
      </c>
      <c r="F48" t="s">
        <v>223</v>
      </c>
      <c r="G48">
        <v>4</v>
      </c>
      <c r="I48" t="str">
        <f t="shared" si="1"/>
        <v>Check Quantity/Price</v>
      </c>
      <c r="J48">
        <f t="shared" si="2"/>
        <v>0</v>
      </c>
      <c r="K48" s="5">
        <f t="shared" si="3"/>
        <v>0</v>
      </c>
    </row>
    <row r="49" spans="1:11" x14ac:dyDescent="0.3">
      <c r="A49" t="s">
        <v>54</v>
      </c>
      <c r="B49" s="4">
        <v>45343</v>
      </c>
      <c r="C49" s="4">
        <f t="shared" si="4"/>
        <v>45343</v>
      </c>
      <c r="D49" t="s">
        <v>211</v>
      </c>
      <c r="E49" t="s">
        <v>219</v>
      </c>
      <c r="F49" t="s">
        <v>225</v>
      </c>
      <c r="G49">
        <v>4</v>
      </c>
      <c r="H49">
        <v>230</v>
      </c>
      <c r="I49" t="str">
        <f t="shared" si="1"/>
        <v/>
      </c>
      <c r="J49">
        <f t="shared" si="2"/>
        <v>920</v>
      </c>
      <c r="K49" s="5">
        <f t="shared" si="3"/>
        <v>0</v>
      </c>
    </row>
    <row r="50" spans="1:11" x14ac:dyDescent="0.3">
      <c r="A50" t="s">
        <v>55</v>
      </c>
      <c r="B50" s="4">
        <v>45293</v>
      </c>
      <c r="C50" s="4">
        <f t="shared" si="4"/>
        <v>45293</v>
      </c>
      <c r="D50" t="s">
        <v>211</v>
      </c>
      <c r="E50" t="s">
        <v>221</v>
      </c>
      <c r="F50" t="s">
        <v>225</v>
      </c>
      <c r="G50">
        <v>19</v>
      </c>
      <c r="H50">
        <v>272</v>
      </c>
      <c r="I50" t="str">
        <f t="shared" si="1"/>
        <v/>
      </c>
      <c r="J50">
        <f t="shared" si="2"/>
        <v>5168</v>
      </c>
      <c r="K50" s="5">
        <f t="shared" si="3"/>
        <v>775.19999999999993</v>
      </c>
    </row>
    <row r="51" spans="1:11" x14ac:dyDescent="0.3">
      <c r="A51" t="s">
        <v>56</v>
      </c>
      <c r="C51" s="4">
        <f t="shared" si="4"/>
        <v>45312</v>
      </c>
      <c r="D51" t="s">
        <v>211</v>
      </c>
      <c r="E51" t="s">
        <v>220</v>
      </c>
      <c r="F51" t="s">
        <v>223</v>
      </c>
      <c r="G51">
        <v>10</v>
      </c>
      <c r="H51">
        <v>455</v>
      </c>
      <c r="I51" t="str">
        <f t="shared" si="1"/>
        <v/>
      </c>
      <c r="J51">
        <f t="shared" si="2"/>
        <v>4550</v>
      </c>
      <c r="K51" s="5">
        <f t="shared" si="3"/>
        <v>682.5</v>
      </c>
    </row>
    <row r="52" spans="1:11" x14ac:dyDescent="0.3">
      <c r="A52" t="s">
        <v>57</v>
      </c>
      <c r="B52" s="4">
        <v>45331</v>
      </c>
      <c r="C52" s="4">
        <f t="shared" si="4"/>
        <v>45331</v>
      </c>
      <c r="D52" t="s">
        <v>209</v>
      </c>
      <c r="E52" t="s">
        <v>220</v>
      </c>
      <c r="F52" t="s">
        <v>223</v>
      </c>
      <c r="H52">
        <v>88</v>
      </c>
      <c r="I52" t="str">
        <f t="shared" si="1"/>
        <v>Check Quantity/Price</v>
      </c>
      <c r="J52">
        <f t="shared" si="2"/>
        <v>0</v>
      </c>
      <c r="K52" s="5">
        <f t="shared" si="3"/>
        <v>0</v>
      </c>
    </row>
    <row r="53" spans="1:11" x14ac:dyDescent="0.3">
      <c r="A53" t="s">
        <v>58</v>
      </c>
      <c r="B53" s="4">
        <v>45296</v>
      </c>
      <c r="C53" s="4">
        <f t="shared" si="4"/>
        <v>45296</v>
      </c>
      <c r="D53" t="s">
        <v>211</v>
      </c>
      <c r="E53" t="s">
        <v>221</v>
      </c>
      <c r="F53" t="s">
        <v>223</v>
      </c>
      <c r="G53">
        <v>20</v>
      </c>
      <c r="H53">
        <v>257</v>
      </c>
      <c r="I53" t="str">
        <f t="shared" si="1"/>
        <v/>
      </c>
      <c r="J53">
        <f t="shared" si="2"/>
        <v>5140</v>
      </c>
      <c r="K53" s="5">
        <f t="shared" si="3"/>
        <v>771</v>
      </c>
    </row>
    <row r="54" spans="1:11" x14ac:dyDescent="0.3">
      <c r="A54" t="s">
        <v>59</v>
      </c>
      <c r="B54" s="4">
        <v>45348</v>
      </c>
      <c r="C54" s="4">
        <f t="shared" si="4"/>
        <v>45348</v>
      </c>
      <c r="D54" t="s">
        <v>209</v>
      </c>
      <c r="E54" t="s">
        <v>219</v>
      </c>
      <c r="F54" t="s">
        <v>224</v>
      </c>
      <c r="H54">
        <v>460</v>
      </c>
      <c r="I54" t="str">
        <f t="shared" si="1"/>
        <v>Check Quantity/Price</v>
      </c>
      <c r="J54">
        <f t="shared" si="2"/>
        <v>0</v>
      </c>
      <c r="K54" s="5">
        <f t="shared" si="3"/>
        <v>0</v>
      </c>
    </row>
    <row r="55" spans="1:11" x14ac:dyDescent="0.3">
      <c r="A55" t="s">
        <v>60</v>
      </c>
      <c r="B55" s="4">
        <v>45304</v>
      </c>
      <c r="C55" s="4">
        <f t="shared" si="4"/>
        <v>45304</v>
      </c>
      <c r="D55" t="s">
        <v>209</v>
      </c>
      <c r="E55" t="s">
        <v>220</v>
      </c>
      <c r="F55" t="s">
        <v>223</v>
      </c>
      <c r="G55">
        <v>7</v>
      </c>
      <c r="H55">
        <v>131</v>
      </c>
      <c r="I55" t="str">
        <f t="shared" si="1"/>
        <v/>
      </c>
      <c r="J55">
        <f t="shared" si="2"/>
        <v>917</v>
      </c>
      <c r="K55" s="5">
        <f t="shared" si="3"/>
        <v>0</v>
      </c>
    </row>
    <row r="56" spans="1:11" x14ac:dyDescent="0.3">
      <c r="A56" t="s">
        <v>61</v>
      </c>
      <c r="B56" s="4">
        <v>45316</v>
      </c>
      <c r="C56" s="4">
        <f t="shared" si="4"/>
        <v>45316</v>
      </c>
      <c r="D56" t="s">
        <v>209</v>
      </c>
      <c r="E56" t="s">
        <v>219</v>
      </c>
      <c r="F56" t="s">
        <v>225</v>
      </c>
      <c r="G56">
        <v>9</v>
      </c>
      <c r="H56">
        <v>123</v>
      </c>
      <c r="I56" t="str">
        <f t="shared" si="1"/>
        <v/>
      </c>
      <c r="J56">
        <f t="shared" si="2"/>
        <v>1107</v>
      </c>
      <c r="K56" s="5">
        <f t="shared" si="3"/>
        <v>110.7</v>
      </c>
    </row>
    <row r="57" spans="1:11" x14ac:dyDescent="0.3">
      <c r="A57" t="s">
        <v>62</v>
      </c>
      <c r="B57" s="4">
        <v>45307</v>
      </c>
      <c r="C57" s="4">
        <f t="shared" si="4"/>
        <v>45307</v>
      </c>
      <c r="D57" t="s">
        <v>213</v>
      </c>
      <c r="E57" t="s">
        <v>218</v>
      </c>
      <c r="F57" t="s">
        <v>225</v>
      </c>
      <c r="G57">
        <v>4</v>
      </c>
      <c r="H57">
        <v>397</v>
      </c>
      <c r="I57" t="str">
        <f t="shared" si="1"/>
        <v/>
      </c>
      <c r="J57">
        <f t="shared" si="2"/>
        <v>1588</v>
      </c>
      <c r="K57" s="5">
        <f t="shared" si="3"/>
        <v>158.80000000000001</v>
      </c>
    </row>
    <row r="58" spans="1:11" x14ac:dyDescent="0.3">
      <c r="A58" t="s">
        <v>63</v>
      </c>
      <c r="B58" s="4">
        <v>45336</v>
      </c>
      <c r="C58" s="4">
        <f t="shared" si="4"/>
        <v>45336</v>
      </c>
      <c r="D58" t="s">
        <v>209</v>
      </c>
      <c r="E58" t="s">
        <v>221</v>
      </c>
      <c r="F58" t="s">
        <v>225</v>
      </c>
      <c r="H58">
        <v>67</v>
      </c>
      <c r="I58" t="str">
        <f t="shared" si="1"/>
        <v>Check Quantity/Price</v>
      </c>
      <c r="J58">
        <f t="shared" si="2"/>
        <v>0</v>
      </c>
      <c r="K58" s="5">
        <f t="shared" si="3"/>
        <v>0</v>
      </c>
    </row>
    <row r="59" spans="1:11" x14ac:dyDescent="0.3">
      <c r="A59" t="s">
        <v>64</v>
      </c>
      <c r="C59" s="4">
        <f t="shared" si="4"/>
        <v>45338.5</v>
      </c>
      <c r="D59" t="s">
        <v>211</v>
      </c>
      <c r="E59" t="s">
        <v>219</v>
      </c>
      <c r="F59" t="s">
        <v>224</v>
      </c>
      <c r="G59">
        <v>6</v>
      </c>
      <c r="H59">
        <v>170</v>
      </c>
      <c r="I59" t="str">
        <f t="shared" si="1"/>
        <v/>
      </c>
      <c r="J59">
        <f t="shared" si="2"/>
        <v>1020</v>
      </c>
      <c r="K59" s="5">
        <f t="shared" si="3"/>
        <v>102</v>
      </c>
    </row>
    <row r="60" spans="1:11" x14ac:dyDescent="0.3">
      <c r="A60" t="s">
        <v>65</v>
      </c>
      <c r="B60" s="4">
        <v>45341</v>
      </c>
      <c r="C60" s="4">
        <f t="shared" si="4"/>
        <v>45341</v>
      </c>
      <c r="D60" t="s">
        <v>209</v>
      </c>
      <c r="E60" t="s">
        <v>219</v>
      </c>
      <c r="F60" t="s">
        <v>224</v>
      </c>
      <c r="G60">
        <v>18</v>
      </c>
      <c r="H60">
        <v>237</v>
      </c>
      <c r="I60" t="str">
        <f t="shared" si="1"/>
        <v/>
      </c>
      <c r="J60">
        <f t="shared" si="2"/>
        <v>4266</v>
      </c>
      <c r="K60" s="5">
        <f t="shared" si="3"/>
        <v>639.9</v>
      </c>
    </row>
    <row r="61" spans="1:11" x14ac:dyDescent="0.3">
      <c r="A61" t="s">
        <v>66</v>
      </c>
      <c r="B61" s="4">
        <v>45341</v>
      </c>
      <c r="C61" s="4">
        <f t="shared" si="4"/>
        <v>45341</v>
      </c>
      <c r="D61" t="s">
        <v>209</v>
      </c>
      <c r="E61" t="s">
        <v>219</v>
      </c>
      <c r="F61" t="s">
        <v>224</v>
      </c>
      <c r="G61">
        <v>17</v>
      </c>
      <c r="H61">
        <v>340</v>
      </c>
      <c r="I61" t="str">
        <f t="shared" si="1"/>
        <v/>
      </c>
      <c r="J61">
        <f t="shared" si="2"/>
        <v>5780</v>
      </c>
      <c r="K61" s="5">
        <f t="shared" si="3"/>
        <v>867</v>
      </c>
    </row>
    <row r="62" spans="1:11" x14ac:dyDescent="0.3">
      <c r="A62" t="s">
        <v>67</v>
      </c>
      <c r="B62" s="4">
        <v>45303</v>
      </c>
      <c r="C62" s="4">
        <f t="shared" si="4"/>
        <v>45303</v>
      </c>
      <c r="D62" t="s">
        <v>209</v>
      </c>
      <c r="E62" t="s">
        <v>220</v>
      </c>
      <c r="F62" t="s">
        <v>224</v>
      </c>
      <c r="G62">
        <v>12</v>
      </c>
      <c r="I62" t="str">
        <f t="shared" si="1"/>
        <v>Check Quantity/Price</v>
      </c>
      <c r="J62">
        <f t="shared" si="2"/>
        <v>0</v>
      </c>
      <c r="K62" s="5">
        <f t="shared" si="3"/>
        <v>0</v>
      </c>
    </row>
    <row r="63" spans="1:11" x14ac:dyDescent="0.3">
      <c r="A63" t="s">
        <v>68</v>
      </c>
      <c r="B63" s="4">
        <v>45336</v>
      </c>
      <c r="C63" s="4">
        <f t="shared" si="4"/>
        <v>45336</v>
      </c>
      <c r="D63" t="s">
        <v>211</v>
      </c>
      <c r="E63" t="s">
        <v>219</v>
      </c>
      <c r="F63" t="s">
        <v>225</v>
      </c>
      <c r="H63">
        <v>280</v>
      </c>
      <c r="I63" t="str">
        <f t="shared" si="1"/>
        <v>Check Quantity/Price</v>
      </c>
      <c r="J63">
        <f t="shared" si="2"/>
        <v>0</v>
      </c>
      <c r="K63" s="5">
        <f t="shared" si="3"/>
        <v>0</v>
      </c>
    </row>
    <row r="64" spans="1:11" x14ac:dyDescent="0.3">
      <c r="A64" t="s">
        <v>69</v>
      </c>
      <c r="B64" s="4">
        <v>45295</v>
      </c>
      <c r="C64" s="4">
        <f t="shared" si="4"/>
        <v>45295</v>
      </c>
      <c r="D64" t="s">
        <v>211</v>
      </c>
      <c r="E64" t="s">
        <v>218</v>
      </c>
      <c r="F64" t="s">
        <v>224</v>
      </c>
      <c r="G64">
        <v>2</v>
      </c>
      <c r="H64">
        <v>240</v>
      </c>
      <c r="I64" t="str">
        <f t="shared" si="1"/>
        <v/>
      </c>
      <c r="J64">
        <f t="shared" si="2"/>
        <v>480</v>
      </c>
      <c r="K64" s="5">
        <f t="shared" si="3"/>
        <v>0</v>
      </c>
    </row>
    <row r="65" spans="1:11" x14ac:dyDescent="0.3">
      <c r="A65" t="s">
        <v>70</v>
      </c>
      <c r="B65" s="4">
        <v>45350</v>
      </c>
      <c r="C65" s="4">
        <f t="shared" si="4"/>
        <v>45350</v>
      </c>
      <c r="D65" t="s">
        <v>209</v>
      </c>
      <c r="E65" t="s">
        <v>220</v>
      </c>
      <c r="F65" t="s">
        <v>224</v>
      </c>
      <c r="G65">
        <v>15</v>
      </c>
      <c r="H65">
        <v>89</v>
      </c>
      <c r="I65" t="str">
        <f t="shared" si="1"/>
        <v/>
      </c>
      <c r="J65">
        <f t="shared" si="2"/>
        <v>1335</v>
      </c>
      <c r="K65" s="5">
        <f t="shared" si="3"/>
        <v>133.5</v>
      </c>
    </row>
    <row r="66" spans="1:11" x14ac:dyDescent="0.3">
      <c r="A66" t="s">
        <v>71</v>
      </c>
      <c r="B66" s="4">
        <v>45321</v>
      </c>
      <c r="C66" s="4">
        <f t="shared" si="4"/>
        <v>45321</v>
      </c>
      <c r="D66" t="s">
        <v>211</v>
      </c>
      <c r="E66" t="s">
        <v>221</v>
      </c>
      <c r="F66" t="s">
        <v>224</v>
      </c>
      <c r="G66">
        <v>11</v>
      </c>
      <c r="H66">
        <v>321</v>
      </c>
      <c r="I66" t="str">
        <f t="shared" si="1"/>
        <v/>
      </c>
      <c r="J66">
        <f t="shared" si="2"/>
        <v>3531</v>
      </c>
      <c r="K66" s="5">
        <f t="shared" si="3"/>
        <v>529.65</v>
      </c>
    </row>
    <row r="67" spans="1:11" x14ac:dyDescent="0.3">
      <c r="A67" t="s">
        <v>72</v>
      </c>
      <c r="B67" s="4">
        <v>45321</v>
      </c>
      <c r="C67" s="4">
        <f t="shared" si="4"/>
        <v>45321</v>
      </c>
      <c r="D67" t="s">
        <v>210</v>
      </c>
      <c r="E67" t="s">
        <v>221</v>
      </c>
      <c r="F67" t="s">
        <v>223</v>
      </c>
      <c r="G67">
        <v>19</v>
      </c>
      <c r="H67">
        <v>210</v>
      </c>
      <c r="I67" t="str">
        <f t="shared" ref="I67:I130" si="5">IF(OR(ISBLANK(G67),G67=0,ISBLANK(H67),H67=0),"Check Quantity/Price","")</f>
        <v/>
      </c>
      <c r="J67">
        <f t="shared" ref="J67:J73" si="6">IF(I67="",G67*H67,0)</f>
        <v>3990</v>
      </c>
      <c r="K67" s="5">
        <f t="shared" ref="K67:K130" si="7">IF(J67&gt;=2000,J67*0.15,IF(AND(J67&gt;=1000,J67&lt;2000),J67*0.1,0))</f>
        <v>598.5</v>
      </c>
    </row>
    <row r="68" spans="1:11" x14ac:dyDescent="0.3">
      <c r="A68" t="s">
        <v>73</v>
      </c>
      <c r="B68" s="4">
        <v>45327</v>
      </c>
      <c r="C68" s="4">
        <f t="shared" si="4"/>
        <v>45327</v>
      </c>
      <c r="D68" t="s">
        <v>210</v>
      </c>
      <c r="E68" t="s">
        <v>221</v>
      </c>
      <c r="F68" t="s">
        <v>225</v>
      </c>
      <c r="G68">
        <v>14</v>
      </c>
      <c r="H68">
        <v>177</v>
      </c>
      <c r="I68" t="str">
        <f t="shared" si="5"/>
        <v/>
      </c>
      <c r="J68">
        <f t="shared" si="6"/>
        <v>2478</v>
      </c>
      <c r="K68" s="5">
        <f t="shared" si="7"/>
        <v>371.7</v>
      </c>
    </row>
    <row r="69" spans="1:11" x14ac:dyDescent="0.3">
      <c r="A69" t="s">
        <v>74</v>
      </c>
      <c r="B69" s="4">
        <v>45352</v>
      </c>
      <c r="C69" s="4">
        <f t="shared" si="4"/>
        <v>45352</v>
      </c>
      <c r="D69" t="s">
        <v>209</v>
      </c>
      <c r="E69" t="s">
        <v>218</v>
      </c>
      <c r="F69" t="s">
        <v>224</v>
      </c>
      <c r="G69">
        <v>13</v>
      </c>
      <c r="H69">
        <v>63</v>
      </c>
      <c r="I69" t="str">
        <f t="shared" si="5"/>
        <v/>
      </c>
      <c r="J69">
        <f t="shared" si="6"/>
        <v>819</v>
      </c>
      <c r="K69" s="5">
        <f t="shared" si="7"/>
        <v>0</v>
      </c>
    </row>
    <row r="70" spans="1:11" x14ac:dyDescent="0.3">
      <c r="A70" t="s">
        <v>75</v>
      </c>
      <c r="B70" s="4">
        <v>45320</v>
      </c>
      <c r="C70" s="4">
        <f t="shared" si="4"/>
        <v>45320</v>
      </c>
      <c r="D70" t="s">
        <v>211</v>
      </c>
      <c r="E70" t="s">
        <v>219</v>
      </c>
      <c r="F70" t="s">
        <v>223</v>
      </c>
      <c r="H70">
        <v>305</v>
      </c>
      <c r="I70" t="str">
        <f t="shared" si="5"/>
        <v>Check Quantity/Price</v>
      </c>
      <c r="J70">
        <f t="shared" si="6"/>
        <v>0</v>
      </c>
      <c r="K70" s="5">
        <f t="shared" si="7"/>
        <v>0</v>
      </c>
    </row>
    <row r="71" spans="1:11" x14ac:dyDescent="0.3">
      <c r="A71" t="s">
        <v>76</v>
      </c>
      <c r="B71" s="4">
        <v>45338</v>
      </c>
      <c r="C71" s="4">
        <f t="shared" si="4"/>
        <v>45338</v>
      </c>
      <c r="D71" t="s">
        <v>210</v>
      </c>
      <c r="E71" t="s">
        <v>218</v>
      </c>
      <c r="F71" t="s">
        <v>225</v>
      </c>
      <c r="G71">
        <v>20</v>
      </c>
      <c r="H71">
        <v>337</v>
      </c>
      <c r="I71" t="str">
        <f t="shared" si="5"/>
        <v/>
      </c>
      <c r="J71">
        <f t="shared" si="6"/>
        <v>6740</v>
      </c>
      <c r="K71" s="5">
        <f t="shared" si="7"/>
        <v>1011</v>
      </c>
    </row>
    <row r="72" spans="1:11" x14ac:dyDescent="0.3">
      <c r="A72" t="s">
        <v>77</v>
      </c>
      <c r="B72" s="4">
        <v>45319</v>
      </c>
      <c r="C72" s="4">
        <f t="shared" si="4"/>
        <v>45319</v>
      </c>
      <c r="D72" t="s">
        <v>213</v>
      </c>
      <c r="E72" t="s">
        <v>221</v>
      </c>
      <c r="F72" t="s">
        <v>224</v>
      </c>
      <c r="H72">
        <v>446</v>
      </c>
      <c r="I72" t="str">
        <f t="shared" si="5"/>
        <v>Check Quantity/Price</v>
      </c>
      <c r="J72">
        <f t="shared" si="6"/>
        <v>0</v>
      </c>
      <c r="K72" s="5">
        <f t="shared" si="7"/>
        <v>0</v>
      </c>
    </row>
    <row r="73" spans="1:11" x14ac:dyDescent="0.3">
      <c r="A73" t="s">
        <v>78</v>
      </c>
      <c r="B73" s="4">
        <v>45327</v>
      </c>
      <c r="C73" s="4">
        <f t="shared" si="4"/>
        <v>45327</v>
      </c>
      <c r="D73" t="s">
        <v>211</v>
      </c>
      <c r="E73" t="s">
        <v>219</v>
      </c>
      <c r="F73" t="s">
        <v>225</v>
      </c>
      <c r="H73">
        <v>278</v>
      </c>
      <c r="I73" t="str">
        <f t="shared" si="5"/>
        <v>Check Quantity/Price</v>
      </c>
      <c r="J73">
        <f t="shared" si="6"/>
        <v>0</v>
      </c>
      <c r="K73" s="5">
        <f t="shared" si="7"/>
        <v>0</v>
      </c>
    </row>
    <row r="74" spans="1:11" x14ac:dyDescent="0.3">
      <c r="A74" t="s">
        <v>79</v>
      </c>
      <c r="B74" s="4">
        <v>45302</v>
      </c>
      <c r="C74" s="4">
        <f t="shared" ref="C74:C137" si="8">IF(ISBLANK(B74),AVERAGE(B73:B75),B74)</f>
        <v>45302</v>
      </c>
      <c r="D74" t="s">
        <v>209</v>
      </c>
      <c r="E74" t="s">
        <v>218</v>
      </c>
      <c r="F74" t="s">
        <v>225</v>
      </c>
      <c r="G74">
        <v>8</v>
      </c>
      <c r="H74">
        <v>363</v>
      </c>
      <c r="I74" t="str">
        <f t="shared" si="5"/>
        <v/>
      </c>
      <c r="J74">
        <f>IF(I74="",G74*H74,0)</f>
        <v>2904</v>
      </c>
      <c r="K74" s="5">
        <f t="shared" si="7"/>
        <v>435.59999999999997</v>
      </c>
    </row>
    <row r="75" spans="1:11" x14ac:dyDescent="0.3">
      <c r="A75" t="s">
        <v>80</v>
      </c>
      <c r="B75" s="4">
        <v>45322</v>
      </c>
      <c r="C75" s="4">
        <f t="shared" si="8"/>
        <v>45322</v>
      </c>
      <c r="D75" t="s">
        <v>213</v>
      </c>
      <c r="E75" t="s">
        <v>220</v>
      </c>
      <c r="F75" t="s">
        <v>223</v>
      </c>
      <c r="G75">
        <v>13</v>
      </c>
      <c r="H75">
        <v>301</v>
      </c>
      <c r="I75" t="str">
        <f t="shared" si="5"/>
        <v/>
      </c>
      <c r="J75">
        <f t="shared" ref="J75:J93" si="9">IF(I75="",G75*H75,0)</f>
        <v>3913</v>
      </c>
      <c r="K75" s="5">
        <f t="shared" si="7"/>
        <v>586.94999999999993</v>
      </c>
    </row>
    <row r="76" spans="1:11" x14ac:dyDescent="0.3">
      <c r="A76" t="s">
        <v>81</v>
      </c>
      <c r="B76" s="4">
        <v>45340</v>
      </c>
      <c r="C76" s="4">
        <f t="shared" si="8"/>
        <v>45340</v>
      </c>
      <c r="D76" t="s">
        <v>209</v>
      </c>
      <c r="E76" t="s">
        <v>219</v>
      </c>
      <c r="F76" t="s">
        <v>224</v>
      </c>
      <c r="G76">
        <v>13</v>
      </c>
      <c r="H76">
        <v>119</v>
      </c>
      <c r="I76" t="str">
        <f t="shared" si="5"/>
        <v/>
      </c>
      <c r="J76">
        <f t="shared" si="9"/>
        <v>1547</v>
      </c>
      <c r="K76" s="5">
        <f t="shared" si="7"/>
        <v>154.70000000000002</v>
      </c>
    </row>
    <row r="77" spans="1:11" x14ac:dyDescent="0.3">
      <c r="A77" t="s">
        <v>82</v>
      </c>
      <c r="B77" s="4">
        <v>45332</v>
      </c>
      <c r="C77" s="4">
        <f t="shared" si="8"/>
        <v>45332</v>
      </c>
      <c r="D77" t="s">
        <v>213</v>
      </c>
      <c r="E77" t="s">
        <v>220</v>
      </c>
      <c r="F77" t="s">
        <v>225</v>
      </c>
      <c r="G77">
        <v>11</v>
      </c>
      <c r="H77">
        <v>281</v>
      </c>
      <c r="I77" t="str">
        <f t="shared" si="5"/>
        <v/>
      </c>
      <c r="J77">
        <f t="shared" si="9"/>
        <v>3091</v>
      </c>
      <c r="K77" s="5">
        <f t="shared" si="7"/>
        <v>463.65</v>
      </c>
    </row>
    <row r="78" spans="1:11" x14ac:dyDescent="0.3">
      <c r="A78" t="s">
        <v>83</v>
      </c>
      <c r="B78" s="4">
        <v>45341</v>
      </c>
      <c r="C78" s="4">
        <f t="shared" si="8"/>
        <v>45341</v>
      </c>
      <c r="D78" t="s">
        <v>209</v>
      </c>
      <c r="E78" t="s">
        <v>218</v>
      </c>
      <c r="F78" t="s">
        <v>223</v>
      </c>
      <c r="G78">
        <v>6</v>
      </c>
      <c r="H78">
        <v>415</v>
      </c>
      <c r="I78" t="str">
        <f t="shared" si="5"/>
        <v/>
      </c>
      <c r="J78">
        <f t="shared" si="9"/>
        <v>2490</v>
      </c>
      <c r="K78" s="5">
        <f t="shared" si="7"/>
        <v>373.5</v>
      </c>
    </row>
    <row r="79" spans="1:11" x14ac:dyDescent="0.3">
      <c r="A79" t="s">
        <v>84</v>
      </c>
      <c r="B79" s="4">
        <v>45332</v>
      </c>
      <c r="C79" s="4">
        <f t="shared" si="8"/>
        <v>45332</v>
      </c>
      <c r="D79" t="s">
        <v>210</v>
      </c>
      <c r="E79" t="s">
        <v>219</v>
      </c>
      <c r="F79" t="s">
        <v>225</v>
      </c>
      <c r="H79">
        <v>94</v>
      </c>
      <c r="I79" t="str">
        <f t="shared" si="5"/>
        <v>Check Quantity/Price</v>
      </c>
      <c r="J79">
        <f t="shared" si="9"/>
        <v>0</v>
      </c>
      <c r="K79" s="5">
        <f t="shared" si="7"/>
        <v>0</v>
      </c>
    </row>
    <row r="80" spans="1:11" x14ac:dyDescent="0.3">
      <c r="A80" t="s">
        <v>85</v>
      </c>
      <c r="B80" s="4">
        <v>45320</v>
      </c>
      <c r="C80" s="4">
        <f t="shared" si="8"/>
        <v>45320</v>
      </c>
      <c r="D80" t="s">
        <v>211</v>
      </c>
      <c r="E80" t="s">
        <v>221</v>
      </c>
      <c r="F80" t="s">
        <v>225</v>
      </c>
      <c r="G80">
        <v>17</v>
      </c>
      <c r="H80">
        <v>482</v>
      </c>
      <c r="I80" t="str">
        <f t="shared" si="5"/>
        <v/>
      </c>
      <c r="J80">
        <f t="shared" si="9"/>
        <v>8194</v>
      </c>
      <c r="K80" s="5">
        <f t="shared" si="7"/>
        <v>1229.0999999999999</v>
      </c>
    </row>
    <row r="81" spans="1:11" x14ac:dyDescent="0.3">
      <c r="A81" t="s">
        <v>86</v>
      </c>
      <c r="B81" s="4">
        <v>45310</v>
      </c>
      <c r="C81" s="4">
        <f t="shared" si="8"/>
        <v>45310</v>
      </c>
      <c r="D81" t="s">
        <v>209</v>
      </c>
      <c r="E81" t="s">
        <v>221</v>
      </c>
      <c r="F81" t="s">
        <v>223</v>
      </c>
      <c r="G81">
        <v>12</v>
      </c>
      <c r="H81">
        <v>391</v>
      </c>
      <c r="I81" t="str">
        <f t="shared" si="5"/>
        <v/>
      </c>
      <c r="J81">
        <f t="shared" si="9"/>
        <v>4692</v>
      </c>
      <c r="K81" s="5">
        <f t="shared" si="7"/>
        <v>703.8</v>
      </c>
    </row>
    <row r="82" spans="1:11" x14ac:dyDescent="0.3">
      <c r="A82" t="s">
        <v>87</v>
      </c>
      <c r="B82" s="4">
        <v>45313</v>
      </c>
      <c r="C82" s="4">
        <f t="shared" si="8"/>
        <v>45313</v>
      </c>
      <c r="D82" t="s">
        <v>209</v>
      </c>
      <c r="E82" t="s">
        <v>221</v>
      </c>
      <c r="F82" t="s">
        <v>225</v>
      </c>
      <c r="G82">
        <v>5</v>
      </c>
      <c r="H82">
        <v>83</v>
      </c>
      <c r="I82" t="str">
        <f t="shared" si="5"/>
        <v/>
      </c>
      <c r="J82">
        <f t="shared" si="9"/>
        <v>415</v>
      </c>
      <c r="K82" s="5">
        <f t="shared" si="7"/>
        <v>0</v>
      </c>
    </row>
    <row r="83" spans="1:11" x14ac:dyDescent="0.3">
      <c r="A83" t="s">
        <v>88</v>
      </c>
      <c r="B83" s="4">
        <v>45326</v>
      </c>
      <c r="C83" s="4">
        <f t="shared" si="8"/>
        <v>45326</v>
      </c>
      <c r="D83" t="s">
        <v>213</v>
      </c>
      <c r="E83" t="s">
        <v>219</v>
      </c>
      <c r="F83" t="s">
        <v>223</v>
      </c>
      <c r="G83">
        <v>5</v>
      </c>
      <c r="H83">
        <v>198</v>
      </c>
      <c r="I83" t="str">
        <f t="shared" si="5"/>
        <v/>
      </c>
      <c r="J83">
        <f t="shared" si="9"/>
        <v>990</v>
      </c>
      <c r="K83" s="5">
        <f t="shared" si="7"/>
        <v>0</v>
      </c>
    </row>
    <row r="84" spans="1:11" x14ac:dyDescent="0.3">
      <c r="A84" t="s">
        <v>89</v>
      </c>
      <c r="B84" s="4">
        <v>45301</v>
      </c>
      <c r="C84" s="4">
        <f t="shared" si="8"/>
        <v>45301</v>
      </c>
      <c r="D84" t="s">
        <v>209</v>
      </c>
      <c r="E84" t="s">
        <v>218</v>
      </c>
      <c r="F84" t="s">
        <v>224</v>
      </c>
      <c r="G84">
        <v>6</v>
      </c>
      <c r="H84">
        <v>485</v>
      </c>
      <c r="I84" t="str">
        <f t="shared" si="5"/>
        <v/>
      </c>
      <c r="J84">
        <f t="shared" si="9"/>
        <v>2910</v>
      </c>
      <c r="K84" s="5">
        <f t="shared" si="7"/>
        <v>436.5</v>
      </c>
    </row>
    <row r="85" spans="1:11" x14ac:dyDescent="0.3">
      <c r="A85" t="s">
        <v>90</v>
      </c>
      <c r="B85" s="4">
        <v>45336</v>
      </c>
      <c r="C85" s="4">
        <f t="shared" si="8"/>
        <v>45336</v>
      </c>
      <c r="D85" t="s">
        <v>211</v>
      </c>
      <c r="E85" t="s">
        <v>221</v>
      </c>
      <c r="F85" t="s">
        <v>225</v>
      </c>
      <c r="G85">
        <v>3</v>
      </c>
      <c r="H85">
        <v>413</v>
      </c>
      <c r="I85" t="str">
        <f t="shared" si="5"/>
        <v/>
      </c>
      <c r="J85">
        <f t="shared" si="9"/>
        <v>1239</v>
      </c>
      <c r="K85" s="5">
        <f t="shared" si="7"/>
        <v>123.9</v>
      </c>
    </row>
    <row r="86" spans="1:11" x14ac:dyDescent="0.3">
      <c r="A86" t="s">
        <v>91</v>
      </c>
      <c r="B86" s="4">
        <v>45305</v>
      </c>
      <c r="C86" s="4">
        <f t="shared" si="8"/>
        <v>45305</v>
      </c>
      <c r="D86" t="s">
        <v>209</v>
      </c>
      <c r="E86" t="s">
        <v>221</v>
      </c>
      <c r="F86" t="s">
        <v>224</v>
      </c>
      <c r="G86">
        <v>16</v>
      </c>
      <c r="H86">
        <v>376</v>
      </c>
      <c r="I86" t="str">
        <f t="shared" si="5"/>
        <v/>
      </c>
      <c r="J86">
        <f t="shared" si="9"/>
        <v>6016</v>
      </c>
      <c r="K86" s="5">
        <f t="shared" si="7"/>
        <v>902.4</v>
      </c>
    </row>
    <row r="87" spans="1:11" x14ac:dyDescent="0.3">
      <c r="A87" t="s">
        <v>92</v>
      </c>
      <c r="B87" s="4">
        <v>45318</v>
      </c>
      <c r="C87" s="4">
        <f t="shared" si="8"/>
        <v>45318</v>
      </c>
      <c r="D87" t="s">
        <v>209</v>
      </c>
      <c r="E87" t="s">
        <v>219</v>
      </c>
      <c r="F87" t="s">
        <v>224</v>
      </c>
      <c r="G87">
        <v>19</v>
      </c>
      <c r="H87">
        <v>235</v>
      </c>
      <c r="I87" t="str">
        <f t="shared" si="5"/>
        <v/>
      </c>
      <c r="J87">
        <f t="shared" si="9"/>
        <v>4465</v>
      </c>
      <c r="K87" s="5">
        <f t="shared" si="7"/>
        <v>669.75</v>
      </c>
    </row>
    <row r="88" spans="1:11" x14ac:dyDescent="0.3">
      <c r="A88" t="s">
        <v>93</v>
      </c>
      <c r="B88" s="4">
        <v>45321</v>
      </c>
      <c r="C88" s="4">
        <f t="shared" si="8"/>
        <v>45321</v>
      </c>
      <c r="D88" t="s">
        <v>210</v>
      </c>
      <c r="E88" t="s">
        <v>221</v>
      </c>
      <c r="F88" t="s">
        <v>225</v>
      </c>
      <c r="G88">
        <v>15</v>
      </c>
      <c r="H88">
        <v>112</v>
      </c>
      <c r="I88" t="str">
        <f t="shared" si="5"/>
        <v/>
      </c>
      <c r="J88">
        <f t="shared" si="9"/>
        <v>1680</v>
      </c>
      <c r="K88" s="5">
        <f t="shared" si="7"/>
        <v>168</v>
      </c>
    </row>
    <row r="89" spans="1:11" x14ac:dyDescent="0.3">
      <c r="A89" t="s">
        <v>94</v>
      </c>
      <c r="B89" s="4">
        <v>45305</v>
      </c>
      <c r="C89" s="4">
        <f t="shared" si="8"/>
        <v>45305</v>
      </c>
      <c r="D89" t="s">
        <v>211</v>
      </c>
      <c r="E89" t="s">
        <v>219</v>
      </c>
      <c r="F89" t="s">
        <v>223</v>
      </c>
      <c r="G89">
        <v>19</v>
      </c>
      <c r="H89">
        <v>455</v>
      </c>
      <c r="I89" t="str">
        <f t="shared" si="5"/>
        <v/>
      </c>
      <c r="J89">
        <f t="shared" si="9"/>
        <v>8645</v>
      </c>
      <c r="K89" s="5">
        <f t="shared" si="7"/>
        <v>1296.75</v>
      </c>
    </row>
    <row r="90" spans="1:11" x14ac:dyDescent="0.3">
      <c r="A90" t="s">
        <v>95</v>
      </c>
      <c r="B90" s="4">
        <v>45316</v>
      </c>
      <c r="C90" s="4">
        <f t="shared" si="8"/>
        <v>45316</v>
      </c>
      <c r="D90" t="s">
        <v>211</v>
      </c>
      <c r="E90" t="s">
        <v>221</v>
      </c>
      <c r="F90" t="s">
        <v>225</v>
      </c>
      <c r="G90">
        <v>20</v>
      </c>
      <c r="H90">
        <v>454</v>
      </c>
      <c r="I90" t="str">
        <f t="shared" si="5"/>
        <v/>
      </c>
      <c r="J90">
        <f t="shared" si="9"/>
        <v>9080</v>
      </c>
      <c r="K90" s="5">
        <f t="shared" si="7"/>
        <v>1362</v>
      </c>
    </row>
    <row r="91" spans="1:11" x14ac:dyDescent="0.3">
      <c r="A91" t="s">
        <v>96</v>
      </c>
      <c r="B91" s="4">
        <v>45329</v>
      </c>
      <c r="C91" s="4">
        <f t="shared" si="8"/>
        <v>45329</v>
      </c>
      <c r="D91" t="s">
        <v>209</v>
      </c>
      <c r="E91" t="s">
        <v>218</v>
      </c>
      <c r="F91" t="s">
        <v>225</v>
      </c>
      <c r="G91">
        <v>11</v>
      </c>
      <c r="H91">
        <v>234</v>
      </c>
      <c r="I91" t="str">
        <f t="shared" si="5"/>
        <v/>
      </c>
      <c r="J91">
        <f t="shared" si="9"/>
        <v>2574</v>
      </c>
      <c r="K91" s="5">
        <f t="shared" si="7"/>
        <v>386.09999999999997</v>
      </c>
    </row>
    <row r="92" spans="1:11" x14ac:dyDescent="0.3">
      <c r="A92" t="s">
        <v>97</v>
      </c>
      <c r="B92" s="4">
        <v>45293</v>
      </c>
      <c r="C92" s="4">
        <f t="shared" si="8"/>
        <v>45293</v>
      </c>
      <c r="D92" t="s">
        <v>209</v>
      </c>
      <c r="E92" t="s">
        <v>221</v>
      </c>
      <c r="F92" t="s">
        <v>223</v>
      </c>
      <c r="G92">
        <v>3</v>
      </c>
      <c r="H92">
        <v>238</v>
      </c>
      <c r="I92" t="str">
        <f t="shared" si="5"/>
        <v/>
      </c>
      <c r="J92">
        <f t="shared" si="9"/>
        <v>714</v>
      </c>
      <c r="K92" s="5">
        <f t="shared" si="7"/>
        <v>0</v>
      </c>
    </row>
    <row r="93" spans="1:11" x14ac:dyDescent="0.3">
      <c r="A93" t="s">
        <v>98</v>
      </c>
      <c r="B93" s="4">
        <v>45340</v>
      </c>
      <c r="C93" s="4">
        <f t="shared" si="8"/>
        <v>45340</v>
      </c>
      <c r="D93" t="s">
        <v>209</v>
      </c>
      <c r="E93" t="s">
        <v>218</v>
      </c>
      <c r="F93" t="s">
        <v>223</v>
      </c>
      <c r="G93">
        <v>10</v>
      </c>
      <c r="H93">
        <v>332</v>
      </c>
      <c r="I93" t="str">
        <f t="shared" si="5"/>
        <v/>
      </c>
      <c r="J93">
        <f t="shared" si="9"/>
        <v>3320</v>
      </c>
      <c r="K93" s="5">
        <f t="shared" si="7"/>
        <v>498</v>
      </c>
    </row>
    <row r="94" spans="1:11" x14ac:dyDescent="0.3">
      <c r="A94" t="s">
        <v>99</v>
      </c>
      <c r="B94" s="4">
        <v>45322</v>
      </c>
      <c r="C94" s="4">
        <f t="shared" si="8"/>
        <v>45322</v>
      </c>
      <c r="D94" t="s">
        <v>213</v>
      </c>
      <c r="E94" t="s">
        <v>220</v>
      </c>
      <c r="F94" t="s">
        <v>225</v>
      </c>
      <c r="G94">
        <v>19</v>
      </c>
      <c r="H94">
        <v>94</v>
      </c>
      <c r="I94" t="str">
        <f t="shared" si="5"/>
        <v/>
      </c>
      <c r="J94">
        <f>IF(I94="",G94*H94,0)</f>
        <v>1786</v>
      </c>
      <c r="K94" s="5">
        <f t="shared" si="7"/>
        <v>178.60000000000002</v>
      </c>
    </row>
    <row r="95" spans="1:11" x14ac:dyDescent="0.3">
      <c r="A95" t="s">
        <v>100</v>
      </c>
      <c r="C95" s="4">
        <f t="shared" si="8"/>
        <v>45331</v>
      </c>
      <c r="D95" t="s">
        <v>209</v>
      </c>
      <c r="E95" t="s">
        <v>221</v>
      </c>
      <c r="F95" t="s">
        <v>223</v>
      </c>
      <c r="H95">
        <v>253</v>
      </c>
      <c r="I95" t="str">
        <f t="shared" si="5"/>
        <v>Check Quantity/Price</v>
      </c>
      <c r="J95">
        <f t="shared" ref="J95:J113" si="10">IF(I95="",G95*H95,0)</f>
        <v>0</v>
      </c>
      <c r="K95" s="5">
        <f t="shared" si="7"/>
        <v>0</v>
      </c>
    </row>
    <row r="96" spans="1:11" x14ac:dyDescent="0.3">
      <c r="A96" t="s">
        <v>101</v>
      </c>
      <c r="B96" s="4">
        <v>45340</v>
      </c>
      <c r="C96" s="4">
        <f t="shared" si="8"/>
        <v>45340</v>
      </c>
      <c r="D96" t="s">
        <v>211</v>
      </c>
      <c r="E96" t="s">
        <v>220</v>
      </c>
      <c r="F96" t="s">
        <v>224</v>
      </c>
      <c r="G96">
        <v>10</v>
      </c>
      <c r="H96">
        <v>418</v>
      </c>
      <c r="I96" t="str">
        <f t="shared" si="5"/>
        <v/>
      </c>
      <c r="J96">
        <f t="shared" si="10"/>
        <v>4180</v>
      </c>
      <c r="K96" s="5">
        <f t="shared" si="7"/>
        <v>627</v>
      </c>
    </row>
    <row r="97" spans="1:11" x14ac:dyDescent="0.3">
      <c r="A97" t="s">
        <v>102</v>
      </c>
      <c r="B97" s="4">
        <v>45349</v>
      </c>
      <c r="C97" s="4">
        <f t="shared" si="8"/>
        <v>45349</v>
      </c>
      <c r="D97" t="s">
        <v>211</v>
      </c>
      <c r="E97" t="s">
        <v>218</v>
      </c>
      <c r="F97" t="s">
        <v>223</v>
      </c>
      <c r="G97">
        <v>2</v>
      </c>
      <c r="H97">
        <v>260</v>
      </c>
      <c r="I97" t="str">
        <f t="shared" si="5"/>
        <v/>
      </c>
      <c r="J97">
        <f t="shared" si="10"/>
        <v>520</v>
      </c>
      <c r="K97" s="5">
        <f t="shared" si="7"/>
        <v>0</v>
      </c>
    </row>
    <row r="98" spans="1:11" x14ac:dyDescent="0.3">
      <c r="A98" t="s">
        <v>103</v>
      </c>
      <c r="B98" s="4">
        <v>45318</v>
      </c>
      <c r="C98" s="4">
        <f t="shared" si="8"/>
        <v>45318</v>
      </c>
      <c r="D98" t="s">
        <v>209</v>
      </c>
      <c r="E98" t="s">
        <v>219</v>
      </c>
      <c r="F98" t="s">
        <v>224</v>
      </c>
      <c r="H98">
        <v>471</v>
      </c>
      <c r="I98" t="str">
        <f t="shared" si="5"/>
        <v>Check Quantity/Price</v>
      </c>
      <c r="J98">
        <f t="shared" si="10"/>
        <v>0</v>
      </c>
      <c r="K98" s="5">
        <f t="shared" si="7"/>
        <v>0</v>
      </c>
    </row>
    <row r="99" spans="1:11" x14ac:dyDescent="0.3">
      <c r="A99" t="s">
        <v>104</v>
      </c>
      <c r="B99" s="4">
        <v>45339</v>
      </c>
      <c r="C99" s="4">
        <f t="shared" si="8"/>
        <v>45339</v>
      </c>
      <c r="D99" t="s">
        <v>213</v>
      </c>
      <c r="E99" t="s">
        <v>218</v>
      </c>
      <c r="F99" t="s">
        <v>224</v>
      </c>
      <c r="G99">
        <v>3</v>
      </c>
      <c r="H99">
        <v>114</v>
      </c>
      <c r="I99" t="str">
        <f t="shared" si="5"/>
        <v/>
      </c>
      <c r="J99">
        <f t="shared" si="10"/>
        <v>342</v>
      </c>
      <c r="K99" s="5">
        <f t="shared" si="7"/>
        <v>0</v>
      </c>
    </row>
    <row r="100" spans="1:11" x14ac:dyDescent="0.3">
      <c r="A100" t="s">
        <v>105</v>
      </c>
      <c r="B100" s="4">
        <v>45330</v>
      </c>
      <c r="C100" s="4">
        <f t="shared" si="8"/>
        <v>45330</v>
      </c>
      <c r="D100" t="s">
        <v>211</v>
      </c>
      <c r="E100" t="s">
        <v>218</v>
      </c>
      <c r="F100" t="s">
        <v>224</v>
      </c>
      <c r="G100">
        <v>3</v>
      </c>
      <c r="H100">
        <v>378</v>
      </c>
      <c r="I100" t="str">
        <f t="shared" si="5"/>
        <v/>
      </c>
      <c r="J100">
        <f t="shared" si="10"/>
        <v>1134</v>
      </c>
      <c r="K100" s="5">
        <f t="shared" si="7"/>
        <v>113.4</v>
      </c>
    </row>
    <row r="101" spans="1:11" x14ac:dyDescent="0.3">
      <c r="A101" t="s">
        <v>106</v>
      </c>
      <c r="B101" s="4">
        <v>45323</v>
      </c>
      <c r="C101" s="4">
        <f t="shared" si="8"/>
        <v>45323</v>
      </c>
      <c r="D101" t="s">
        <v>209</v>
      </c>
      <c r="E101" t="s">
        <v>219</v>
      </c>
      <c r="F101" t="s">
        <v>223</v>
      </c>
      <c r="G101">
        <v>17</v>
      </c>
      <c r="H101">
        <v>288</v>
      </c>
      <c r="I101" t="str">
        <f t="shared" si="5"/>
        <v/>
      </c>
      <c r="J101">
        <f t="shared" si="10"/>
        <v>4896</v>
      </c>
      <c r="K101" s="5">
        <f t="shared" si="7"/>
        <v>734.4</v>
      </c>
    </row>
    <row r="102" spans="1:11" x14ac:dyDescent="0.3">
      <c r="A102" t="s">
        <v>107</v>
      </c>
      <c r="B102" s="4">
        <v>45319</v>
      </c>
      <c r="C102" s="4">
        <f t="shared" si="8"/>
        <v>45319</v>
      </c>
      <c r="D102" t="s">
        <v>211</v>
      </c>
      <c r="E102" t="s">
        <v>220</v>
      </c>
      <c r="F102" t="s">
        <v>223</v>
      </c>
      <c r="G102">
        <v>19</v>
      </c>
      <c r="H102">
        <v>226</v>
      </c>
      <c r="I102" t="str">
        <f t="shared" si="5"/>
        <v/>
      </c>
      <c r="J102">
        <f t="shared" si="10"/>
        <v>4294</v>
      </c>
      <c r="K102" s="5">
        <f t="shared" si="7"/>
        <v>644.1</v>
      </c>
    </row>
    <row r="103" spans="1:11" x14ac:dyDescent="0.3">
      <c r="A103" t="s">
        <v>108</v>
      </c>
      <c r="B103" s="4">
        <v>45316</v>
      </c>
      <c r="C103" s="4">
        <f t="shared" si="8"/>
        <v>45316</v>
      </c>
      <c r="D103" t="s">
        <v>213</v>
      </c>
      <c r="E103" t="s">
        <v>221</v>
      </c>
      <c r="F103" t="s">
        <v>225</v>
      </c>
      <c r="G103">
        <v>2</v>
      </c>
      <c r="H103">
        <v>474</v>
      </c>
      <c r="I103" t="str">
        <f t="shared" si="5"/>
        <v/>
      </c>
      <c r="J103">
        <f t="shared" si="10"/>
        <v>948</v>
      </c>
      <c r="K103" s="5">
        <f t="shared" si="7"/>
        <v>0</v>
      </c>
    </row>
    <row r="104" spans="1:11" x14ac:dyDescent="0.3">
      <c r="A104" t="s">
        <v>109</v>
      </c>
      <c r="B104" s="4">
        <v>45335</v>
      </c>
      <c r="C104" s="4">
        <f t="shared" si="8"/>
        <v>45335</v>
      </c>
      <c r="D104" t="s">
        <v>210</v>
      </c>
      <c r="E104" t="s">
        <v>218</v>
      </c>
      <c r="F104" t="s">
        <v>223</v>
      </c>
      <c r="G104">
        <v>19</v>
      </c>
      <c r="H104">
        <v>377</v>
      </c>
      <c r="I104" t="str">
        <f t="shared" si="5"/>
        <v/>
      </c>
      <c r="J104">
        <f t="shared" si="10"/>
        <v>7163</v>
      </c>
      <c r="K104" s="5">
        <f t="shared" si="7"/>
        <v>1074.45</v>
      </c>
    </row>
    <row r="105" spans="1:11" x14ac:dyDescent="0.3">
      <c r="A105" t="s">
        <v>110</v>
      </c>
      <c r="B105" s="4">
        <v>45338</v>
      </c>
      <c r="C105" s="4">
        <f t="shared" si="8"/>
        <v>45338</v>
      </c>
      <c r="D105" t="s">
        <v>211</v>
      </c>
      <c r="E105" t="s">
        <v>218</v>
      </c>
      <c r="F105" t="s">
        <v>223</v>
      </c>
      <c r="G105">
        <v>11</v>
      </c>
      <c r="H105">
        <v>443</v>
      </c>
      <c r="I105" t="str">
        <f t="shared" si="5"/>
        <v/>
      </c>
      <c r="J105">
        <f t="shared" si="10"/>
        <v>4873</v>
      </c>
      <c r="K105" s="5">
        <f t="shared" si="7"/>
        <v>730.94999999999993</v>
      </c>
    </row>
    <row r="106" spans="1:11" x14ac:dyDescent="0.3">
      <c r="A106" t="s">
        <v>111</v>
      </c>
      <c r="B106" s="4">
        <v>45321</v>
      </c>
      <c r="C106" s="4">
        <f t="shared" si="8"/>
        <v>45321</v>
      </c>
      <c r="D106" t="s">
        <v>210</v>
      </c>
      <c r="E106" t="s">
        <v>221</v>
      </c>
      <c r="F106" t="s">
        <v>224</v>
      </c>
      <c r="G106">
        <v>17</v>
      </c>
      <c r="H106">
        <v>271</v>
      </c>
      <c r="I106" t="str">
        <f t="shared" si="5"/>
        <v/>
      </c>
      <c r="J106">
        <f t="shared" si="10"/>
        <v>4607</v>
      </c>
      <c r="K106" s="5">
        <f t="shared" si="7"/>
        <v>691.05</v>
      </c>
    </row>
    <row r="107" spans="1:11" x14ac:dyDescent="0.3">
      <c r="A107" t="s">
        <v>112</v>
      </c>
      <c r="B107" s="4">
        <v>45331</v>
      </c>
      <c r="C107" s="4">
        <f t="shared" si="8"/>
        <v>45331</v>
      </c>
      <c r="D107" t="s">
        <v>209</v>
      </c>
      <c r="E107" t="s">
        <v>218</v>
      </c>
      <c r="F107" t="s">
        <v>223</v>
      </c>
      <c r="G107">
        <v>2</v>
      </c>
      <c r="H107">
        <v>494</v>
      </c>
      <c r="I107" t="str">
        <f t="shared" si="5"/>
        <v/>
      </c>
      <c r="J107">
        <f t="shared" si="10"/>
        <v>988</v>
      </c>
      <c r="K107" s="5">
        <f t="shared" si="7"/>
        <v>0</v>
      </c>
    </row>
    <row r="108" spans="1:11" x14ac:dyDescent="0.3">
      <c r="A108" t="s">
        <v>113</v>
      </c>
      <c r="B108" s="4">
        <v>45350</v>
      </c>
      <c r="C108" s="4">
        <f t="shared" si="8"/>
        <v>45350</v>
      </c>
      <c r="D108" t="s">
        <v>213</v>
      </c>
      <c r="E108" t="s">
        <v>221</v>
      </c>
      <c r="F108" t="s">
        <v>223</v>
      </c>
      <c r="G108">
        <v>11</v>
      </c>
      <c r="H108">
        <v>113</v>
      </c>
      <c r="I108" t="str">
        <f t="shared" si="5"/>
        <v/>
      </c>
      <c r="J108">
        <f t="shared" si="10"/>
        <v>1243</v>
      </c>
      <c r="K108" s="5">
        <f t="shared" si="7"/>
        <v>124.30000000000001</v>
      </c>
    </row>
    <row r="109" spans="1:11" x14ac:dyDescent="0.3">
      <c r="A109" t="s">
        <v>114</v>
      </c>
      <c r="B109" s="4">
        <v>45328</v>
      </c>
      <c r="C109" s="4">
        <f t="shared" si="8"/>
        <v>45328</v>
      </c>
      <c r="D109" t="s">
        <v>209</v>
      </c>
      <c r="E109" t="s">
        <v>221</v>
      </c>
      <c r="F109" t="s">
        <v>224</v>
      </c>
      <c r="G109">
        <v>3</v>
      </c>
      <c r="H109">
        <v>205</v>
      </c>
      <c r="I109" t="str">
        <f t="shared" si="5"/>
        <v/>
      </c>
      <c r="J109">
        <f t="shared" si="10"/>
        <v>615</v>
      </c>
      <c r="K109" s="5">
        <f t="shared" si="7"/>
        <v>0</v>
      </c>
    </row>
    <row r="110" spans="1:11" x14ac:dyDescent="0.3">
      <c r="A110" t="s">
        <v>115</v>
      </c>
      <c r="B110" s="4">
        <v>45297</v>
      </c>
      <c r="C110" s="4">
        <f t="shared" si="8"/>
        <v>45297</v>
      </c>
      <c r="D110" t="s">
        <v>210</v>
      </c>
      <c r="E110" t="s">
        <v>221</v>
      </c>
      <c r="F110" t="s">
        <v>223</v>
      </c>
      <c r="G110">
        <v>6</v>
      </c>
      <c r="H110">
        <v>215</v>
      </c>
      <c r="I110" t="str">
        <f t="shared" si="5"/>
        <v/>
      </c>
      <c r="J110">
        <f t="shared" si="10"/>
        <v>1290</v>
      </c>
      <c r="K110" s="5">
        <f t="shared" si="7"/>
        <v>129</v>
      </c>
    </row>
    <row r="111" spans="1:11" x14ac:dyDescent="0.3">
      <c r="A111" t="s">
        <v>116</v>
      </c>
      <c r="B111" s="4">
        <v>45300</v>
      </c>
      <c r="C111" s="4">
        <f t="shared" si="8"/>
        <v>45300</v>
      </c>
      <c r="D111" t="s">
        <v>213</v>
      </c>
      <c r="E111" t="s">
        <v>219</v>
      </c>
      <c r="F111" t="s">
        <v>224</v>
      </c>
      <c r="H111">
        <v>165</v>
      </c>
      <c r="I111" t="str">
        <f t="shared" si="5"/>
        <v>Check Quantity/Price</v>
      </c>
      <c r="J111">
        <f t="shared" si="10"/>
        <v>0</v>
      </c>
      <c r="K111" s="5">
        <f t="shared" si="7"/>
        <v>0</v>
      </c>
    </row>
    <row r="112" spans="1:11" x14ac:dyDescent="0.3">
      <c r="A112" t="s">
        <v>117</v>
      </c>
      <c r="B112" s="4">
        <v>45303</v>
      </c>
      <c r="C112" s="4">
        <f t="shared" si="8"/>
        <v>45303</v>
      </c>
      <c r="D112" t="s">
        <v>211</v>
      </c>
      <c r="E112" t="s">
        <v>220</v>
      </c>
      <c r="F112" t="s">
        <v>223</v>
      </c>
      <c r="G112">
        <v>15</v>
      </c>
      <c r="H112">
        <v>315</v>
      </c>
      <c r="I112" t="str">
        <f t="shared" si="5"/>
        <v/>
      </c>
      <c r="J112">
        <f t="shared" si="10"/>
        <v>4725</v>
      </c>
      <c r="K112" s="5">
        <f t="shared" si="7"/>
        <v>708.75</v>
      </c>
    </row>
    <row r="113" spans="1:11" x14ac:dyDescent="0.3">
      <c r="A113" t="s">
        <v>118</v>
      </c>
      <c r="B113" s="4">
        <v>45316</v>
      </c>
      <c r="C113" s="4">
        <f t="shared" si="8"/>
        <v>45316</v>
      </c>
      <c r="D113" t="s">
        <v>211</v>
      </c>
      <c r="E113" t="s">
        <v>220</v>
      </c>
      <c r="F113" t="s">
        <v>223</v>
      </c>
      <c r="G113">
        <v>20</v>
      </c>
      <c r="H113">
        <v>483</v>
      </c>
      <c r="I113" t="str">
        <f t="shared" si="5"/>
        <v/>
      </c>
      <c r="J113">
        <f t="shared" si="10"/>
        <v>9660</v>
      </c>
      <c r="K113" s="5">
        <f t="shared" si="7"/>
        <v>1449</v>
      </c>
    </row>
    <row r="114" spans="1:11" x14ac:dyDescent="0.3">
      <c r="A114" t="s">
        <v>119</v>
      </c>
      <c r="B114" s="4">
        <v>45321</v>
      </c>
      <c r="C114" s="4">
        <f t="shared" si="8"/>
        <v>45321</v>
      </c>
      <c r="D114" t="s">
        <v>210</v>
      </c>
      <c r="E114" t="s">
        <v>221</v>
      </c>
      <c r="F114" t="s">
        <v>225</v>
      </c>
      <c r="G114">
        <v>12</v>
      </c>
      <c r="H114">
        <v>150</v>
      </c>
      <c r="I114" t="str">
        <f t="shared" si="5"/>
        <v/>
      </c>
      <c r="J114">
        <f>IF(I114="",G114*H114,0)</f>
        <v>1800</v>
      </c>
      <c r="K114" s="5">
        <f t="shared" si="7"/>
        <v>180</v>
      </c>
    </row>
    <row r="115" spans="1:11" x14ac:dyDescent="0.3">
      <c r="A115" t="s">
        <v>120</v>
      </c>
      <c r="B115" s="4">
        <v>45340</v>
      </c>
      <c r="C115" s="4">
        <f t="shared" si="8"/>
        <v>45340</v>
      </c>
      <c r="D115" t="s">
        <v>210</v>
      </c>
      <c r="E115" t="s">
        <v>219</v>
      </c>
      <c r="F115" t="s">
        <v>223</v>
      </c>
      <c r="G115">
        <v>13</v>
      </c>
      <c r="H115">
        <v>332</v>
      </c>
      <c r="I115" t="str">
        <f t="shared" si="5"/>
        <v/>
      </c>
      <c r="J115">
        <f t="shared" ref="J115:J131" si="11">IF(I115="",G115*H115,0)</f>
        <v>4316</v>
      </c>
      <c r="K115" s="5">
        <f t="shared" si="7"/>
        <v>647.4</v>
      </c>
    </row>
    <row r="116" spans="1:11" x14ac:dyDescent="0.3">
      <c r="A116" t="s">
        <v>121</v>
      </c>
      <c r="B116" s="4">
        <v>45309</v>
      </c>
      <c r="C116" s="4">
        <f t="shared" si="8"/>
        <v>45309</v>
      </c>
      <c r="D116" t="s">
        <v>211</v>
      </c>
      <c r="E116" t="s">
        <v>221</v>
      </c>
      <c r="F116" t="s">
        <v>224</v>
      </c>
      <c r="G116">
        <v>11</v>
      </c>
      <c r="H116">
        <v>370</v>
      </c>
      <c r="I116" t="str">
        <f t="shared" si="5"/>
        <v/>
      </c>
      <c r="J116">
        <f t="shared" si="11"/>
        <v>4070</v>
      </c>
      <c r="K116" s="5">
        <f t="shared" si="7"/>
        <v>610.5</v>
      </c>
    </row>
    <row r="117" spans="1:11" x14ac:dyDescent="0.3">
      <c r="A117" t="s">
        <v>122</v>
      </c>
      <c r="B117" s="4">
        <v>45345</v>
      </c>
      <c r="C117" s="4">
        <f t="shared" si="8"/>
        <v>45345</v>
      </c>
      <c r="D117" t="s">
        <v>211</v>
      </c>
      <c r="E117" t="s">
        <v>220</v>
      </c>
      <c r="F117" t="s">
        <v>223</v>
      </c>
      <c r="G117">
        <v>2</v>
      </c>
      <c r="H117">
        <v>323</v>
      </c>
      <c r="I117" t="str">
        <f t="shared" si="5"/>
        <v/>
      </c>
      <c r="J117">
        <f t="shared" si="11"/>
        <v>646</v>
      </c>
      <c r="K117" s="5">
        <f t="shared" si="7"/>
        <v>0</v>
      </c>
    </row>
    <row r="118" spans="1:11" x14ac:dyDescent="0.3">
      <c r="A118" t="s">
        <v>123</v>
      </c>
      <c r="B118" s="4">
        <v>45345</v>
      </c>
      <c r="C118" s="4">
        <f t="shared" si="8"/>
        <v>45345</v>
      </c>
      <c r="D118" t="s">
        <v>211</v>
      </c>
      <c r="E118" t="s">
        <v>220</v>
      </c>
      <c r="F118" t="s">
        <v>225</v>
      </c>
      <c r="G118">
        <v>11</v>
      </c>
      <c r="H118">
        <v>378</v>
      </c>
      <c r="I118" t="str">
        <f t="shared" si="5"/>
        <v/>
      </c>
      <c r="J118">
        <f t="shared" si="11"/>
        <v>4158</v>
      </c>
      <c r="K118" s="5">
        <f t="shared" si="7"/>
        <v>623.69999999999993</v>
      </c>
    </row>
    <row r="119" spans="1:11" x14ac:dyDescent="0.3">
      <c r="A119" t="s">
        <v>124</v>
      </c>
      <c r="B119" s="4">
        <v>45293</v>
      </c>
      <c r="C119" s="4">
        <f t="shared" si="8"/>
        <v>45293</v>
      </c>
      <c r="D119" t="s">
        <v>210</v>
      </c>
      <c r="E119" t="s">
        <v>220</v>
      </c>
      <c r="F119" t="s">
        <v>223</v>
      </c>
      <c r="H119">
        <v>347</v>
      </c>
      <c r="I119" t="str">
        <f t="shared" si="5"/>
        <v>Check Quantity/Price</v>
      </c>
      <c r="J119">
        <f t="shared" si="11"/>
        <v>0</v>
      </c>
      <c r="K119" s="5">
        <f t="shared" si="7"/>
        <v>0</v>
      </c>
    </row>
    <row r="120" spans="1:11" x14ac:dyDescent="0.3">
      <c r="A120" t="s">
        <v>125</v>
      </c>
      <c r="B120" s="4">
        <v>45295</v>
      </c>
      <c r="C120" s="4">
        <f t="shared" si="8"/>
        <v>45295</v>
      </c>
      <c r="D120" t="s">
        <v>209</v>
      </c>
      <c r="E120" t="s">
        <v>218</v>
      </c>
      <c r="F120" t="s">
        <v>223</v>
      </c>
      <c r="H120">
        <v>387</v>
      </c>
      <c r="I120" t="str">
        <f t="shared" si="5"/>
        <v>Check Quantity/Price</v>
      </c>
      <c r="J120">
        <f t="shared" si="11"/>
        <v>0</v>
      </c>
      <c r="K120" s="5">
        <f t="shared" si="7"/>
        <v>0</v>
      </c>
    </row>
    <row r="121" spans="1:11" x14ac:dyDescent="0.3">
      <c r="A121" t="s">
        <v>126</v>
      </c>
      <c r="B121" s="4">
        <v>45314</v>
      </c>
      <c r="C121" s="4">
        <f t="shared" si="8"/>
        <v>45314</v>
      </c>
      <c r="D121" t="s">
        <v>213</v>
      </c>
      <c r="E121" t="s">
        <v>221</v>
      </c>
      <c r="F121" t="s">
        <v>224</v>
      </c>
      <c r="G121">
        <v>10</v>
      </c>
      <c r="H121">
        <v>359</v>
      </c>
      <c r="I121" t="str">
        <f t="shared" si="5"/>
        <v/>
      </c>
      <c r="J121">
        <f t="shared" si="11"/>
        <v>3590</v>
      </c>
      <c r="K121" s="5">
        <f t="shared" si="7"/>
        <v>538.5</v>
      </c>
    </row>
    <row r="122" spans="1:11" x14ac:dyDescent="0.3">
      <c r="A122" t="s">
        <v>127</v>
      </c>
      <c r="B122" s="4">
        <v>45296</v>
      </c>
      <c r="C122" s="4">
        <f t="shared" si="8"/>
        <v>45296</v>
      </c>
      <c r="D122" t="s">
        <v>211</v>
      </c>
      <c r="E122" t="s">
        <v>219</v>
      </c>
      <c r="F122" t="s">
        <v>225</v>
      </c>
      <c r="G122">
        <v>20</v>
      </c>
      <c r="I122" t="str">
        <f t="shared" si="5"/>
        <v>Check Quantity/Price</v>
      </c>
      <c r="J122">
        <f t="shared" si="11"/>
        <v>0</v>
      </c>
      <c r="K122" s="5">
        <f t="shared" si="7"/>
        <v>0</v>
      </c>
    </row>
    <row r="123" spans="1:11" x14ac:dyDescent="0.3">
      <c r="A123" t="s">
        <v>128</v>
      </c>
      <c r="B123" s="4">
        <v>45333</v>
      </c>
      <c r="C123" s="4">
        <f t="shared" si="8"/>
        <v>45333</v>
      </c>
      <c r="D123" t="s">
        <v>213</v>
      </c>
      <c r="E123" t="s">
        <v>221</v>
      </c>
      <c r="F123" t="s">
        <v>223</v>
      </c>
      <c r="G123">
        <v>11</v>
      </c>
      <c r="I123" t="str">
        <f t="shared" si="5"/>
        <v>Check Quantity/Price</v>
      </c>
      <c r="J123">
        <f t="shared" si="11"/>
        <v>0</v>
      </c>
      <c r="K123" s="5">
        <f t="shared" si="7"/>
        <v>0</v>
      </c>
    </row>
    <row r="124" spans="1:11" x14ac:dyDescent="0.3">
      <c r="A124" t="s">
        <v>129</v>
      </c>
      <c r="C124" s="4">
        <f>IF(ISBLANK(B124),AVERAGE(B123:B126),B124)</f>
        <v>45339</v>
      </c>
      <c r="D124" t="s">
        <v>211</v>
      </c>
      <c r="E124" t="s">
        <v>220</v>
      </c>
      <c r="F124" t="s">
        <v>223</v>
      </c>
      <c r="H124">
        <v>91</v>
      </c>
      <c r="I124" t="str">
        <f t="shared" si="5"/>
        <v>Check Quantity/Price</v>
      </c>
      <c r="J124">
        <f t="shared" si="11"/>
        <v>0</v>
      </c>
      <c r="K124" s="5">
        <f t="shared" si="7"/>
        <v>0</v>
      </c>
    </row>
    <row r="125" spans="1:11" x14ac:dyDescent="0.3">
      <c r="A125" t="s">
        <v>130</v>
      </c>
      <c r="C125" s="4">
        <f>IF(ISBLANK(B125),AVERAGE(B123:B126),B125)</f>
        <v>45339</v>
      </c>
      <c r="D125" t="s">
        <v>211</v>
      </c>
      <c r="E125" t="s">
        <v>219</v>
      </c>
      <c r="F125" t="s">
        <v>224</v>
      </c>
      <c r="G125">
        <v>12</v>
      </c>
      <c r="I125" t="str">
        <f t="shared" si="5"/>
        <v>Check Quantity/Price</v>
      </c>
      <c r="J125">
        <f t="shared" si="11"/>
        <v>0</v>
      </c>
      <c r="K125" s="5">
        <f t="shared" si="7"/>
        <v>0</v>
      </c>
    </row>
    <row r="126" spans="1:11" x14ac:dyDescent="0.3">
      <c r="A126" t="s">
        <v>131</v>
      </c>
      <c r="B126" s="4">
        <v>45345</v>
      </c>
      <c r="C126" s="4">
        <f t="shared" si="8"/>
        <v>45345</v>
      </c>
      <c r="D126" t="s">
        <v>209</v>
      </c>
      <c r="E126" t="s">
        <v>221</v>
      </c>
      <c r="F126" t="s">
        <v>223</v>
      </c>
      <c r="G126">
        <v>13</v>
      </c>
      <c r="H126">
        <v>345</v>
      </c>
      <c r="I126" t="str">
        <f t="shared" si="5"/>
        <v/>
      </c>
      <c r="J126">
        <f t="shared" si="11"/>
        <v>4485</v>
      </c>
      <c r="K126" s="5">
        <f t="shared" si="7"/>
        <v>672.75</v>
      </c>
    </row>
    <row r="127" spans="1:11" x14ac:dyDescent="0.3">
      <c r="A127" t="s">
        <v>132</v>
      </c>
      <c r="C127" s="4">
        <f t="shared" si="8"/>
        <v>45322.5</v>
      </c>
      <c r="D127" t="s">
        <v>209</v>
      </c>
      <c r="E127" t="s">
        <v>220</v>
      </c>
      <c r="F127" t="s">
        <v>223</v>
      </c>
      <c r="G127">
        <v>3</v>
      </c>
      <c r="H127">
        <v>157</v>
      </c>
      <c r="I127" t="str">
        <f t="shared" si="5"/>
        <v/>
      </c>
      <c r="J127">
        <f t="shared" si="11"/>
        <v>471</v>
      </c>
      <c r="K127" s="5">
        <f t="shared" si="7"/>
        <v>0</v>
      </c>
    </row>
    <row r="128" spans="1:11" x14ac:dyDescent="0.3">
      <c r="A128" t="s">
        <v>133</v>
      </c>
      <c r="B128" s="4">
        <v>45300</v>
      </c>
      <c r="C128" s="4">
        <f t="shared" si="8"/>
        <v>45300</v>
      </c>
      <c r="D128" t="s">
        <v>211</v>
      </c>
      <c r="E128" t="s">
        <v>220</v>
      </c>
      <c r="F128" t="s">
        <v>223</v>
      </c>
      <c r="G128">
        <v>13</v>
      </c>
      <c r="H128">
        <v>263</v>
      </c>
      <c r="I128" t="str">
        <f t="shared" si="5"/>
        <v/>
      </c>
      <c r="J128">
        <f t="shared" si="11"/>
        <v>3419</v>
      </c>
      <c r="K128" s="5">
        <f t="shared" si="7"/>
        <v>512.85</v>
      </c>
    </row>
    <row r="129" spans="1:11" x14ac:dyDescent="0.3">
      <c r="A129" t="s">
        <v>134</v>
      </c>
      <c r="B129" s="4">
        <v>45299</v>
      </c>
      <c r="C129" s="4">
        <f t="shared" si="8"/>
        <v>45299</v>
      </c>
      <c r="D129" t="s">
        <v>211</v>
      </c>
      <c r="E129" t="s">
        <v>219</v>
      </c>
      <c r="F129" t="s">
        <v>225</v>
      </c>
      <c r="G129">
        <v>11</v>
      </c>
      <c r="H129">
        <v>65</v>
      </c>
      <c r="I129" t="str">
        <f t="shared" si="5"/>
        <v/>
      </c>
      <c r="J129">
        <f t="shared" si="11"/>
        <v>715</v>
      </c>
      <c r="K129" s="5">
        <f t="shared" si="7"/>
        <v>0</v>
      </c>
    </row>
    <row r="130" spans="1:11" x14ac:dyDescent="0.3">
      <c r="A130" t="s">
        <v>135</v>
      </c>
      <c r="B130" s="4">
        <v>45305</v>
      </c>
      <c r="C130" s="4">
        <f t="shared" si="8"/>
        <v>45305</v>
      </c>
      <c r="D130" t="s">
        <v>211</v>
      </c>
      <c r="E130" t="s">
        <v>221</v>
      </c>
      <c r="F130" t="s">
        <v>223</v>
      </c>
      <c r="G130">
        <v>17</v>
      </c>
      <c r="H130">
        <v>371</v>
      </c>
      <c r="I130" t="str">
        <f t="shared" si="5"/>
        <v/>
      </c>
      <c r="J130">
        <f t="shared" si="11"/>
        <v>6307</v>
      </c>
      <c r="K130" s="5">
        <f t="shared" si="7"/>
        <v>946.05</v>
      </c>
    </row>
    <row r="131" spans="1:11" x14ac:dyDescent="0.3">
      <c r="A131" t="s">
        <v>136</v>
      </c>
      <c r="B131" s="4">
        <v>45308</v>
      </c>
      <c r="C131" s="4">
        <f t="shared" si="8"/>
        <v>45308</v>
      </c>
      <c r="D131" t="s">
        <v>209</v>
      </c>
      <c r="E131" t="s">
        <v>219</v>
      </c>
      <c r="F131" t="s">
        <v>224</v>
      </c>
      <c r="H131">
        <v>378</v>
      </c>
      <c r="I131" t="str">
        <f t="shared" ref="I131:I194" si="12">IF(OR(ISBLANK(G131),G131=0,ISBLANK(H131),H131=0),"Check Quantity/Price","")</f>
        <v>Check Quantity/Price</v>
      </c>
      <c r="J131">
        <f t="shared" si="11"/>
        <v>0</v>
      </c>
      <c r="K131" s="5">
        <f t="shared" ref="K131:K194" si="13">IF(J131&gt;=2000,J131*0.15,IF(AND(J131&gt;=1000,J131&lt;2000),J131*0.1,0))</f>
        <v>0</v>
      </c>
    </row>
    <row r="132" spans="1:11" x14ac:dyDescent="0.3">
      <c r="A132" t="s">
        <v>137</v>
      </c>
      <c r="B132" s="4">
        <v>45302</v>
      </c>
      <c r="C132" s="4">
        <f t="shared" si="8"/>
        <v>45302</v>
      </c>
      <c r="D132" t="s">
        <v>213</v>
      </c>
      <c r="E132" t="s">
        <v>221</v>
      </c>
      <c r="F132" t="s">
        <v>225</v>
      </c>
      <c r="G132">
        <v>17</v>
      </c>
      <c r="H132">
        <v>297</v>
      </c>
      <c r="I132" t="str">
        <f t="shared" si="12"/>
        <v/>
      </c>
      <c r="J132">
        <f>IF(I132="",G132*H132,0)</f>
        <v>5049</v>
      </c>
      <c r="K132" s="5">
        <f t="shared" si="13"/>
        <v>757.35</v>
      </c>
    </row>
    <row r="133" spans="1:11" x14ac:dyDescent="0.3">
      <c r="A133" t="s">
        <v>138</v>
      </c>
      <c r="B133" s="4">
        <v>45339</v>
      </c>
      <c r="C133" s="4">
        <f t="shared" si="8"/>
        <v>45339</v>
      </c>
      <c r="D133" t="s">
        <v>211</v>
      </c>
      <c r="E133" t="s">
        <v>218</v>
      </c>
      <c r="F133" t="s">
        <v>223</v>
      </c>
      <c r="G133">
        <v>12</v>
      </c>
      <c r="H133">
        <v>463</v>
      </c>
      <c r="I133" t="str">
        <f t="shared" si="12"/>
        <v/>
      </c>
      <c r="J133">
        <f t="shared" ref="J133:J151" si="14">IF(I133="",G133*H133,0)</f>
        <v>5556</v>
      </c>
      <c r="K133" s="5">
        <f t="shared" si="13"/>
        <v>833.4</v>
      </c>
    </row>
    <row r="134" spans="1:11" x14ac:dyDescent="0.3">
      <c r="A134" t="s">
        <v>139</v>
      </c>
      <c r="B134" s="4">
        <v>45341</v>
      </c>
      <c r="C134" s="4">
        <f t="shared" si="8"/>
        <v>45341</v>
      </c>
      <c r="D134" t="s">
        <v>211</v>
      </c>
      <c r="E134" t="s">
        <v>219</v>
      </c>
      <c r="F134" t="s">
        <v>223</v>
      </c>
      <c r="G134">
        <v>7</v>
      </c>
      <c r="H134">
        <v>202</v>
      </c>
      <c r="I134" t="str">
        <f t="shared" si="12"/>
        <v/>
      </c>
      <c r="J134">
        <f t="shared" si="14"/>
        <v>1414</v>
      </c>
      <c r="K134" s="5">
        <f t="shared" si="13"/>
        <v>141.4</v>
      </c>
    </row>
    <row r="135" spans="1:11" x14ac:dyDescent="0.3">
      <c r="A135" t="s">
        <v>140</v>
      </c>
      <c r="B135" s="4">
        <v>45311</v>
      </c>
      <c r="C135" s="4">
        <f t="shared" si="8"/>
        <v>45311</v>
      </c>
      <c r="D135" t="s">
        <v>209</v>
      </c>
      <c r="E135" t="s">
        <v>221</v>
      </c>
      <c r="F135" t="s">
        <v>225</v>
      </c>
      <c r="G135">
        <v>16</v>
      </c>
      <c r="H135">
        <v>402</v>
      </c>
      <c r="I135" t="str">
        <f t="shared" si="12"/>
        <v/>
      </c>
      <c r="J135">
        <f t="shared" si="14"/>
        <v>6432</v>
      </c>
      <c r="K135" s="5">
        <f t="shared" si="13"/>
        <v>964.8</v>
      </c>
    </row>
    <row r="136" spans="1:11" x14ac:dyDescent="0.3">
      <c r="A136" t="s">
        <v>141</v>
      </c>
      <c r="B136" s="4">
        <v>45293</v>
      </c>
      <c r="C136" s="4">
        <f t="shared" si="8"/>
        <v>45293</v>
      </c>
      <c r="D136" t="s">
        <v>210</v>
      </c>
      <c r="E136" t="s">
        <v>221</v>
      </c>
      <c r="F136" t="s">
        <v>223</v>
      </c>
      <c r="G136">
        <v>5</v>
      </c>
      <c r="H136">
        <v>275</v>
      </c>
      <c r="I136" t="str">
        <f t="shared" si="12"/>
        <v/>
      </c>
      <c r="J136">
        <f t="shared" si="14"/>
        <v>1375</v>
      </c>
      <c r="K136" s="5">
        <f t="shared" si="13"/>
        <v>137.5</v>
      </c>
    </row>
    <row r="137" spans="1:11" x14ac:dyDescent="0.3">
      <c r="A137" t="s">
        <v>142</v>
      </c>
      <c r="B137" s="4">
        <v>45328</v>
      </c>
      <c r="C137" s="4">
        <f t="shared" si="8"/>
        <v>45328</v>
      </c>
      <c r="D137" t="s">
        <v>211</v>
      </c>
      <c r="E137" t="s">
        <v>220</v>
      </c>
      <c r="F137" t="s">
        <v>223</v>
      </c>
      <c r="G137">
        <v>10</v>
      </c>
      <c r="H137">
        <v>287</v>
      </c>
      <c r="I137" t="str">
        <f t="shared" si="12"/>
        <v/>
      </c>
      <c r="J137">
        <f t="shared" si="14"/>
        <v>2870</v>
      </c>
      <c r="K137" s="5">
        <f t="shared" si="13"/>
        <v>430.5</v>
      </c>
    </row>
    <row r="138" spans="1:11" x14ac:dyDescent="0.3">
      <c r="A138" t="s">
        <v>143</v>
      </c>
      <c r="B138" s="4">
        <v>45316</v>
      </c>
      <c r="C138" s="4">
        <f t="shared" ref="C138:C201" si="15">IF(ISBLANK(B138),AVERAGE(B137:B139),B138)</f>
        <v>45316</v>
      </c>
      <c r="D138" t="s">
        <v>209</v>
      </c>
      <c r="E138" t="s">
        <v>218</v>
      </c>
      <c r="F138" t="s">
        <v>224</v>
      </c>
      <c r="G138">
        <v>4</v>
      </c>
      <c r="H138">
        <v>360</v>
      </c>
      <c r="I138" t="str">
        <f t="shared" si="12"/>
        <v/>
      </c>
      <c r="J138">
        <f t="shared" si="14"/>
        <v>1440</v>
      </c>
      <c r="K138" s="5">
        <f t="shared" si="13"/>
        <v>144</v>
      </c>
    </row>
    <row r="139" spans="1:11" x14ac:dyDescent="0.3">
      <c r="A139" t="s">
        <v>144</v>
      </c>
      <c r="B139" s="4">
        <v>45337</v>
      </c>
      <c r="C139" s="4">
        <f t="shared" si="15"/>
        <v>45337</v>
      </c>
      <c r="D139" t="s">
        <v>210</v>
      </c>
      <c r="E139" t="s">
        <v>219</v>
      </c>
      <c r="F139" t="s">
        <v>225</v>
      </c>
      <c r="G139">
        <v>18</v>
      </c>
      <c r="H139">
        <v>491</v>
      </c>
      <c r="I139" t="str">
        <f t="shared" si="12"/>
        <v/>
      </c>
      <c r="J139">
        <f t="shared" si="14"/>
        <v>8838</v>
      </c>
      <c r="K139" s="5">
        <f t="shared" si="13"/>
        <v>1325.7</v>
      </c>
    </row>
    <row r="140" spans="1:11" x14ac:dyDescent="0.3">
      <c r="A140" t="s">
        <v>145</v>
      </c>
      <c r="B140" s="4">
        <v>45329</v>
      </c>
      <c r="C140" s="4">
        <f t="shared" si="15"/>
        <v>45329</v>
      </c>
      <c r="D140" t="s">
        <v>213</v>
      </c>
      <c r="E140" t="s">
        <v>221</v>
      </c>
      <c r="F140" t="s">
        <v>224</v>
      </c>
      <c r="G140">
        <v>17</v>
      </c>
      <c r="H140">
        <v>425</v>
      </c>
      <c r="I140" t="str">
        <f t="shared" si="12"/>
        <v/>
      </c>
      <c r="J140">
        <f t="shared" si="14"/>
        <v>7225</v>
      </c>
      <c r="K140" s="5">
        <f t="shared" si="13"/>
        <v>1083.75</v>
      </c>
    </row>
    <row r="141" spans="1:11" x14ac:dyDescent="0.3">
      <c r="A141" t="s">
        <v>146</v>
      </c>
      <c r="B141" s="4">
        <v>45332</v>
      </c>
      <c r="C141" s="4">
        <f t="shared" si="15"/>
        <v>45332</v>
      </c>
      <c r="D141" t="s">
        <v>209</v>
      </c>
      <c r="E141" t="s">
        <v>221</v>
      </c>
      <c r="F141" t="s">
        <v>223</v>
      </c>
      <c r="H141">
        <v>226</v>
      </c>
      <c r="I141" t="str">
        <f t="shared" si="12"/>
        <v>Check Quantity/Price</v>
      </c>
      <c r="J141">
        <f t="shared" si="14"/>
        <v>0</v>
      </c>
      <c r="K141" s="5">
        <f t="shared" si="13"/>
        <v>0</v>
      </c>
    </row>
    <row r="142" spans="1:11" x14ac:dyDescent="0.3">
      <c r="A142" t="s">
        <v>147</v>
      </c>
      <c r="B142" s="4">
        <v>45336</v>
      </c>
      <c r="C142" s="4">
        <f t="shared" si="15"/>
        <v>45336</v>
      </c>
      <c r="D142" t="s">
        <v>211</v>
      </c>
      <c r="E142" t="s">
        <v>221</v>
      </c>
      <c r="F142" t="s">
        <v>224</v>
      </c>
      <c r="G142">
        <v>20</v>
      </c>
      <c r="H142">
        <v>116</v>
      </c>
      <c r="I142" t="str">
        <f t="shared" si="12"/>
        <v/>
      </c>
      <c r="J142">
        <f t="shared" si="14"/>
        <v>2320</v>
      </c>
      <c r="K142" s="5">
        <f t="shared" si="13"/>
        <v>348</v>
      </c>
    </row>
    <row r="143" spans="1:11" x14ac:dyDescent="0.3">
      <c r="A143" t="s">
        <v>148</v>
      </c>
      <c r="B143" s="4">
        <v>45346</v>
      </c>
      <c r="C143" s="4">
        <f t="shared" si="15"/>
        <v>45346</v>
      </c>
      <c r="D143" t="s">
        <v>210</v>
      </c>
      <c r="E143" t="s">
        <v>219</v>
      </c>
      <c r="F143" t="s">
        <v>223</v>
      </c>
      <c r="G143">
        <v>13</v>
      </c>
      <c r="H143">
        <v>313</v>
      </c>
      <c r="I143" t="str">
        <f t="shared" si="12"/>
        <v/>
      </c>
      <c r="J143">
        <f t="shared" si="14"/>
        <v>4069</v>
      </c>
      <c r="K143" s="5">
        <f t="shared" si="13"/>
        <v>610.35</v>
      </c>
    </row>
    <row r="144" spans="1:11" x14ac:dyDescent="0.3">
      <c r="A144" t="s">
        <v>149</v>
      </c>
      <c r="B144" s="4">
        <v>45343</v>
      </c>
      <c r="C144" s="4">
        <f t="shared" si="15"/>
        <v>45343</v>
      </c>
      <c r="D144" t="s">
        <v>209</v>
      </c>
      <c r="E144" t="s">
        <v>221</v>
      </c>
      <c r="F144" t="s">
        <v>225</v>
      </c>
      <c r="G144">
        <v>6</v>
      </c>
      <c r="H144">
        <v>213</v>
      </c>
      <c r="I144" t="str">
        <f t="shared" si="12"/>
        <v/>
      </c>
      <c r="J144">
        <f t="shared" si="14"/>
        <v>1278</v>
      </c>
      <c r="K144" s="5">
        <f t="shared" si="13"/>
        <v>127.80000000000001</v>
      </c>
    </row>
    <row r="145" spans="1:11" x14ac:dyDescent="0.3">
      <c r="A145" t="s">
        <v>150</v>
      </c>
      <c r="B145" s="4">
        <v>45328</v>
      </c>
      <c r="C145" s="4">
        <f t="shared" si="15"/>
        <v>45328</v>
      </c>
      <c r="D145" t="s">
        <v>210</v>
      </c>
      <c r="E145" t="s">
        <v>219</v>
      </c>
      <c r="F145" t="s">
        <v>225</v>
      </c>
      <c r="G145">
        <v>20</v>
      </c>
      <c r="H145">
        <v>112</v>
      </c>
      <c r="I145" t="str">
        <f t="shared" si="12"/>
        <v/>
      </c>
      <c r="J145">
        <f t="shared" si="14"/>
        <v>2240</v>
      </c>
      <c r="K145" s="5">
        <f t="shared" si="13"/>
        <v>336</v>
      </c>
    </row>
    <row r="146" spans="1:11" x14ac:dyDescent="0.3">
      <c r="A146" t="s">
        <v>151</v>
      </c>
      <c r="B146" s="4">
        <v>45314</v>
      </c>
      <c r="C146" s="4">
        <f t="shared" si="15"/>
        <v>45314</v>
      </c>
      <c r="D146" t="s">
        <v>211</v>
      </c>
      <c r="E146" t="s">
        <v>221</v>
      </c>
      <c r="F146" t="s">
        <v>225</v>
      </c>
      <c r="G146">
        <v>6</v>
      </c>
      <c r="H146">
        <v>176</v>
      </c>
      <c r="I146" t="str">
        <f t="shared" si="12"/>
        <v/>
      </c>
      <c r="J146">
        <f t="shared" si="14"/>
        <v>1056</v>
      </c>
      <c r="K146" s="5">
        <f t="shared" si="13"/>
        <v>105.60000000000001</v>
      </c>
    </row>
    <row r="147" spans="1:11" x14ac:dyDescent="0.3">
      <c r="A147" t="s">
        <v>152</v>
      </c>
      <c r="B147" s="4">
        <v>45334</v>
      </c>
      <c r="C147" s="4">
        <f t="shared" si="15"/>
        <v>45334</v>
      </c>
      <c r="D147" t="s">
        <v>210</v>
      </c>
      <c r="E147" t="s">
        <v>220</v>
      </c>
      <c r="F147" t="s">
        <v>224</v>
      </c>
      <c r="G147">
        <v>2</v>
      </c>
      <c r="H147">
        <v>75</v>
      </c>
      <c r="I147" t="str">
        <f t="shared" si="12"/>
        <v/>
      </c>
      <c r="J147">
        <f t="shared" si="14"/>
        <v>150</v>
      </c>
      <c r="K147" s="5">
        <f t="shared" si="13"/>
        <v>0</v>
      </c>
    </row>
    <row r="148" spans="1:11" x14ac:dyDescent="0.3">
      <c r="A148" t="s">
        <v>153</v>
      </c>
      <c r="B148" s="4">
        <v>45324</v>
      </c>
      <c r="C148" s="4">
        <f t="shared" si="15"/>
        <v>45324</v>
      </c>
      <c r="D148" t="s">
        <v>213</v>
      </c>
      <c r="E148" t="s">
        <v>219</v>
      </c>
      <c r="F148" t="s">
        <v>224</v>
      </c>
      <c r="G148">
        <v>8</v>
      </c>
      <c r="H148">
        <v>246</v>
      </c>
      <c r="I148" t="str">
        <f t="shared" si="12"/>
        <v/>
      </c>
      <c r="J148">
        <f t="shared" si="14"/>
        <v>1968</v>
      </c>
      <c r="K148" s="5">
        <f t="shared" si="13"/>
        <v>196.8</v>
      </c>
    </row>
    <row r="149" spans="1:11" x14ac:dyDescent="0.3">
      <c r="A149" t="s">
        <v>154</v>
      </c>
      <c r="B149" s="4">
        <v>45292</v>
      </c>
      <c r="C149" s="4">
        <f t="shared" si="15"/>
        <v>45292</v>
      </c>
      <c r="D149" t="s">
        <v>210</v>
      </c>
      <c r="E149" t="s">
        <v>219</v>
      </c>
      <c r="F149" t="s">
        <v>223</v>
      </c>
      <c r="G149">
        <v>20</v>
      </c>
      <c r="H149">
        <v>264</v>
      </c>
      <c r="I149" t="str">
        <f t="shared" si="12"/>
        <v/>
      </c>
      <c r="J149">
        <f t="shared" si="14"/>
        <v>5280</v>
      </c>
      <c r="K149" s="5">
        <f t="shared" si="13"/>
        <v>792</v>
      </c>
    </row>
    <row r="150" spans="1:11" x14ac:dyDescent="0.3">
      <c r="A150" t="s">
        <v>155</v>
      </c>
      <c r="B150" s="4">
        <v>45344</v>
      </c>
      <c r="C150" s="4">
        <f t="shared" si="15"/>
        <v>45344</v>
      </c>
      <c r="D150" t="s">
        <v>213</v>
      </c>
      <c r="E150" t="s">
        <v>218</v>
      </c>
      <c r="F150" t="s">
        <v>225</v>
      </c>
      <c r="G150">
        <v>15</v>
      </c>
      <c r="H150">
        <v>493</v>
      </c>
      <c r="I150" t="str">
        <f t="shared" si="12"/>
        <v/>
      </c>
      <c r="J150">
        <f t="shared" si="14"/>
        <v>7395</v>
      </c>
      <c r="K150" s="5">
        <f t="shared" si="13"/>
        <v>1109.25</v>
      </c>
    </row>
    <row r="151" spans="1:11" x14ac:dyDescent="0.3">
      <c r="A151" t="s">
        <v>156</v>
      </c>
      <c r="B151" s="4">
        <v>45319</v>
      </c>
      <c r="C151" s="4">
        <f t="shared" si="15"/>
        <v>45319</v>
      </c>
      <c r="D151" t="s">
        <v>213</v>
      </c>
      <c r="E151" t="s">
        <v>220</v>
      </c>
      <c r="F151" t="s">
        <v>224</v>
      </c>
      <c r="G151">
        <v>8</v>
      </c>
      <c r="H151">
        <v>466</v>
      </c>
      <c r="I151" t="str">
        <f t="shared" si="12"/>
        <v/>
      </c>
      <c r="J151">
        <f t="shared" si="14"/>
        <v>3728</v>
      </c>
      <c r="K151" s="5">
        <f t="shared" si="13"/>
        <v>559.19999999999993</v>
      </c>
    </row>
    <row r="152" spans="1:11" x14ac:dyDescent="0.3">
      <c r="A152" t="s">
        <v>157</v>
      </c>
      <c r="B152" s="4">
        <v>45332</v>
      </c>
      <c r="C152" s="4">
        <f t="shared" si="15"/>
        <v>45332</v>
      </c>
      <c r="D152" t="s">
        <v>210</v>
      </c>
      <c r="E152" t="s">
        <v>219</v>
      </c>
      <c r="F152" t="s">
        <v>223</v>
      </c>
      <c r="G152">
        <v>16</v>
      </c>
      <c r="H152">
        <v>345</v>
      </c>
      <c r="I152" t="str">
        <f t="shared" si="12"/>
        <v/>
      </c>
      <c r="J152">
        <f>IF(I152="",G152*H152,0)</f>
        <v>5520</v>
      </c>
      <c r="K152" s="5">
        <f t="shared" si="13"/>
        <v>828</v>
      </c>
    </row>
    <row r="153" spans="1:11" x14ac:dyDescent="0.3">
      <c r="A153" t="s">
        <v>158</v>
      </c>
      <c r="B153" s="4">
        <v>45321</v>
      </c>
      <c r="C153" s="4">
        <f t="shared" si="15"/>
        <v>45321</v>
      </c>
      <c r="D153" t="s">
        <v>211</v>
      </c>
      <c r="E153" t="s">
        <v>221</v>
      </c>
      <c r="F153" t="s">
        <v>224</v>
      </c>
      <c r="G153">
        <v>7</v>
      </c>
      <c r="H153">
        <v>147</v>
      </c>
      <c r="I153" t="str">
        <f t="shared" si="12"/>
        <v/>
      </c>
      <c r="J153">
        <f t="shared" ref="J153:J174" si="16">IF(I153="",G153*H153,0)</f>
        <v>1029</v>
      </c>
      <c r="K153" s="5">
        <f t="shared" si="13"/>
        <v>102.9</v>
      </c>
    </row>
    <row r="154" spans="1:11" x14ac:dyDescent="0.3">
      <c r="A154" t="s">
        <v>159</v>
      </c>
      <c r="B154" s="4">
        <v>45319</v>
      </c>
      <c r="C154" s="4">
        <f t="shared" si="15"/>
        <v>45319</v>
      </c>
      <c r="D154" t="s">
        <v>209</v>
      </c>
      <c r="E154" t="s">
        <v>221</v>
      </c>
      <c r="F154" t="s">
        <v>223</v>
      </c>
      <c r="G154">
        <v>19</v>
      </c>
      <c r="H154">
        <v>305</v>
      </c>
      <c r="I154" t="str">
        <f t="shared" si="12"/>
        <v/>
      </c>
      <c r="J154">
        <f t="shared" si="16"/>
        <v>5795</v>
      </c>
      <c r="K154" s="5">
        <f t="shared" si="13"/>
        <v>869.25</v>
      </c>
    </row>
    <row r="155" spans="1:11" x14ac:dyDescent="0.3">
      <c r="A155" t="s">
        <v>160</v>
      </c>
      <c r="B155" s="4">
        <v>45325</v>
      </c>
      <c r="C155" s="4">
        <f t="shared" si="15"/>
        <v>45325</v>
      </c>
      <c r="D155" t="s">
        <v>213</v>
      </c>
      <c r="E155" t="s">
        <v>221</v>
      </c>
      <c r="F155" t="s">
        <v>224</v>
      </c>
      <c r="G155">
        <v>15</v>
      </c>
      <c r="H155">
        <v>289</v>
      </c>
      <c r="I155" t="str">
        <f t="shared" si="12"/>
        <v/>
      </c>
      <c r="J155">
        <f t="shared" si="16"/>
        <v>4335</v>
      </c>
      <c r="K155" s="5">
        <f t="shared" si="13"/>
        <v>650.25</v>
      </c>
    </row>
    <row r="156" spans="1:11" x14ac:dyDescent="0.3">
      <c r="A156" t="s">
        <v>161</v>
      </c>
      <c r="B156" s="4">
        <v>45309</v>
      </c>
      <c r="C156" s="4">
        <f t="shared" si="15"/>
        <v>45309</v>
      </c>
      <c r="D156" t="s">
        <v>210</v>
      </c>
      <c r="E156" t="s">
        <v>221</v>
      </c>
      <c r="F156" t="s">
        <v>224</v>
      </c>
      <c r="G156">
        <v>13</v>
      </c>
      <c r="H156">
        <v>207</v>
      </c>
      <c r="I156" t="str">
        <f t="shared" si="12"/>
        <v/>
      </c>
      <c r="J156">
        <f t="shared" si="16"/>
        <v>2691</v>
      </c>
      <c r="K156" s="5">
        <f t="shared" si="13"/>
        <v>403.65</v>
      </c>
    </row>
    <row r="157" spans="1:11" x14ac:dyDescent="0.3">
      <c r="A157" t="s">
        <v>162</v>
      </c>
      <c r="B157" s="4">
        <v>45350</v>
      </c>
      <c r="C157" s="4">
        <f t="shared" si="15"/>
        <v>45350</v>
      </c>
      <c r="D157" t="s">
        <v>209</v>
      </c>
      <c r="E157" t="s">
        <v>221</v>
      </c>
      <c r="F157" t="s">
        <v>224</v>
      </c>
      <c r="G157">
        <v>14</v>
      </c>
      <c r="H157">
        <v>96</v>
      </c>
      <c r="I157" t="str">
        <f t="shared" si="12"/>
        <v/>
      </c>
      <c r="J157">
        <f t="shared" si="16"/>
        <v>1344</v>
      </c>
      <c r="K157" s="5">
        <f t="shared" si="13"/>
        <v>134.4</v>
      </c>
    </row>
    <row r="158" spans="1:11" x14ac:dyDescent="0.3">
      <c r="A158" t="s">
        <v>163</v>
      </c>
      <c r="B158" s="4">
        <v>45322</v>
      </c>
      <c r="C158" s="4">
        <f t="shared" si="15"/>
        <v>45322</v>
      </c>
      <c r="D158" t="s">
        <v>210</v>
      </c>
      <c r="E158" t="s">
        <v>218</v>
      </c>
      <c r="F158" t="s">
        <v>225</v>
      </c>
      <c r="G158">
        <v>7</v>
      </c>
      <c r="H158">
        <v>308</v>
      </c>
      <c r="I158" t="str">
        <f t="shared" si="12"/>
        <v/>
      </c>
      <c r="J158">
        <f t="shared" si="16"/>
        <v>2156</v>
      </c>
      <c r="K158" s="5">
        <f t="shared" si="13"/>
        <v>323.39999999999998</v>
      </c>
    </row>
    <row r="159" spans="1:11" x14ac:dyDescent="0.3">
      <c r="A159" t="s">
        <v>164</v>
      </c>
      <c r="B159" s="4">
        <v>45344</v>
      </c>
      <c r="C159" s="4">
        <f t="shared" si="15"/>
        <v>45344</v>
      </c>
      <c r="D159" t="s">
        <v>213</v>
      </c>
      <c r="E159" t="s">
        <v>219</v>
      </c>
      <c r="F159" t="s">
        <v>225</v>
      </c>
      <c r="G159">
        <v>5</v>
      </c>
      <c r="H159">
        <v>173</v>
      </c>
      <c r="I159" t="str">
        <f t="shared" si="12"/>
        <v/>
      </c>
      <c r="J159">
        <f t="shared" si="16"/>
        <v>865</v>
      </c>
      <c r="K159" s="5">
        <f t="shared" si="13"/>
        <v>0</v>
      </c>
    </row>
    <row r="160" spans="1:11" x14ac:dyDescent="0.3">
      <c r="A160" t="s">
        <v>165</v>
      </c>
      <c r="B160" s="4">
        <v>45309</v>
      </c>
      <c r="C160" s="4">
        <f t="shared" si="15"/>
        <v>45309</v>
      </c>
      <c r="D160" t="s">
        <v>209</v>
      </c>
      <c r="E160" t="s">
        <v>221</v>
      </c>
      <c r="F160" t="s">
        <v>224</v>
      </c>
      <c r="G160">
        <v>2</v>
      </c>
      <c r="H160">
        <v>230</v>
      </c>
      <c r="I160" t="str">
        <f t="shared" si="12"/>
        <v/>
      </c>
      <c r="J160">
        <f t="shared" si="16"/>
        <v>460</v>
      </c>
      <c r="K160" s="5">
        <f t="shared" si="13"/>
        <v>0</v>
      </c>
    </row>
    <row r="161" spans="1:11" x14ac:dyDescent="0.3">
      <c r="A161" t="s">
        <v>166</v>
      </c>
      <c r="B161" s="4">
        <v>45307</v>
      </c>
      <c r="C161" s="4">
        <f t="shared" si="15"/>
        <v>45307</v>
      </c>
      <c r="D161" t="s">
        <v>210</v>
      </c>
      <c r="E161" t="s">
        <v>218</v>
      </c>
      <c r="F161" t="s">
        <v>223</v>
      </c>
      <c r="G161">
        <v>12</v>
      </c>
      <c r="I161" t="str">
        <f t="shared" si="12"/>
        <v>Check Quantity/Price</v>
      </c>
      <c r="J161">
        <f t="shared" si="16"/>
        <v>0</v>
      </c>
      <c r="K161" s="5">
        <f t="shared" si="13"/>
        <v>0</v>
      </c>
    </row>
    <row r="162" spans="1:11" x14ac:dyDescent="0.3">
      <c r="A162" t="s">
        <v>167</v>
      </c>
      <c r="B162" s="4">
        <v>45297</v>
      </c>
      <c r="C162" s="4">
        <f t="shared" si="15"/>
        <v>45297</v>
      </c>
      <c r="D162" t="s">
        <v>211</v>
      </c>
      <c r="E162" t="s">
        <v>221</v>
      </c>
      <c r="F162" t="s">
        <v>223</v>
      </c>
      <c r="G162">
        <v>4</v>
      </c>
      <c r="H162">
        <v>355</v>
      </c>
      <c r="I162" t="str">
        <f t="shared" si="12"/>
        <v/>
      </c>
      <c r="J162">
        <f t="shared" si="16"/>
        <v>1420</v>
      </c>
      <c r="K162" s="5">
        <f t="shared" si="13"/>
        <v>142</v>
      </c>
    </row>
    <row r="163" spans="1:11" x14ac:dyDescent="0.3">
      <c r="A163" t="s">
        <v>168</v>
      </c>
      <c r="B163" s="4">
        <v>45320</v>
      </c>
      <c r="C163" s="4">
        <f t="shared" si="15"/>
        <v>45320</v>
      </c>
      <c r="D163" t="s">
        <v>211</v>
      </c>
      <c r="E163" t="s">
        <v>218</v>
      </c>
      <c r="F163" t="s">
        <v>225</v>
      </c>
      <c r="G163">
        <v>17</v>
      </c>
      <c r="H163">
        <v>384</v>
      </c>
      <c r="I163" t="str">
        <f t="shared" si="12"/>
        <v/>
      </c>
      <c r="J163">
        <f t="shared" si="16"/>
        <v>6528</v>
      </c>
      <c r="K163" s="5">
        <f t="shared" si="13"/>
        <v>979.19999999999993</v>
      </c>
    </row>
    <row r="164" spans="1:11" x14ac:dyDescent="0.3">
      <c r="A164" t="s">
        <v>169</v>
      </c>
      <c r="B164" s="4">
        <v>45321</v>
      </c>
      <c r="C164" s="4">
        <f t="shared" si="15"/>
        <v>45321</v>
      </c>
      <c r="D164" t="s">
        <v>210</v>
      </c>
      <c r="E164" t="s">
        <v>221</v>
      </c>
      <c r="F164" t="s">
        <v>225</v>
      </c>
      <c r="G164">
        <v>10</v>
      </c>
      <c r="H164">
        <v>196</v>
      </c>
      <c r="I164" t="str">
        <f t="shared" si="12"/>
        <v/>
      </c>
      <c r="J164">
        <f t="shared" si="16"/>
        <v>1960</v>
      </c>
      <c r="K164" s="5">
        <f t="shared" si="13"/>
        <v>196</v>
      </c>
    </row>
    <row r="165" spans="1:11" x14ac:dyDescent="0.3">
      <c r="A165" t="s">
        <v>170</v>
      </c>
      <c r="B165" s="4">
        <v>45334</v>
      </c>
      <c r="C165" s="4">
        <f t="shared" si="15"/>
        <v>45334</v>
      </c>
      <c r="D165" t="s">
        <v>211</v>
      </c>
      <c r="E165" t="s">
        <v>219</v>
      </c>
      <c r="F165" t="s">
        <v>225</v>
      </c>
      <c r="H165">
        <v>483</v>
      </c>
      <c r="I165" t="str">
        <f t="shared" si="12"/>
        <v>Check Quantity/Price</v>
      </c>
      <c r="J165">
        <f t="shared" si="16"/>
        <v>0</v>
      </c>
      <c r="K165" s="5">
        <f t="shared" si="13"/>
        <v>0</v>
      </c>
    </row>
    <row r="166" spans="1:11" x14ac:dyDescent="0.3">
      <c r="A166" t="s">
        <v>171</v>
      </c>
      <c r="B166" s="4">
        <v>45293</v>
      </c>
      <c r="C166" s="4">
        <f t="shared" si="15"/>
        <v>45293</v>
      </c>
      <c r="D166" t="s">
        <v>213</v>
      </c>
      <c r="E166" t="s">
        <v>221</v>
      </c>
      <c r="F166" t="s">
        <v>224</v>
      </c>
      <c r="G166">
        <v>15</v>
      </c>
      <c r="H166">
        <v>118</v>
      </c>
      <c r="I166" t="str">
        <f t="shared" si="12"/>
        <v/>
      </c>
      <c r="J166">
        <f t="shared" si="16"/>
        <v>1770</v>
      </c>
      <c r="K166" s="5">
        <f t="shared" si="13"/>
        <v>177</v>
      </c>
    </row>
    <row r="167" spans="1:11" x14ac:dyDescent="0.3">
      <c r="A167" t="s">
        <v>172</v>
      </c>
      <c r="B167" s="4">
        <v>45312</v>
      </c>
      <c r="C167" s="4">
        <f t="shared" si="15"/>
        <v>45312</v>
      </c>
      <c r="D167" t="s">
        <v>213</v>
      </c>
      <c r="E167" t="s">
        <v>220</v>
      </c>
      <c r="F167" t="s">
        <v>223</v>
      </c>
      <c r="G167">
        <v>5</v>
      </c>
      <c r="H167">
        <v>422</v>
      </c>
      <c r="I167" t="str">
        <f t="shared" si="12"/>
        <v/>
      </c>
      <c r="J167">
        <f t="shared" si="16"/>
        <v>2110</v>
      </c>
      <c r="K167" s="5">
        <f t="shared" si="13"/>
        <v>316.5</v>
      </c>
    </row>
    <row r="168" spans="1:11" x14ac:dyDescent="0.3">
      <c r="A168" t="s">
        <v>173</v>
      </c>
      <c r="B168" s="4">
        <v>45305</v>
      </c>
      <c r="C168" s="4">
        <f t="shared" si="15"/>
        <v>45305</v>
      </c>
      <c r="D168" t="s">
        <v>213</v>
      </c>
      <c r="E168" t="s">
        <v>221</v>
      </c>
      <c r="F168" t="s">
        <v>225</v>
      </c>
      <c r="G168">
        <v>3</v>
      </c>
      <c r="H168">
        <v>256</v>
      </c>
      <c r="I168" t="str">
        <f t="shared" si="12"/>
        <v/>
      </c>
      <c r="J168">
        <f t="shared" si="16"/>
        <v>768</v>
      </c>
      <c r="K168" s="5">
        <f t="shared" si="13"/>
        <v>0</v>
      </c>
    </row>
    <row r="169" spans="1:11" x14ac:dyDescent="0.3">
      <c r="A169" t="s">
        <v>174</v>
      </c>
      <c r="B169" s="4">
        <v>45308</v>
      </c>
      <c r="C169" s="4">
        <f t="shared" si="15"/>
        <v>45308</v>
      </c>
      <c r="D169" t="s">
        <v>211</v>
      </c>
      <c r="E169" t="s">
        <v>221</v>
      </c>
      <c r="F169" t="s">
        <v>224</v>
      </c>
      <c r="G169">
        <v>8</v>
      </c>
      <c r="H169">
        <v>255</v>
      </c>
      <c r="I169" t="str">
        <f t="shared" si="12"/>
        <v/>
      </c>
      <c r="J169">
        <f t="shared" si="16"/>
        <v>2040</v>
      </c>
      <c r="K169" s="5">
        <f t="shared" si="13"/>
        <v>306</v>
      </c>
    </row>
    <row r="170" spans="1:11" x14ac:dyDescent="0.3">
      <c r="A170" t="s">
        <v>175</v>
      </c>
      <c r="B170" s="4">
        <v>45348</v>
      </c>
      <c r="C170" s="4">
        <f t="shared" si="15"/>
        <v>45348</v>
      </c>
      <c r="D170" t="s">
        <v>210</v>
      </c>
      <c r="E170" t="s">
        <v>220</v>
      </c>
      <c r="F170" t="s">
        <v>225</v>
      </c>
      <c r="G170">
        <v>12</v>
      </c>
      <c r="H170">
        <v>337</v>
      </c>
      <c r="I170" t="str">
        <f t="shared" si="12"/>
        <v/>
      </c>
      <c r="J170">
        <f t="shared" si="16"/>
        <v>4044</v>
      </c>
      <c r="K170" s="5">
        <f t="shared" si="13"/>
        <v>606.6</v>
      </c>
    </row>
    <row r="171" spans="1:11" x14ac:dyDescent="0.3">
      <c r="A171" t="s">
        <v>176</v>
      </c>
      <c r="B171" s="4">
        <v>45348</v>
      </c>
      <c r="C171" s="4">
        <f t="shared" si="15"/>
        <v>45348</v>
      </c>
      <c r="D171" t="s">
        <v>211</v>
      </c>
      <c r="E171" t="s">
        <v>220</v>
      </c>
      <c r="F171" t="s">
        <v>223</v>
      </c>
      <c r="G171">
        <v>14</v>
      </c>
      <c r="H171">
        <v>333</v>
      </c>
      <c r="I171" t="str">
        <f t="shared" si="12"/>
        <v/>
      </c>
      <c r="J171">
        <f t="shared" si="16"/>
        <v>4662</v>
      </c>
      <c r="K171" s="5">
        <f t="shared" si="13"/>
        <v>699.3</v>
      </c>
    </row>
    <row r="172" spans="1:11" x14ac:dyDescent="0.3">
      <c r="A172" t="s">
        <v>177</v>
      </c>
      <c r="B172" s="4">
        <v>45292</v>
      </c>
      <c r="C172" s="4">
        <f t="shared" si="15"/>
        <v>45292</v>
      </c>
      <c r="D172" t="s">
        <v>211</v>
      </c>
      <c r="E172" t="s">
        <v>221</v>
      </c>
      <c r="F172" t="s">
        <v>223</v>
      </c>
      <c r="H172">
        <v>247</v>
      </c>
      <c r="I172" t="str">
        <f t="shared" si="12"/>
        <v>Check Quantity/Price</v>
      </c>
      <c r="J172">
        <f t="shared" si="16"/>
        <v>0</v>
      </c>
      <c r="K172" s="5">
        <f t="shared" si="13"/>
        <v>0</v>
      </c>
    </row>
    <row r="173" spans="1:11" x14ac:dyDescent="0.3">
      <c r="A173" t="s">
        <v>178</v>
      </c>
      <c r="B173" s="4">
        <v>45304</v>
      </c>
      <c r="C173" s="4">
        <f t="shared" si="15"/>
        <v>45304</v>
      </c>
      <c r="D173" t="s">
        <v>209</v>
      </c>
      <c r="E173" t="s">
        <v>221</v>
      </c>
      <c r="F173" t="s">
        <v>225</v>
      </c>
      <c r="G173">
        <v>8</v>
      </c>
      <c r="H173">
        <v>441</v>
      </c>
      <c r="I173" t="str">
        <f t="shared" si="12"/>
        <v/>
      </c>
      <c r="J173">
        <f t="shared" si="16"/>
        <v>3528</v>
      </c>
      <c r="K173" s="5">
        <f t="shared" si="13"/>
        <v>529.19999999999993</v>
      </c>
    </row>
    <row r="174" spans="1:11" x14ac:dyDescent="0.3">
      <c r="A174" t="s">
        <v>179</v>
      </c>
      <c r="B174" s="4">
        <v>45338</v>
      </c>
      <c r="C174" s="4">
        <f t="shared" si="15"/>
        <v>45338</v>
      </c>
      <c r="D174" t="s">
        <v>211</v>
      </c>
      <c r="E174" t="s">
        <v>220</v>
      </c>
      <c r="F174" t="s">
        <v>224</v>
      </c>
      <c r="G174">
        <v>3</v>
      </c>
      <c r="H174">
        <v>472</v>
      </c>
      <c r="I174" t="str">
        <f t="shared" si="12"/>
        <v/>
      </c>
      <c r="J174">
        <f t="shared" si="16"/>
        <v>1416</v>
      </c>
      <c r="K174" s="5">
        <f t="shared" si="13"/>
        <v>141.6</v>
      </c>
    </row>
    <row r="175" spans="1:11" x14ac:dyDescent="0.3">
      <c r="A175" t="s">
        <v>180</v>
      </c>
      <c r="B175" s="4">
        <v>45327</v>
      </c>
      <c r="C175" s="4">
        <f t="shared" si="15"/>
        <v>45327</v>
      </c>
      <c r="D175" t="s">
        <v>210</v>
      </c>
      <c r="E175" t="s">
        <v>218</v>
      </c>
      <c r="F175" t="s">
        <v>223</v>
      </c>
      <c r="G175">
        <v>1</v>
      </c>
      <c r="H175">
        <v>398</v>
      </c>
      <c r="I175" t="str">
        <f t="shared" si="12"/>
        <v/>
      </c>
      <c r="J175">
        <f>IF(I175="",G175*H175,0)</f>
        <v>398</v>
      </c>
      <c r="K175" s="5">
        <f t="shared" si="13"/>
        <v>0</v>
      </c>
    </row>
    <row r="176" spans="1:11" x14ac:dyDescent="0.3">
      <c r="A176" t="s">
        <v>181</v>
      </c>
      <c r="B176" s="4">
        <v>45336</v>
      </c>
      <c r="C176" s="4">
        <f t="shared" si="15"/>
        <v>45336</v>
      </c>
      <c r="D176" t="s">
        <v>210</v>
      </c>
      <c r="E176" t="s">
        <v>218</v>
      </c>
      <c r="F176" t="s">
        <v>223</v>
      </c>
      <c r="G176">
        <v>4</v>
      </c>
      <c r="H176">
        <v>115</v>
      </c>
      <c r="I176" t="str">
        <f t="shared" si="12"/>
        <v/>
      </c>
      <c r="J176">
        <f t="shared" ref="J176:J191" si="17">IF(I176="",G176*H176,0)</f>
        <v>460</v>
      </c>
      <c r="K176" s="5">
        <f t="shared" si="13"/>
        <v>0</v>
      </c>
    </row>
    <row r="177" spans="1:11" x14ac:dyDescent="0.3">
      <c r="A177" t="s">
        <v>182</v>
      </c>
      <c r="B177" s="4">
        <v>45337</v>
      </c>
      <c r="C177" s="4">
        <f t="shared" si="15"/>
        <v>45337</v>
      </c>
      <c r="D177" t="s">
        <v>211</v>
      </c>
      <c r="E177" t="s">
        <v>221</v>
      </c>
      <c r="F177" t="s">
        <v>223</v>
      </c>
      <c r="G177">
        <v>11</v>
      </c>
      <c r="H177">
        <v>251</v>
      </c>
      <c r="I177" t="str">
        <f t="shared" si="12"/>
        <v/>
      </c>
      <c r="J177">
        <f t="shared" si="17"/>
        <v>2761</v>
      </c>
      <c r="K177" s="5">
        <f t="shared" si="13"/>
        <v>414.15</v>
      </c>
    </row>
    <row r="178" spans="1:11" x14ac:dyDescent="0.3">
      <c r="A178" t="s">
        <v>183</v>
      </c>
      <c r="B178" s="4">
        <v>45342</v>
      </c>
      <c r="C178" s="4">
        <f t="shared" si="15"/>
        <v>45342</v>
      </c>
      <c r="D178" t="s">
        <v>209</v>
      </c>
      <c r="E178" t="s">
        <v>219</v>
      </c>
      <c r="F178" t="s">
        <v>225</v>
      </c>
      <c r="G178">
        <v>5</v>
      </c>
      <c r="H178">
        <v>223</v>
      </c>
      <c r="I178" t="str">
        <f t="shared" si="12"/>
        <v/>
      </c>
      <c r="J178">
        <f t="shared" si="17"/>
        <v>1115</v>
      </c>
      <c r="K178" s="5">
        <f t="shared" si="13"/>
        <v>111.5</v>
      </c>
    </row>
    <row r="179" spans="1:11" x14ac:dyDescent="0.3">
      <c r="A179" t="s">
        <v>184</v>
      </c>
      <c r="C179" s="4">
        <f t="shared" si="15"/>
        <v>45329.5</v>
      </c>
      <c r="D179" t="s">
        <v>211</v>
      </c>
      <c r="E179" t="s">
        <v>218</v>
      </c>
      <c r="F179" t="s">
        <v>224</v>
      </c>
      <c r="H179">
        <v>237</v>
      </c>
      <c r="I179" t="str">
        <f t="shared" si="12"/>
        <v>Check Quantity/Price</v>
      </c>
      <c r="J179">
        <f t="shared" si="17"/>
        <v>0</v>
      </c>
      <c r="K179" s="5">
        <f t="shared" si="13"/>
        <v>0</v>
      </c>
    </row>
    <row r="180" spans="1:11" x14ac:dyDescent="0.3">
      <c r="A180" t="s">
        <v>185</v>
      </c>
      <c r="B180" s="4">
        <v>45317</v>
      </c>
      <c r="C180" s="4">
        <f t="shared" si="15"/>
        <v>45317</v>
      </c>
      <c r="D180" t="s">
        <v>213</v>
      </c>
      <c r="E180" t="s">
        <v>221</v>
      </c>
      <c r="F180" t="s">
        <v>224</v>
      </c>
      <c r="G180">
        <v>16</v>
      </c>
      <c r="H180">
        <v>151</v>
      </c>
      <c r="I180" t="str">
        <f t="shared" si="12"/>
        <v/>
      </c>
      <c r="J180">
        <f t="shared" si="17"/>
        <v>2416</v>
      </c>
      <c r="K180" s="5">
        <f t="shared" si="13"/>
        <v>362.4</v>
      </c>
    </row>
    <row r="181" spans="1:11" x14ac:dyDescent="0.3">
      <c r="A181" t="s">
        <v>186</v>
      </c>
      <c r="B181" s="4">
        <v>45311</v>
      </c>
      <c r="C181" s="4">
        <f t="shared" si="15"/>
        <v>45311</v>
      </c>
      <c r="D181" t="s">
        <v>211</v>
      </c>
      <c r="E181" t="s">
        <v>221</v>
      </c>
      <c r="F181" t="s">
        <v>224</v>
      </c>
      <c r="G181">
        <v>5</v>
      </c>
      <c r="H181">
        <v>255</v>
      </c>
      <c r="I181" t="str">
        <f t="shared" si="12"/>
        <v/>
      </c>
      <c r="J181">
        <f t="shared" si="17"/>
        <v>1275</v>
      </c>
      <c r="K181" s="5">
        <f t="shared" si="13"/>
        <v>127.5</v>
      </c>
    </row>
    <row r="182" spans="1:11" x14ac:dyDescent="0.3">
      <c r="A182" t="s">
        <v>187</v>
      </c>
      <c r="B182" s="4">
        <v>45315</v>
      </c>
      <c r="C182" s="4">
        <f t="shared" si="15"/>
        <v>45315</v>
      </c>
      <c r="D182" t="s">
        <v>210</v>
      </c>
      <c r="E182" t="s">
        <v>220</v>
      </c>
      <c r="F182" t="s">
        <v>224</v>
      </c>
      <c r="G182">
        <v>16</v>
      </c>
      <c r="H182">
        <v>73</v>
      </c>
      <c r="I182" t="str">
        <f t="shared" si="12"/>
        <v/>
      </c>
      <c r="J182">
        <f t="shared" si="17"/>
        <v>1168</v>
      </c>
      <c r="K182" s="5">
        <f t="shared" si="13"/>
        <v>116.80000000000001</v>
      </c>
    </row>
    <row r="183" spans="1:11" x14ac:dyDescent="0.3">
      <c r="A183" t="s">
        <v>188</v>
      </c>
      <c r="B183" s="4">
        <v>45325</v>
      </c>
      <c r="C183" s="4">
        <f t="shared" si="15"/>
        <v>45325</v>
      </c>
      <c r="D183" t="s">
        <v>209</v>
      </c>
      <c r="E183" t="s">
        <v>218</v>
      </c>
      <c r="F183" t="s">
        <v>224</v>
      </c>
      <c r="G183">
        <v>1</v>
      </c>
      <c r="I183" t="str">
        <f t="shared" si="12"/>
        <v>Check Quantity/Price</v>
      </c>
      <c r="J183">
        <f t="shared" si="17"/>
        <v>0</v>
      </c>
      <c r="K183" s="5">
        <f t="shared" si="13"/>
        <v>0</v>
      </c>
    </row>
    <row r="184" spans="1:11" x14ac:dyDescent="0.3">
      <c r="A184" t="s">
        <v>189</v>
      </c>
      <c r="B184" s="4">
        <v>45339</v>
      </c>
      <c r="C184" s="4">
        <f t="shared" si="15"/>
        <v>45339</v>
      </c>
      <c r="D184" t="s">
        <v>210</v>
      </c>
      <c r="E184" t="s">
        <v>221</v>
      </c>
      <c r="F184" t="s">
        <v>225</v>
      </c>
      <c r="G184">
        <v>1</v>
      </c>
      <c r="H184">
        <v>461</v>
      </c>
      <c r="I184" t="str">
        <f t="shared" si="12"/>
        <v/>
      </c>
      <c r="J184">
        <f t="shared" si="17"/>
        <v>461</v>
      </c>
      <c r="K184" s="5">
        <f t="shared" si="13"/>
        <v>0</v>
      </c>
    </row>
    <row r="185" spans="1:11" x14ac:dyDescent="0.3">
      <c r="A185" t="s">
        <v>190</v>
      </c>
      <c r="B185" s="4">
        <v>45314</v>
      </c>
      <c r="C185" s="4">
        <f t="shared" si="15"/>
        <v>45314</v>
      </c>
      <c r="D185" t="s">
        <v>211</v>
      </c>
      <c r="E185" t="s">
        <v>221</v>
      </c>
      <c r="F185" t="s">
        <v>225</v>
      </c>
      <c r="G185">
        <v>5</v>
      </c>
      <c r="H185">
        <v>283</v>
      </c>
      <c r="I185" t="str">
        <f t="shared" si="12"/>
        <v/>
      </c>
      <c r="J185">
        <f t="shared" si="17"/>
        <v>1415</v>
      </c>
      <c r="K185" s="5">
        <f t="shared" si="13"/>
        <v>141.5</v>
      </c>
    </row>
    <row r="186" spans="1:11" x14ac:dyDescent="0.3">
      <c r="A186" t="s">
        <v>191</v>
      </c>
      <c r="B186" s="4">
        <v>45309</v>
      </c>
      <c r="C186" s="4">
        <f t="shared" si="15"/>
        <v>45309</v>
      </c>
      <c r="D186" t="s">
        <v>209</v>
      </c>
      <c r="E186" t="s">
        <v>219</v>
      </c>
      <c r="F186" t="s">
        <v>224</v>
      </c>
      <c r="G186">
        <v>20</v>
      </c>
      <c r="H186">
        <v>313</v>
      </c>
      <c r="I186" t="str">
        <f t="shared" si="12"/>
        <v/>
      </c>
      <c r="J186">
        <f t="shared" si="17"/>
        <v>6260</v>
      </c>
      <c r="K186" s="5">
        <f t="shared" si="13"/>
        <v>939</v>
      </c>
    </row>
    <row r="187" spans="1:11" x14ac:dyDescent="0.3">
      <c r="A187" t="s">
        <v>192</v>
      </c>
      <c r="B187" s="4">
        <v>45306</v>
      </c>
      <c r="C187" s="4">
        <f t="shared" si="15"/>
        <v>45306</v>
      </c>
      <c r="D187" t="s">
        <v>213</v>
      </c>
      <c r="E187" t="s">
        <v>220</v>
      </c>
      <c r="F187" t="s">
        <v>224</v>
      </c>
      <c r="G187">
        <v>4</v>
      </c>
      <c r="H187">
        <v>363</v>
      </c>
      <c r="I187" t="str">
        <f t="shared" si="12"/>
        <v/>
      </c>
      <c r="J187">
        <f t="shared" si="17"/>
        <v>1452</v>
      </c>
      <c r="K187" s="5">
        <f t="shared" si="13"/>
        <v>145.20000000000002</v>
      </c>
    </row>
    <row r="188" spans="1:11" x14ac:dyDescent="0.3">
      <c r="A188" t="s">
        <v>193</v>
      </c>
      <c r="B188" s="4">
        <v>45304</v>
      </c>
      <c r="C188" s="4">
        <f t="shared" si="15"/>
        <v>45304</v>
      </c>
      <c r="D188" t="s">
        <v>211</v>
      </c>
      <c r="E188" t="s">
        <v>220</v>
      </c>
      <c r="F188" t="s">
        <v>225</v>
      </c>
      <c r="G188">
        <v>8</v>
      </c>
      <c r="H188">
        <v>251</v>
      </c>
      <c r="I188" t="str">
        <f t="shared" si="12"/>
        <v/>
      </c>
      <c r="J188">
        <f t="shared" si="17"/>
        <v>2008</v>
      </c>
      <c r="K188" s="5">
        <f t="shared" si="13"/>
        <v>301.2</v>
      </c>
    </row>
    <row r="189" spans="1:11" x14ac:dyDescent="0.3">
      <c r="A189" t="s">
        <v>194</v>
      </c>
      <c r="B189" s="4">
        <v>45339</v>
      </c>
      <c r="C189" s="4">
        <f t="shared" si="15"/>
        <v>45339</v>
      </c>
      <c r="D189" t="s">
        <v>209</v>
      </c>
      <c r="E189" t="s">
        <v>220</v>
      </c>
      <c r="F189" t="s">
        <v>225</v>
      </c>
      <c r="G189">
        <v>2</v>
      </c>
      <c r="H189">
        <v>428</v>
      </c>
      <c r="I189" t="str">
        <f t="shared" si="12"/>
        <v/>
      </c>
      <c r="J189">
        <f t="shared" si="17"/>
        <v>856</v>
      </c>
      <c r="K189" s="5">
        <f t="shared" si="13"/>
        <v>0</v>
      </c>
    </row>
    <row r="190" spans="1:11" x14ac:dyDescent="0.3">
      <c r="A190" t="s">
        <v>195</v>
      </c>
      <c r="B190" s="4">
        <v>45340</v>
      </c>
      <c r="C190" s="4">
        <f t="shared" si="15"/>
        <v>45340</v>
      </c>
      <c r="D190" t="s">
        <v>213</v>
      </c>
      <c r="E190" t="s">
        <v>221</v>
      </c>
      <c r="F190" t="s">
        <v>224</v>
      </c>
      <c r="G190">
        <v>20</v>
      </c>
      <c r="H190">
        <v>353</v>
      </c>
      <c r="I190" t="str">
        <f t="shared" si="12"/>
        <v/>
      </c>
      <c r="J190">
        <f t="shared" si="17"/>
        <v>7060</v>
      </c>
      <c r="K190" s="5">
        <f t="shared" si="13"/>
        <v>1059</v>
      </c>
    </row>
    <row r="191" spans="1:11" x14ac:dyDescent="0.3">
      <c r="A191" t="s">
        <v>196</v>
      </c>
      <c r="B191" s="4">
        <v>45304</v>
      </c>
      <c r="C191" s="4">
        <f t="shared" si="15"/>
        <v>45304</v>
      </c>
      <c r="D191" t="s">
        <v>210</v>
      </c>
      <c r="E191" t="s">
        <v>221</v>
      </c>
      <c r="F191" t="s">
        <v>224</v>
      </c>
      <c r="G191">
        <v>4</v>
      </c>
      <c r="H191">
        <v>474</v>
      </c>
      <c r="I191" t="str">
        <f t="shared" si="12"/>
        <v/>
      </c>
      <c r="J191">
        <f t="shared" si="17"/>
        <v>1896</v>
      </c>
      <c r="K191" s="5">
        <f t="shared" si="13"/>
        <v>189.60000000000002</v>
      </c>
    </row>
    <row r="192" spans="1:11" x14ac:dyDescent="0.3">
      <c r="A192" t="s">
        <v>197</v>
      </c>
      <c r="B192" s="4">
        <v>45322</v>
      </c>
      <c r="C192" s="4">
        <f t="shared" si="15"/>
        <v>45322</v>
      </c>
      <c r="D192" t="s">
        <v>209</v>
      </c>
      <c r="E192" t="s">
        <v>221</v>
      </c>
      <c r="F192" t="s">
        <v>225</v>
      </c>
      <c r="G192">
        <v>16</v>
      </c>
      <c r="H192">
        <v>300</v>
      </c>
      <c r="I192" t="str">
        <f t="shared" si="12"/>
        <v/>
      </c>
      <c r="J192">
        <f>IF(I192="",G192*H192,0)</f>
        <v>4800</v>
      </c>
      <c r="K192" s="5">
        <f t="shared" si="13"/>
        <v>720</v>
      </c>
    </row>
    <row r="193" spans="1:11" x14ac:dyDescent="0.3">
      <c r="A193" t="s">
        <v>198</v>
      </c>
      <c r="B193" s="4">
        <v>45329</v>
      </c>
      <c r="C193" s="4">
        <f t="shared" si="15"/>
        <v>45329</v>
      </c>
      <c r="D193" t="s">
        <v>210</v>
      </c>
      <c r="E193" t="s">
        <v>221</v>
      </c>
      <c r="F193" t="s">
        <v>223</v>
      </c>
      <c r="G193">
        <v>1</v>
      </c>
      <c r="H193">
        <v>203</v>
      </c>
      <c r="I193" t="str">
        <f t="shared" si="12"/>
        <v/>
      </c>
      <c r="J193">
        <f t="shared" ref="J193:J201" si="18">IF(I193="",G193*H193,0)</f>
        <v>203</v>
      </c>
      <c r="K193" s="5">
        <f t="shared" si="13"/>
        <v>0</v>
      </c>
    </row>
    <row r="194" spans="1:11" x14ac:dyDescent="0.3">
      <c r="A194" t="s">
        <v>199</v>
      </c>
      <c r="B194" s="4">
        <v>45325</v>
      </c>
      <c r="C194" s="4">
        <f t="shared" si="15"/>
        <v>45325</v>
      </c>
      <c r="D194" t="s">
        <v>211</v>
      </c>
      <c r="E194" t="s">
        <v>221</v>
      </c>
      <c r="F194" t="s">
        <v>224</v>
      </c>
      <c r="G194">
        <v>19</v>
      </c>
      <c r="H194">
        <v>58</v>
      </c>
      <c r="I194" t="str">
        <f t="shared" si="12"/>
        <v/>
      </c>
      <c r="J194">
        <f t="shared" si="18"/>
        <v>1102</v>
      </c>
      <c r="K194" s="5">
        <f t="shared" si="13"/>
        <v>110.2</v>
      </c>
    </row>
    <row r="195" spans="1:11" x14ac:dyDescent="0.3">
      <c r="A195" t="s">
        <v>200</v>
      </c>
      <c r="B195" s="4">
        <v>45298</v>
      </c>
      <c r="C195" s="4">
        <f t="shared" si="15"/>
        <v>45298</v>
      </c>
      <c r="D195" t="s">
        <v>211</v>
      </c>
      <c r="E195" t="s">
        <v>220</v>
      </c>
      <c r="F195" t="s">
        <v>223</v>
      </c>
      <c r="G195">
        <v>5</v>
      </c>
      <c r="H195">
        <v>394</v>
      </c>
      <c r="I195" t="str">
        <f t="shared" ref="I195:I201" si="19">IF(OR(ISBLANK(G195),G195=0,ISBLANK(H195),H195=0),"Check Quantity/Price","")</f>
        <v/>
      </c>
      <c r="J195">
        <f t="shared" si="18"/>
        <v>1970</v>
      </c>
      <c r="K195" s="5">
        <f t="shared" ref="K195:K201" si="20">IF(J195&gt;=2000,J195*0.15,IF(AND(J195&gt;=1000,J195&lt;2000),J195*0.1,0))</f>
        <v>197</v>
      </c>
    </row>
    <row r="196" spans="1:11" x14ac:dyDescent="0.3">
      <c r="A196" t="s">
        <v>201</v>
      </c>
      <c r="B196" s="4">
        <v>45310</v>
      </c>
      <c r="C196" s="4">
        <f t="shared" si="15"/>
        <v>45310</v>
      </c>
      <c r="D196" t="s">
        <v>209</v>
      </c>
      <c r="E196" t="s">
        <v>221</v>
      </c>
      <c r="F196" t="s">
        <v>224</v>
      </c>
      <c r="G196">
        <v>1</v>
      </c>
      <c r="H196">
        <v>263</v>
      </c>
      <c r="I196" t="str">
        <f t="shared" si="19"/>
        <v/>
      </c>
      <c r="J196">
        <f t="shared" si="18"/>
        <v>263</v>
      </c>
      <c r="K196" s="5">
        <f t="shared" si="20"/>
        <v>0</v>
      </c>
    </row>
    <row r="197" spans="1:11" x14ac:dyDescent="0.3">
      <c r="A197" t="s">
        <v>202</v>
      </c>
      <c r="B197" s="4">
        <v>45303</v>
      </c>
      <c r="C197" s="4">
        <f t="shared" si="15"/>
        <v>45303</v>
      </c>
      <c r="D197" t="s">
        <v>211</v>
      </c>
      <c r="E197" t="s">
        <v>219</v>
      </c>
      <c r="F197" t="s">
        <v>224</v>
      </c>
      <c r="G197">
        <v>8</v>
      </c>
      <c r="H197">
        <v>457</v>
      </c>
      <c r="I197" t="str">
        <f t="shared" si="19"/>
        <v/>
      </c>
      <c r="J197">
        <f t="shared" si="18"/>
        <v>3656</v>
      </c>
      <c r="K197" s="5">
        <f t="shared" si="20"/>
        <v>548.4</v>
      </c>
    </row>
    <row r="198" spans="1:11" x14ac:dyDescent="0.3">
      <c r="A198" t="s">
        <v>203</v>
      </c>
      <c r="B198" s="4">
        <v>45337</v>
      </c>
      <c r="C198" s="4">
        <f t="shared" si="15"/>
        <v>45337</v>
      </c>
      <c r="D198" t="s">
        <v>209</v>
      </c>
      <c r="E198" t="s">
        <v>221</v>
      </c>
      <c r="F198" t="s">
        <v>224</v>
      </c>
      <c r="G198">
        <v>6</v>
      </c>
      <c r="H198">
        <v>496</v>
      </c>
      <c r="I198" t="str">
        <f t="shared" si="19"/>
        <v/>
      </c>
      <c r="J198">
        <f t="shared" si="18"/>
        <v>2976</v>
      </c>
      <c r="K198" s="5">
        <f t="shared" si="20"/>
        <v>446.4</v>
      </c>
    </row>
    <row r="199" spans="1:11" x14ac:dyDescent="0.3">
      <c r="A199" t="s">
        <v>204</v>
      </c>
      <c r="B199" s="4">
        <v>45309</v>
      </c>
      <c r="C199" s="4">
        <f t="shared" si="15"/>
        <v>45309</v>
      </c>
      <c r="D199" t="s">
        <v>209</v>
      </c>
      <c r="E199" t="s">
        <v>221</v>
      </c>
      <c r="F199" t="s">
        <v>224</v>
      </c>
      <c r="G199">
        <v>3</v>
      </c>
      <c r="H199">
        <v>63</v>
      </c>
      <c r="I199" t="str">
        <f t="shared" si="19"/>
        <v/>
      </c>
      <c r="J199">
        <f t="shared" si="18"/>
        <v>189</v>
      </c>
      <c r="K199" s="5">
        <f t="shared" si="20"/>
        <v>0</v>
      </c>
    </row>
    <row r="200" spans="1:11" x14ac:dyDescent="0.3">
      <c r="A200" t="s">
        <v>205</v>
      </c>
      <c r="C200" s="4">
        <f t="shared" si="15"/>
        <v>45309.5</v>
      </c>
      <c r="D200" t="s">
        <v>209</v>
      </c>
      <c r="E200" t="s">
        <v>218</v>
      </c>
      <c r="F200" t="s">
        <v>223</v>
      </c>
      <c r="G200">
        <v>12</v>
      </c>
      <c r="H200">
        <v>185</v>
      </c>
      <c r="I200" t="str">
        <f t="shared" si="19"/>
        <v/>
      </c>
      <c r="J200">
        <f t="shared" si="18"/>
        <v>2220</v>
      </c>
      <c r="K200" s="5">
        <f t="shared" si="20"/>
        <v>333</v>
      </c>
    </row>
    <row r="201" spans="1:11" x14ac:dyDescent="0.3">
      <c r="A201" t="s">
        <v>206</v>
      </c>
      <c r="B201" s="4">
        <v>45310</v>
      </c>
      <c r="C201" s="4">
        <f t="shared" si="15"/>
        <v>45310</v>
      </c>
      <c r="D201" t="s">
        <v>213</v>
      </c>
      <c r="E201" t="s">
        <v>219</v>
      </c>
      <c r="F201" t="s">
        <v>225</v>
      </c>
      <c r="H201">
        <v>450</v>
      </c>
      <c r="I201" t="str">
        <f t="shared" si="19"/>
        <v>Check Quantity/Price</v>
      </c>
      <c r="J201">
        <f t="shared" si="18"/>
        <v>0</v>
      </c>
      <c r="K201" s="5">
        <f t="shared" si="20"/>
        <v>0</v>
      </c>
    </row>
  </sheetData>
  <conditionalFormatting sqref="A1:J201">
    <cfRule type="expression" dxfId="4" priority="4" stopIfTrue="1">
      <formula>"$L2&gt;300"</formula>
    </cfRule>
  </conditionalFormatting>
  <conditionalFormatting sqref="K1">
    <cfRule type="expression" dxfId="3" priority="1" stopIfTrue="1">
      <formula>"$L2&gt;300"</formula>
    </cfRule>
  </conditionalFormatting>
  <conditionalFormatting sqref="K2:K201">
    <cfRule type="cellIs" dxfId="2" priority="3" operator="greaterThan">
      <formula>300</formula>
    </cfRule>
  </conditionalFormatting>
  <conditionalFormatting sqref="M2">
    <cfRule type="expression" dxfId="1" priority="2" stopIfTrue="1">
      <formula>"$L2&gt;300"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C8E5-0C7B-4499-B12A-7A24FA016D44}">
  <dimension ref="A1:J201"/>
  <sheetViews>
    <sheetView workbookViewId="0">
      <selection activeCell="I5" sqref="I5:J7"/>
    </sheetView>
  </sheetViews>
  <sheetFormatPr defaultRowHeight="14.4" x14ac:dyDescent="0.3"/>
  <cols>
    <col min="1" max="1" width="11.33203125" bestFit="1" customWidth="1"/>
    <col min="2" max="2" width="10.33203125" customWidth="1"/>
    <col min="9" max="9" width="17.88671875" customWidth="1"/>
    <col min="10" max="10" width="16" customWidth="1"/>
  </cols>
  <sheetData>
    <row r="1" spans="1:10" x14ac:dyDescent="0.3">
      <c r="A1" s="1" t="s">
        <v>3</v>
      </c>
      <c r="B1" s="1" t="s">
        <v>228</v>
      </c>
    </row>
    <row r="2" spans="1:10" x14ac:dyDescent="0.3">
      <c r="A2" t="s">
        <v>221</v>
      </c>
      <c r="B2">
        <v>2472</v>
      </c>
    </row>
    <row r="3" spans="1:10" ht="16.2" thickBot="1" x14ac:dyDescent="0.35">
      <c r="A3" t="s">
        <v>218</v>
      </c>
      <c r="B3">
        <v>4635</v>
      </c>
      <c r="I3" s="11" t="s">
        <v>233</v>
      </c>
      <c r="J3" s="11"/>
    </row>
    <row r="4" spans="1:10" ht="15" thickTop="1" x14ac:dyDescent="0.3">
      <c r="A4" t="s">
        <v>221</v>
      </c>
      <c r="B4">
        <v>996</v>
      </c>
      <c r="I4" t="s">
        <v>232</v>
      </c>
      <c r="J4" t="s">
        <v>234</v>
      </c>
    </row>
    <row r="5" spans="1:10" x14ac:dyDescent="0.3">
      <c r="A5" t="s">
        <v>219</v>
      </c>
      <c r="B5">
        <v>792</v>
      </c>
      <c r="I5" t="str">
        <f>INDEX(A2:A201,MATCH(LARGE(B2:B201,1),B2:B201,0))</f>
        <v>Jane Smith</v>
      </c>
      <c r="J5">
        <f>LARGE(B2:B201,1)</f>
        <v>9660</v>
      </c>
    </row>
    <row r="6" spans="1:10" x14ac:dyDescent="0.3">
      <c r="A6" t="s">
        <v>218</v>
      </c>
      <c r="B6">
        <v>2892</v>
      </c>
      <c r="I6" t="str">
        <f>INDEX(A3:A202,MATCH(LARGE(B3:B202,2),B3:B202,0))</f>
        <v>Ali Khan</v>
      </c>
      <c r="J6">
        <f>LARGE(B2:B201,2)</f>
        <v>9340</v>
      </c>
    </row>
    <row r="7" spans="1:10" x14ac:dyDescent="0.3">
      <c r="A7" t="s">
        <v>220</v>
      </c>
      <c r="B7">
        <v>928</v>
      </c>
      <c r="I7" t="str">
        <f>INDEX(A4:A203,MATCH(LARGE(B4:B203,3),B4:B203,0))</f>
        <v>Ali Khan</v>
      </c>
      <c r="J7">
        <f>LARGE(B2:B201,3)</f>
        <v>9080</v>
      </c>
    </row>
    <row r="8" spans="1:10" x14ac:dyDescent="0.3">
      <c r="A8" t="s">
        <v>218</v>
      </c>
      <c r="B8">
        <v>0</v>
      </c>
    </row>
    <row r="9" spans="1:10" x14ac:dyDescent="0.3">
      <c r="A9" t="s">
        <v>219</v>
      </c>
      <c r="B9">
        <v>1275</v>
      </c>
    </row>
    <row r="10" spans="1:10" x14ac:dyDescent="0.3">
      <c r="A10" t="s">
        <v>218</v>
      </c>
      <c r="B10">
        <v>1236</v>
      </c>
    </row>
    <row r="11" spans="1:10" x14ac:dyDescent="0.3">
      <c r="A11" t="s">
        <v>220</v>
      </c>
      <c r="B11">
        <v>7668</v>
      </c>
    </row>
    <row r="12" spans="1:10" x14ac:dyDescent="0.3">
      <c r="A12" t="s">
        <v>219</v>
      </c>
      <c r="B12">
        <v>0</v>
      </c>
    </row>
    <row r="13" spans="1:10" x14ac:dyDescent="0.3">
      <c r="A13" t="s">
        <v>221</v>
      </c>
      <c r="B13">
        <v>0</v>
      </c>
    </row>
    <row r="14" spans="1:10" x14ac:dyDescent="0.3">
      <c r="A14" t="s">
        <v>221</v>
      </c>
      <c r="B14">
        <v>1864</v>
      </c>
    </row>
    <row r="15" spans="1:10" x14ac:dyDescent="0.3">
      <c r="A15" t="s">
        <v>221</v>
      </c>
      <c r="B15">
        <v>6650</v>
      </c>
    </row>
    <row r="16" spans="1:10" x14ac:dyDescent="0.3">
      <c r="A16" t="s">
        <v>219</v>
      </c>
      <c r="B16">
        <v>574</v>
      </c>
    </row>
    <row r="17" spans="1:2" x14ac:dyDescent="0.3">
      <c r="A17" t="s">
        <v>219</v>
      </c>
      <c r="B17">
        <v>5900</v>
      </c>
    </row>
    <row r="18" spans="1:2" x14ac:dyDescent="0.3">
      <c r="A18" t="s">
        <v>219</v>
      </c>
      <c r="B18">
        <v>1860</v>
      </c>
    </row>
    <row r="19" spans="1:2" x14ac:dyDescent="0.3">
      <c r="A19" t="s">
        <v>220</v>
      </c>
      <c r="B19">
        <v>2912</v>
      </c>
    </row>
    <row r="20" spans="1:2" x14ac:dyDescent="0.3">
      <c r="A20" t="s">
        <v>219</v>
      </c>
      <c r="B20">
        <v>4544</v>
      </c>
    </row>
    <row r="21" spans="1:2" x14ac:dyDescent="0.3">
      <c r="A21" t="s">
        <v>221</v>
      </c>
      <c r="B21">
        <v>0</v>
      </c>
    </row>
    <row r="22" spans="1:2" x14ac:dyDescent="0.3">
      <c r="A22" t="s">
        <v>220</v>
      </c>
      <c r="B22">
        <v>8190</v>
      </c>
    </row>
    <row r="23" spans="1:2" x14ac:dyDescent="0.3">
      <c r="A23" t="s">
        <v>219</v>
      </c>
      <c r="B23">
        <v>639</v>
      </c>
    </row>
    <row r="24" spans="1:2" x14ac:dyDescent="0.3">
      <c r="A24" t="s">
        <v>220</v>
      </c>
      <c r="B24">
        <v>2912</v>
      </c>
    </row>
    <row r="25" spans="1:2" x14ac:dyDescent="0.3">
      <c r="A25" t="s">
        <v>221</v>
      </c>
      <c r="B25">
        <v>9340</v>
      </c>
    </row>
    <row r="26" spans="1:2" x14ac:dyDescent="0.3">
      <c r="A26" t="s">
        <v>221</v>
      </c>
      <c r="B26">
        <v>3222</v>
      </c>
    </row>
    <row r="27" spans="1:2" x14ac:dyDescent="0.3">
      <c r="A27" t="s">
        <v>220</v>
      </c>
      <c r="B27">
        <v>0</v>
      </c>
    </row>
    <row r="28" spans="1:2" x14ac:dyDescent="0.3">
      <c r="A28" t="s">
        <v>218</v>
      </c>
      <c r="B28">
        <v>1764</v>
      </c>
    </row>
    <row r="29" spans="1:2" x14ac:dyDescent="0.3">
      <c r="A29" t="s">
        <v>221</v>
      </c>
      <c r="B29">
        <v>0</v>
      </c>
    </row>
    <row r="30" spans="1:2" x14ac:dyDescent="0.3">
      <c r="A30" t="s">
        <v>219</v>
      </c>
      <c r="B30">
        <v>0</v>
      </c>
    </row>
    <row r="31" spans="1:2" x14ac:dyDescent="0.3">
      <c r="A31" t="s">
        <v>221</v>
      </c>
      <c r="B31">
        <v>2268</v>
      </c>
    </row>
    <row r="32" spans="1:2" x14ac:dyDescent="0.3">
      <c r="A32" t="s">
        <v>221</v>
      </c>
      <c r="B32">
        <v>0</v>
      </c>
    </row>
    <row r="33" spans="1:2" x14ac:dyDescent="0.3">
      <c r="A33" t="s">
        <v>221</v>
      </c>
      <c r="B33">
        <v>4826</v>
      </c>
    </row>
    <row r="34" spans="1:2" x14ac:dyDescent="0.3">
      <c r="A34" t="s">
        <v>218</v>
      </c>
      <c r="B34">
        <v>741</v>
      </c>
    </row>
    <row r="35" spans="1:2" x14ac:dyDescent="0.3">
      <c r="A35" t="s">
        <v>221</v>
      </c>
      <c r="B35">
        <v>145</v>
      </c>
    </row>
    <row r="36" spans="1:2" x14ac:dyDescent="0.3">
      <c r="A36" t="s">
        <v>221</v>
      </c>
      <c r="B36">
        <v>0</v>
      </c>
    </row>
    <row r="37" spans="1:2" x14ac:dyDescent="0.3">
      <c r="A37" t="s">
        <v>221</v>
      </c>
      <c r="B37">
        <v>5954</v>
      </c>
    </row>
    <row r="38" spans="1:2" x14ac:dyDescent="0.3">
      <c r="A38" t="s">
        <v>221</v>
      </c>
      <c r="B38">
        <v>5060</v>
      </c>
    </row>
    <row r="39" spans="1:2" x14ac:dyDescent="0.3">
      <c r="A39" t="s">
        <v>219</v>
      </c>
      <c r="B39">
        <v>2670</v>
      </c>
    </row>
    <row r="40" spans="1:2" x14ac:dyDescent="0.3">
      <c r="A40" t="s">
        <v>220</v>
      </c>
      <c r="B40">
        <v>6802</v>
      </c>
    </row>
    <row r="41" spans="1:2" x14ac:dyDescent="0.3">
      <c r="A41" t="s">
        <v>219</v>
      </c>
      <c r="B41">
        <v>284</v>
      </c>
    </row>
    <row r="42" spans="1:2" x14ac:dyDescent="0.3">
      <c r="A42" t="s">
        <v>221</v>
      </c>
      <c r="B42">
        <v>4280</v>
      </c>
    </row>
    <row r="43" spans="1:2" x14ac:dyDescent="0.3">
      <c r="A43" t="s">
        <v>219</v>
      </c>
      <c r="B43">
        <v>0</v>
      </c>
    </row>
    <row r="44" spans="1:2" x14ac:dyDescent="0.3">
      <c r="A44" t="s">
        <v>221</v>
      </c>
      <c r="B44">
        <v>0</v>
      </c>
    </row>
    <row r="45" spans="1:2" x14ac:dyDescent="0.3">
      <c r="A45" t="s">
        <v>221</v>
      </c>
      <c r="B45">
        <v>5838</v>
      </c>
    </row>
    <row r="46" spans="1:2" x14ac:dyDescent="0.3">
      <c r="A46" t="s">
        <v>221</v>
      </c>
      <c r="B46">
        <v>6045</v>
      </c>
    </row>
    <row r="47" spans="1:2" x14ac:dyDescent="0.3">
      <c r="A47" t="s">
        <v>221</v>
      </c>
      <c r="B47">
        <v>1946</v>
      </c>
    </row>
    <row r="48" spans="1:2" x14ac:dyDescent="0.3">
      <c r="A48" t="s">
        <v>219</v>
      </c>
      <c r="B48">
        <v>0</v>
      </c>
    </row>
    <row r="49" spans="1:2" x14ac:dyDescent="0.3">
      <c r="A49" t="s">
        <v>219</v>
      </c>
      <c r="B49">
        <v>920</v>
      </c>
    </row>
    <row r="50" spans="1:2" x14ac:dyDescent="0.3">
      <c r="A50" t="s">
        <v>221</v>
      </c>
      <c r="B50">
        <v>5168</v>
      </c>
    </row>
    <row r="51" spans="1:2" x14ac:dyDescent="0.3">
      <c r="A51" t="s">
        <v>220</v>
      </c>
      <c r="B51">
        <v>4550</v>
      </c>
    </row>
    <row r="52" spans="1:2" x14ac:dyDescent="0.3">
      <c r="A52" t="s">
        <v>220</v>
      </c>
      <c r="B52">
        <v>0</v>
      </c>
    </row>
    <row r="53" spans="1:2" x14ac:dyDescent="0.3">
      <c r="A53" t="s">
        <v>221</v>
      </c>
      <c r="B53">
        <v>5140</v>
      </c>
    </row>
    <row r="54" spans="1:2" x14ac:dyDescent="0.3">
      <c r="A54" t="s">
        <v>219</v>
      </c>
      <c r="B54">
        <v>0</v>
      </c>
    </row>
    <row r="55" spans="1:2" x14ac:dyDescent="0.3">
      <c r="A55" t="s">
        <v>220</v>
      </c>
      <c r="B55">
        <v>917</v>
      </c>
    </row>
    <row r="56" spans="1:2" x14ac:dyDescent="0.3">
      <c r="A56" t="s">
        <v>219</v>
      </c>
      <c r="B56">
        <v>1107</v>
      </c>
    </row>
    <row r="57" spans="1:2" x14ac:dyDescent="0.3">
      <c r="A57" t="s">
        <v>218</v>
      </c>
      <c r="B57">
        <v>1588</v>
      </c>
    </row>
    <row r="58" spans="1:2" x14ac:dyDescent="0.3">
      <c r="A58" t="s">
        <v>221</v>
      </c>
      <c r="B58">
        <v>0</v>
      </c>
    </row>
    <row r="59" spans="1:2" x14ac:dyDescent="0.3">
      <c r="A59" t="s">
        <v>219</v>
      </c>
      <c r="B59">
        <v>1020</v>
      </c>
    </row>
    <row r="60" spans="1:2" x14ac:dyDescent="0.3">
      <c r="A60" t="s">
        <v>219</v>
      </c>
      <c r="B60">
        <v>4266</v>
      </c>
    </row>
    <row r="61" spans="1:2" x14ac:dyDescent="0.3">
      <c r="A61" t="s">
        <v>219</v>
      </c>
      <c r="B61">
        <v>5780</v>
      </c>
    </row>
    <row r="62" spans="1:2" x14ac:dyDescent="0.3">
      <c r="A62" t="s">
        <v>220</v>
      </c>
      <c r="B62">
        <v>0</v>
      </c>
    </row>
    <row r="63" spans="1:2" x14ac:dyDescent="0.3">
      <c r="A63" t="s">
        <v>219</v>
      </c>
      <c r="B63">
        <v>0</v>
      </c>
    </row>
    <row r="64" spans="1:2" x14ac:dyDescent="0.3">
      <c r="A64" t="s">
        <v>218</v>
      </c>
      <c r="B64">
        <v>480</v>
      </c>
    </row>
    <row r="65" spans="1:2" x14ac:dyDescent="0.3">
      <c r="A65" t="s">
        <v>220</v>
      </c>
      <c r="B65">
        <v>1335</v>
      </c>
    </row>
    <row r="66" spans="1:2" x14ac:dyDescent="0.3">
      <c r="A66" t="s">
        <v>221</v>
      </c>
      <c r="B66">
        <v>3531</v>
      </c>
    </row>
    <row r="67" spans="1:2" x14ac:dyDescent="0.3">
      <c r="A67" t="s">
        <v>221</v>
      </c>
      <c r="B67">
        <v>3990</v>
      </c>
    </row>
    <row r="68" spans="1:2" x14ac:dyDescent="0.3">
      <c r="A68" t="s">
        <v>221</v>
      </c>
      <c r="B68">
        <v>2478</v>
      </c>
    </row>
    <row r="69" spans="1:2" x14ac:dyDescent="0.3">
      <c r="A69" t="s">
        <v>218</v>
      </c>
      <c r="B69">
        <v>819</v>
      </c>
    </row>
    <row r="70" spans="1:2" x14ac:dyDescent="0.3">
      <c r="A70" t="s">
        <v>219</v>
      </c>
      <c r="B70">
        <v>0</v>
      </c>
    </row>
    <row r="71" spans="1:2" x14ac:dyDescent="0.3">
      <c r="A71" t="s">
        <v>218</v>
      </c>
      <c r="B71">
        <v>6740</v>
      </c>
    </row>
    <row r="72" spans="1:2" x14ac:dyDescent="0.3">
      <c r="A72" t="s">
        <v>221</v>
      </c>
      <c r="B72">
        <v>0</v>
      </c>
    </row>
    <row r="73" spans="1:2" x14ac:dyDescent="0.3">
      <c r="A73" t="s">
        <v>219</v>
      </c>
      <c r="B73">
        <v>0</v>
      </c>
    </row>
    <row r="74" spans="1:2" x14ac:dyDescent="0.3">
      <c r="A74" t="s">
        <v>218</v>
      </c>
      <c r="B74">
        <v>2904</v>
      </c>
    </row>
    <row r="75" spans="1:2" x14ac:dyDescent="0.3">
      <c r="A75" t="s">
        <v>220</v>
      </c>
      <c r="B75">
        <v>3913</v>
      </c>
    </row>
    <row r="76" spans="1:2" x14ac:dyDescent="0.3">
      <c r="A76" t="s">
        <v>219</v>
      </c>
      <c r="B76">
        <v>1547</v>
      </c>
    </row>
    <row r="77" spans="1:2" x14ac:dyDescent="0.3">
      <c r="A77" t="s">
        <v>220</v>
      </c>
      <c r="B77">
        <v>3091</v>
      </c>
    </row>
    <row r="78" spans="1:2" x14ac:dyDescent="0.3">
      <c r="A78" t="s">
        <v>218</v>
      </c>
      <c r="B78">
        <v>2490</v>
      </c>
    </row>
    <row r="79" spans="1:2" x14ac:dyDescent="0.3">
      <c r="A79" t="s">
        <v>219</v>
      </c>
      <c r="B79">
        <v>0</v>
      </c>
    </row>
    <row r="80" spans="1:2" x14ac:dyDescent="0.3">
      <c r="A80" t="s">
        <v>221</v>
      </c>
      <c r="B80">
        <v>8194</v>
      </c>
    </row>
    <row r="81" spans="1:2" x14ac:dyDescent="0.3">
      <c r="A81" t="s">
        <v>221</v>
      </c>
      <c r="B81">
        <v>4692</v>
      </c>
    </row>
    <row r="82" spans="1:2" x14ac:dyDescent="0.3">
      <c r="A82" t="s">
        <v>221</v>
      </c>
      <c r="B82">
        <v>415</v>
      </c>
    </row>
    <row r="83" spans="1:2" x14ac:dyDescent="0.3">
      <c r="A83" t="s">
        <v>219</v>
      </c>
      <c r="B83">
        <v>990</v>
      </c>
    </row>
    <row r="84" spans="1:2" x14ac:dyDescent="0.3">
      <c r="A84" t="s">
        <v>218</v>
      </c>
      <c r="B84">
        <v>2910</v>
      </c>
    </row>
    <row r="85" spans="1:2" x14ac:dyDescent="0.3">
      <c r="A85" t="s">
        <v>221</v>
      </c>
      <c r="B85">
        <v>1239</v>
      </c>
    </row>
    <row r="86" spans="1:2" x14ac:dyDescent="0.3">
      <c r="A86" t="s">
        <v>221</v>
      </c>
      <c r="B86">
        <v>6016</v>
      </c>
    </row>
    <row r="87" spans="1:2" x14ac:dyDescent="0.3">
      <c r="A87" t="s">
        <v>219</v>
      </c>
      <c r="B87">
        <v>4465</v>
      </c>
    </row>
    <row r="88" spans="1:2" x14ac:dyDescent="0.3">
      <c r="A88" t="s">
        <v>221</v>
      </c>
      <c r="B88">
        <v>1680</v>
      </c>
    </row>
    <row r="89" spans="1:2" x14ac:dyDescent="0.3">
      <c r="A89" t="s">
        <v>219</v>
      </c>
      <c r="B89">
        <v>8645</v>
      </c>
    </row>
    <row r="90" spans="1:2" x14ac:dyDescent="0.3">
      <c r="A90" t="s">
        <v>221</v>
      </c>
      <c r="B90">
        <v>9080</v>
      </c>
    </row>
    <row r="91" spans="1:2" x14ac:dyDescent="0.3">
      <c r="A91" t="s">
        <v>218</v>
      </c>
      <c r="B91">
        <v>2574</v>
      </c>
    </row>
    <row r="92" spans="1:2" x14ac:dyDescent="0.3">
      <c r="A92" t="s">
        <v>221</v>
      </c>
      <c r="B92">
        <v>714</v>
      </c>
    </row>
    <row r="93" spans="1:2" x14ac:dyDescent="0.3">
      <c r="A93" t="s">
        <v>218</v>
      </c>
      <c r="B93">
        <v>3320</v>
      </c>
    </row>
    <row r="94" spans="1:2" x14ac:dyDescent="0.3">
      <c r="A94" t="s">
        <v>220</v>
      </c>
      <c r="B94">
        <v>1786</v>
      </c>
    </row>
    <row r="95" spans="1:2" x14ac:dyDescent="0.3">
      <c r="A95" t="s">
        <v>221</v>
      </c>
      <c r="B95">
        <v>0</v>
      </c>
    </row>
    <row r="96" spans="1:2" x14ac:dyDescent="0.3">
      <c r="A96" t="s">
        <v>220</v>
      </c>
      <c r="B96">
        <v>4180</v>
      </c>
    </row>
    <row r="97" spans="1:2" x14ac:dyDescent="0.3">
      <c r="A97" t="s">
        <v>218</v>
      </c>
      <c r="B97">
        <v>520</v>
      </c>
    </row>
    <row r="98" spans="1:2" x14ac:dyDescent="0.3">
      <c r="A98" t="s">
        <v>219</v>
      </c>
      <c r="B98">
        <v>0</v>
      </c>
    </row>
    <row r="99" spans="1:2" x14ac:dyDescent="0.3">
      <c r="A99" t="s">
        <v>218</v>
      </c>
      <c r="B99">
        <v>342</v>
      </c>
    </row>
    <row r="100" spans="1:2" x14ac:dyDescent="0.3">
      <c r="A100" t="s">
        <v>218</v>
      </c>
      <c r="B100">
        <v>1134</v>
      </c>
    </row>
    <row r="101" spans="1:2" x14ac:dyDescent="0.3">
      <c r="A101" t="s">
        <v>219</v>
      </c>
      <c r="B101">
        <v>4896</v>
      </c>
    </row>
    <row r="102" spans="1:2" x14ac:dyDescent="0.3">
      <c r="A102" t="s">
        <v>220</v>
      </c>
      <c r="B102">
        <v>4294</v>
      </c>
    </row>
    <row r="103" spans="1:2" x14ac:dyDescent="0.3">
      <c r="A103" t="s">
        <v>221</v>
      </c>
      <c r="B103">
        <v>948</v>
      </c>
    </row>
    <row r="104" spans="1:2" x14ac:dyDescent="0.3">
      <c r="A104" t="s">
        <v>218</v>
      </c>
      <c r="B104">
        <v>7163</v>
      </c>
    </row>
    <row r="105" spans="1:2" x14ac:dyDescent="0.3">
      <c r="A105" t="s">
        <v>218</v>
      </c>
      <c r="B105">
        <v>4873</v>
      </c>
    </row>
    <row r="106" spans="1:2" x14ac:dyDescent="0.3">
      <c r="A106" t="s">
        <v>221</v>
      </c>
      <c r="B106">
        <v>4607</v>
      </c>
    </row>
    <row r="107" spans="1:2" x14ac:dyDescent="0.3">
      <c r="A107" t="s">
        <v>218</v>
      </c>
      <c r="B107">
        <v>988</v>
      </c>
    </row>
    <row r="108" spans="1:2" x14ac:dyDescent="0.3">
      <c r="A108" t="s">
        <v>221</v>
      </c>
      <c r="B108">
        <v>1243</v>
      </c>
    </row>
    <row r="109" spans="1:2" x14ac:dyDescent="0.3">
      <c r="A109" t="s">
        <v>221</v>
      </c>
      <c r="B109">
        <v>615</v>
      </c>
    </row>
    <row r="110" spans="1:2" x14ac:dyDescent="0.3">
      <c r="A110" t="s">
        <v>221</v>
      </c>
      <c r="B110">
        <v>1290</v>
      </c>
    </row>
    <row r="111" spans="1:2" x14ac:dyDescent="0.3">
      <c r="A111" t="s">
        <v>219</v>
      </c>
      <c r="B111">
        <v>0</v>
      </c>
    </row>
    <row r="112" spans="1:2" x14ac:dyDescent="0.3">
      <c r="A112" t="s">
        <v>220</v>
      </c>
      <c r="B112">
        <v>4725</v>
      </c>
    </row>
    <row r="113" spans="1:2" x14ac:dyDescent="0.3">
      <c r="A113" t="s">
        <v>220</v>
      </c>
      <c r="B113">
        <v>9660</v>
      </c>
    </row>
    <row r="114" spans="1:2" x14ac:dyDescent="0.3">
      <c r="A114" t="s">
        <v>221</v>
      </c>
      <c r="B114">
        <v>1800</v>
      </c>
    </row>
    <row r="115" spans="1:2" x14ac:dyDescent="0.3">
      <c r="A115" t="s">
        <v>219</v>
      </c>
      <c r="B115">
        <v>4316</v>
      </c>
    </row>
    <row r="116" spans="1:2" x14ac:dyDescent="0.3">
      <c r="A116" t="s">
        <v>221</v>
      </c>
      <c r="B116">
        <v>4070</v>
      </c>
    </row>
    <row r="117" spans="1:2" x14ac:dyDescent="0.3">
      <c r="A117" t="s">
        <v>220</v>
      </c>
      <c r="B117">
        <v>646</v>
      </c>
    </row>
    <row r="118" spans="1:2" x14ac:dyDescent="0.3">
      <c r="A118" t="s">
        <v>220</v>
      </c>
      <c r="B118">
        <v>4158</v>
      </c>
    </row>
    <row r="119" spans="1:2" x14ac:dyDescent="0.3">
      <c r="A119" t="s">
        <v>220</v>
      </c>
      <c r="B119">
        <v>0</v>
      </c>
    </row>
    <row r="120" spans="1:2" x14ac:dyDescent="0.3">
      <c r="A120" t="s">
        <v>218</v>
      </c>
      <c r="B120">
        <v>0</v>
      </c>
    </row>
    <row r="121" spans="1:2" x14ac:dyDescent="0.3">
      <c r="A121" t="s">
        <v>221</v>
      </c>
      <c r="B121">
        <v>3590</v>
      </c>
    </row>
    <row r="122" spans="1:2" x14ac:dyDescent="0.3">
      <c r="A122" t="s">
        <v>219</v>
      </c>
      <c r="B122">
        <v>0</v>
      </c>
    </row>
    <row r="123" spans="1:2" x14ac:dyDescent="0.3">
      <c r="A123" t="s">
        <v>221</v>
      </c>
      <c r="B123">
        <v>0</v>
      </c>
    </row>
    <row r="124" spans="1:2" x14ac:dyDescent="0.3">
      <c r="A124" t="s">
        <v>220</v>
      </c>
      <c r="B124">
        <v>0</v>
      </c>
    </row>
    <row r="125" spans="1:2" x14ac:dyDescent="0.3">
      <c r="A125" t="s">
        <v>219</v>
      </c>
      <c r="B125">
        <v>0</v>
      </c>
    </row>
    <row r="126" spans="1:2" x14ac:dyDescent="0.3">
      <c r="A126" t="s">
        <v>221</v>
      </c>
      <c r="B126">
        <v>4485</v>
      </c>
    </row>
    <row r="127" spans="1:2" x14ac:dyDescent="0.3">
      <c r="A127" t="s">
        <v>220</v>
      </c>
      <c r="B127">
        <v>471</v>
      </c>
    </row>
    <row r="128" spans="1:2" x14ac:dyDescent="0.3">
      <c r="A128" t="s">
        <v>220</v>
      </c>
      <c r="B128">
        <v>3419</v>
      </c>
    </row>
    <row r="129" spans="1:2" x14ac:dyDescent="0.3">
      <c r="A129" t="s">
        <v>219</v>
      </c>
      <c r="B129">
        <v>715</v>
      </c>
    </row>
    <row r="130" spans="1:2" x14ac:dyDescent="0.3">
      <c r="A130" t="s">
        <v>221</v>
      </c>
      <c r="B130">
        <v>6307</v>
      </c>
    </row>
    <row r="131" spans="1:2" x14ac:dyDescent="0.3">
      <c r="A131" t="s">
        <v>219</v>
      </c>
      <c r="B131">
        <v>0</v>
      </c>
    </row>
    <row r="132" spans="1:2" x14ac:dyDescent="0.3">
      <c r="A132" t="s">
        <v>221</v>
      </c>
      <c r="B132">
        <v>5049</v>
      </c>
    </row>
    <row r="133" spans="1:2" x14ac:dyDescent="0.3">
      <c r="A133" t="s">
        <v>218</v>
      </c>
      <c r="B133">
        <v>5556</v>
      </c>
    </row>
    <row r="134" spans="1:2" x14ac:dyDescent="0.3">
      <c r="A134" t="s">
        <v>219</v>
      </c>
      <c r="B134">
        <v>1414</v>
      </c>
    </row>
    <row r="135" spans="1:2" x14ac:dyDescent="0.3">
      <c r="A135" t="s">
        <v>221</v>
      </c>
      <c r="B135">
        <v>6432</v>
      </c>
    </row>
    <row r="136" spans="1:2" x14ac:dyDescent="0.3">
      <c r="A136" t="s">
        <v>221</v>
      </c>
      <c r="B136">
        <v>1375</v>
      </c>
    </row>
    <row r="137" spans="1:2" x14ac:dyDescent="0.3">
      <c r="A137" t="s">
        <v>220</v>
      </c>
      <c r="B137">
        <v>2870</v>
      </c>
    </row>
    <row r="138" spans="1:2" x14ac:dyDescent="0.3">
      <c r="A138" t="s">
        <v>218</v>
      </c>
      <c r="B138">
        <v>1440</v>
      </c>
    </row>
    <row r="139" spans="1:2" x14ac:dyDescent="0.3">
      <c r="A139" t="s">
        <v>219</v>
      </c>
      <c r="B139">
        <v>8838</v>
      </c>
    </row>
    <row r="140" spans="1:2" x14ac:dyDescent="0.3">
      <c r="A140" t="s">
        <v>221</v>
      </c>
      <c r="B140">
        <v>7225</v>
      </c>
    </row>
    <row r="141" spans="1:2" x14ac:dyDescent="0.3">
      <c r="A141" t="s">
        <v>221</v>
      </c>
      <c r="B141">
        <v>0</v>
      </c>
    </row>
    <row r="142" spans="1:2" x14ac:dyDescent="0.3">
      <c r="A142" t="s">
        <v>221</v>
      </c>
      <c r="B142">
        <v>2320</v>
      </c>
    </row>
    <row r="143" spans="1:2" x14ac:dyDescent="0.3">
      <c r="A143" t="s">
        <v>219</v>
      </c>
      <c r="B143">
        <v>4069</v>
      </c>
    </row>
    <row r="144" spans="1:2" x14ac:dyDescent="0.3">
      <c r="A144" t="s">
        <v>221</v>
      </c>
      <c r="B144">
        <v>1278</v>
      </c>
    </row>
    <row r="145" spans="1:2" x14ac:dyDescent="0.3">
      <c r="A145" t="s">
        <v>219</v>
      </c>
      <c r="B145">
        <v>2240</v>
      </c>
    </row>
    <row r="146" spans="1:2" x14ac:dyDescent="0.3">
      <c r="A146" t="s">
        <v>221</v>
      </c>
      <c r="B146">
        <v>1056</v>
      </c>
    </row>
    <row r="147" spans="1:2" x14ac:dyDescent="0.3">
      <c r="A147" t="s">
        <v>220</v>
      </c>
      <c r="B147">
        <v>150</v>
      </c>
    </row>
    <row r="148" spans="1:2" x14ac:dyDescent="0.3">
      <c r="A148" t="s">
        <v>219</v>
      </c>
      <c r="B148">
        <v>1968</v>
      </c>
    </row>
    <row r="149" spans="1:2" x14ac:dyDescent="0.3">
      <c r="A149" t="s">
        <v>219</v>
      </c>
      <c r="B149">
        <v>5280</v>
      </c>
    </row>
    <row r="150" spans="1:2" x14ac:dyDescent="0.3">
      <c r="A150" t="s">
        <v>218</v>
      </c>
      <c r="B150">
        <v>7395</v>
      </c>
    </row>
    <row r="151" spans="1:2" x14ac:dyDescent="0.3">
      <c r="A151" t="s">
        <v>220</v>
      </c>
      <c r="B151">
        <v>3728</v>
      </c>
    </row>
    <row r="152" spans="1:2" x14ac:dyDescent="0.3">
      <c r="A152" t="s">
        <v>219</v>
      </c>
      <c r="B152">
        <v>5520</v>
      </c>
    </row>
    <row r="153" spans="1:2" x14ac:dyDescent="0.3">
      <c r="A153" t="s">
        <v>221</v>
      </c>
      <c r="B153">
        <v>1029</v>
      </c>
    </row>
    <row r="154" spans="1:2" x14ac:dyDescent="0.3">
      <c r="A154" t="s">
        <v>221</v>
      </c>
      <c r="B154">
        <v>5795</v>
      </c>
    </row>
    <row r="155" spans="1:2" x14ac:dyDescent="0.3">
      <c r="A155" t="s">
        <v>221</v>
      </c>
      <c r="B155">
        <v>4335</v>
      </c>
    </row>
    <row r="156" spans="1:2" x14ac:dyDescent="0.3">
      <c r="A156" t="s">
        <v>221</v>
      </c>
      <c r="B156">
        <v>2691</v>
      </c>
    </row>
    <row r="157" spans="1:2" x14ac:dyDescent="0.3">
      <c r="A157" t="s">
        <v>221</v>
      </c>
      <c r="B157">
        <v>1344</v>
      </c>
    </row>
    <row r="158" spans="1:2" x14ac:dyDescent="0.3">
      <c r="A158" t="s">
        <v>218</v>
      </c>
      <c r="B158">
        <v>2156</v>
      </c>
    </row>
    <row r="159" spans="1:2" x14ac:dyDescent="0.3">
      <c r="A159" t="s">
        <v>219</v>
      </c>
      <c r="B159">
        <v>865</v>
      </c>
    </row>
    <row r="160" spans="1:2" x14ac:dyDescent="0.3">
      <c r="A160" t="s">
        <v>221</v>
      </c>
      <c r="B160">
        <v>460</v>
      </c>
    </row>
    <row r="161" spans="1:2" x14ac:dyDescent="0.3">
      <c r="A161" t="s">
        <v>218</v>
      </c>
      <c r="B161">
        <v>0</v>
      </c>
    </row>
    <row r="162" spans="1:2" x14ac:dyDescent="0.3">
      <c r="A162" t="s">
        <v>221</v>
      </c>
      <c r="B162">
        <v>1420</v>
      </c>
    </row>
    <row r="163" spans="1:2" x14ac:dyDescent="0.3">
      <c r="A163" t="s">
        <v>218</v>
      </c>
      <c r="B163">
        <v>6528</v>
      </c>
    </row>
    <row r="164" spans="1:2" x14ac:dyDescent="0.3">
      <c r="A164" t="s">
        <v>221</v>
      </c>
      <c r="B164">
        <v>1960</v>
      </c>
    </row>
    <row r="165" spans="1:2" x14ac:dyDescent="0.3">
      <c r="A165" t="s">
        <v>219</v>
      </c>
      <c r="B165">
        <v>0</v>
      </c>
    </row>
    <row r="166" spans="1:2" x14ac:dyDescent="0.3">
      <c r="A166" t="s">
        <v>221</v>
      </c>
      <c r="B166">
        <v>1770</v>
      </c>
    </row>
    <row r="167" spans="1:2" x14ac:dyDescent="0.3">
      <c r="A167" t="s">
        <v>220</v>
      </c>
      <c r="B167">
        <v>2110</v>
      </c>
    </row>
    <row r="168" spans="1:2" x14ac:dyDescent="0.3">
      <c r="A168" t="s">
        <v>221</v>
      </c>
      <c r="B168">
        <v>768</v>
      </c>
    </row>
    <row r="169" spans="1:2" x14ac:dyDescent="0.3">
      <c r="A169" t="s">
        <v>221</v>
      </c>
      <c r="B169">
        <v>2040</v>
      </c>
    </row>
    <row r="170" spans="1:2" x14ac:dyDescent="0.3">
      <c r="A170" t="s">
        <v>220</v>
      </c>
      <c r="B170">
        <v>4044</v>
      </c>
    </row>
    <row r="171" spans="1:2" x14ac:dyDescent="0.3">
      <c r="A171" t="s">
        <v>220</v>
      </c>
      <c r="B171">
        <v>4662</v>
      </c>
    </row>
    <row r="172" spans="1:2" x14ac:dyDescent="0.3">
      <c r="A172" t="s">
        <v>221</v>
      </c>
      <c r="B172">
        <v>0</v>
      </c>
    </row>
    <row r="173" spans="1:2" x14ac:dyDescent="0.3">
      <c r="A173" t="s">
        <v>221</v>
      </c>
      <c r="B173">
        <v>3528</v>
      </c>
    </row>
    <row r="174" spans="1:2" x14ac:dyDescent="0.3">
      <c r="A174" t="s">
        <v>220</v>
      </c>
      <c r="B174">
        <v>1416</v>
      </c>
    </row>
    <row r="175" spans="1:2" x14ac:dyDescent="0.3">
      <c r="A175" t="s">
        <v>218</v>
      </c>
      <c r="B175">
        <v>398</v>
      </c>
    </row>
    <row r="176" spans="1:2" x14ac:dyDescent="0.3">
      <c r="A176" t="s">
        <v>218</v>
      </c>
      <c r="B176">
        <v>460</v>
      </c>
    </row>
    <row r="177" spans="1:2" x14ac:dyDescent="0.3">
      <c r="A177" t="s">
        <v>221</v>
      </c>
      <c r="B177">
        <v>2761</v>
      </c>
    </row>
    <row r="178" spans="1:2" x14ac:dyDescent="0.3">
      <c r="A178" t="s">
        <v>219</v>
      </c>
      <c r="B178">
        <v>1115</v>
      </c>
    </row>
    <row r="179" spans="1:2" x14ac:dyDescent="0.3">
      <c r="A179" t="s">
        <v>218</v>
      </c>
      <c r="B179">
        <v>0</v>
      </c>
    </row>
    <row r="180" spans="1:2" x14ac:dyDescent="0.3">
      <c r="A180" t="s">
        <v>221</v>
      </c>
      <c r="B180">
        <v>2416</v>
      </c>
    </row>
    <row r="181" spans="1:2" x14ac:dyDescent="0.3">
      <c r="A181" t="s">
        <v>221</v>
      </c>
      <c r="B181">
        <v>1275</v>
      </c>
    </row>
    <row r="182" spans="1:2" x14ac:dyDescent="0.3">
      <c r="A182" t="s">
        <v>220</v>
      </c>
      <c r="B182">
        <v>1168</v>
      </c>
    </row>
    <row r="183" spans="1:2" x14ac:dyDescent="0.3">
      <c r="A183" t="s">
        <v>218</v>
      </c>
      <c r="B183">
        <v>0</v>
      </c>
    </row>
    <row r="184" spans="1:2" x14ac:dyDescent="0.3">
      <c r="A184" t="s">
        <v>221</v>
      </c>
      <c r="B184">
        <v>461</v>
      </c>
    </row>
    <row r="185" spans="1:2" x14ac:dyDescent="0.3">
      <c r="A185" t="s">
        <v>221</v>
      </c>
      <c r="B185">
        <v>1415</v>
      </c>
    </row>
    <row r="186" spans="1:2" x14ac:dyDescent="0.3">
      <c r="A186" t="s">
        <v>219</v>
      </c>
      <c r="B186">
        <v>6260</v>
      </c>
    </row>
    <row r="187" spans="1:2" x14ac:dyDescent="0.3">
      <c r="A187" t="s">
        <v>220</v>
      </c>
      <c r="B187">
        <v>1452</v>
      </c>
    </row>
    <row r="188" spans="1:2" x14ac:dyDescent="0.3">
      <c r="A188" t="s">
        <v>220</v>
      </c>
      <c r="B188">
        <v>2008</v>
      </c>
    </row>
    <row r="189" spans="1:2" x14ac:dyDescent="0.3">
      <c r="A189" t="s">
        <v>220</v>
      </c>
      <c r="B189">
        <v>856</v>
      </c>
    </row>
    <row r="190" spans="1:2" x14ac:dyDescent="0.3">
      <c r="A190" t="s">
        <v>221</v>
      </c>
      <c r="B190">
        <v>7060</v>
      </c>
    </row>
    <row r="191" spans="1:2" x14ac:dyDescent="0.3">
      <c r="A191" t="s">
        <v>221</v>
      </c>
      <c r="B191">
        <v>1896</v>
      </c>
    </row>
    <row r="192" spans="1:2" x14ac:dyDescent="0.3">
      <c r="A192" t="s">
        <v>221</v>
      </c>
      <c r="B192">
        <v>4800</v>
      </c>
    </row>
    <row r="193" spans="1:2" x14ac:dyDescent="0.3">
      <c r="A193" t="s">
        <v>221</v>
      </c>
      <c r="B193">
        <v>203</v>
      </c>
    </row>
    <row r="194" spans="1:2" x14ac:dyDescent="0.3">
      <c r="A194" t="s">
        <v>221</v>
      </c>
      <c r="B194">
        <v>1102</v>
      </c>
    </row>
    <row r="195" spans="1:2" x14ac:dyDescent="0.3">
      <c r="A195" t="s">
        <v>220</v>
      </c>
      <c r="B195">
        <v>1970</v>
      </c>
    </row>
    <row r="196" spans="1:2" x14ac:dyDescent="0.3">
      <c r="A196" t="s">
        <v>221</v>
      </c>
      <c r="B196">
        <v>263</v>
      </c>
    </row>
    <row r="197" spans="1:2" x14ac:dyDescent="0.3">
      <c r="A197" t="s">
        <v>219</v>
      </c>
      <c r="B197">
        <v>3656</v>
      </c>
    </row>
    <row r="198" spans="1:2" x14ac:dyDescent="0.3">
      <c r="A198" t="s">
        <v>221</v>
      </c>
      <c r="B198">
        <v>2976</v>
      </c>
    </row>
    <row r="199" spans="1:2" x14ac:dyDescent="0.3">
      <c r="A199" t="s">
        <v>221</v>
      </c>
      <c r="B199">
        <v>189</v>
      </c>
    </row>
    <row r="200" spans="1:2" x14ac:dyDescent="0.3">
      <c r="A200" t="s">
        <v>218</v>
      </c>
      <c r="B200">
        <v>2220</v>
      </c>
    </row>
    <row r="201" spans="1:2" x14ac:dyDescent="0.3">
      <c r="A201" t="s">
        <v>219</v>
      </c>
      <c r="B201">
        <v>0</v>
      </c>
    </row>
  </sheetData>
  <mergeCells count="1">
    <mergeCell ref="I3:J3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76F0-ABF8-46E0-83C7-54328050C670}">
  <dimension ref="A1:N201"/>
  <sheetViews>
    <sheetView topLeftCell="C1" workbookViewId="0">
      <selection activeCell="K18" sqref="K18"/>
    </sheetView>
  </sheetViews>
  <sheetFormatPr defaultRowHeight="14.4" x14ac:dyDescent="0.3"/>
  <cols>
    <col min="1" max="1" width="10.21875" customWidth="1"/>
    <col min="3" max="3" width="10.33203125" customWidth="1"/>
    <col min="10" max="10" width="16.77734375" bestFit="1" customWidth="1"/>
    <col min="11" max="11" width="15.77734375" bestFit="1" customWidth="1"/>
    <col min="12" max="12" width="7.6640625" customWidth="1"/>
    <col min="13" max="13" width="7.44140625" customWidth="1"/>
    <col min="14" max="14" width="8.21875" customWidth="1"/>
    <col min="15" max="15" width="11" bestFit="1" customWidth="1"/>
  </cols>
  <sheetData>
    <row r="1" spans="1:14" x14ac:dyDescent="0.3">
      <c r="A1" s="1" t="s">
        <v>4</v>
      </c>
      <c r="B1" s="1" t="s">
        <v>2</v>
      </c>
      <c r="C1" s="1" t="s">
        <v>228</v>
      </c>
    </row>
    <row r="2" spans="1:14" x14ac:dyDescent="0.3">
      <c r="A2" t="s">
        <v>223</v>
      </c>
      <c r="B2" t="s">
        <v>209</v>
      </c>
      <c r="C2">
        <v>2472</v>
      </c>
    </row>
    <row r="3" spans="1:14" x14ac:dyDescent="0.3">
      <c r="A3" t="s">
        <v>223</v>
      </c>
      <c r="B3" t="s">
        <v>209</v>
      </c>
      <c r="C3">
        <v>4635</v>
      </c>
      <c r="J3" s="12" t="s">
        <v>239</v>
      </c>
      <c r="K3" s="12"/>
      <c r="L3" s="12"/>
      <c r="M3" s="12"/>
      <c r="N3" s="12"/>
    </row>
    <row r="4" spans="1:14" x14ac:dyDescent="0.3">
      <c r="A4" t="s">
        <v>223</v>
      </c>
      <c r="B4" t="s">
        <v>209</v>
      </c>
      <c r="C4">
        <v>996</v>
      </c>
      <c r="J4" s="8" t="s">
        <v>231</v>
      </c>
      <c r="K4" s="8" t="s">
        <v>230</v>
      </c>
      <c r="L4" s="8"/>
      <c r="M4" s="8"/>
      <c r="N4" s="8"/>
    </row>
    <row r="5" spans="1:14" x14ac:dyDescent="0.3">
      <c r="A5" t="s">
        <v>224</v>
      </c>
      <c r="B5" t="s">
        <v>210</v>
      </c>
      <c r="C5">
        <v>792</v>
      </c>
      <c r="J5" s="8" t="s">
        <v>229</v>
      </c>
      <c r="K5" s="8" t="s">
        <v>211</v>
      </c>
      <c r="L5" s="8" t="s">
        <v>213</v>
      </c>
      <c r="M5" s="8" t="s">
        <v>210</v>
      </c>
      <c r="N5" s="8" t="s">
        <v>209</v>
      </c>
    </row>
    <row r="6" spans="1:14" x14ac:dyDescent="0.3">
      <c r="A6" t="s">
        <v>224</v>
      </c>
      <c r="B6" t="s">
        <v>211</v>
      </c>
      <c r="C6">
        <v>2892</v>
      </c>
      <c r="J6" s="9" t="s">
        <v>223</v>
      </c>
      <c r="K6" s="10">
        <v>86598</v>
      </c>
      <c r="L6" s="10">
        <v>8830</v>
      </c>
      <c r="M6" s="10">
        <v>47777</v>
      </c>
      <c r="N6" s="10">
        <v>41037</v>
      </c>
    </row>
    <row r="7" spans="1:14" x14ac:dyDescent="0.3">
      <c r="A7" t="s">
        <v>224</v>
      </c>
      <c r="B7" t="s">
        <v>211</v>
      </c>
      <c r="C7">
        <v>928</v>
      </c>
      <c r="J7" s="9" t="s">
        <v>225</v>
      </c>
      <c r="K7" s="10">
        <v>62532</v>
      </c>
      <c r="L7" s="10">
        <v>21490</v>
      </c>
      <c r="M7" s="10">
        <v>42577</v>
      </c>
      <c r="N7" s="10">
        <v>29785</v>
      </c>
    </row>
    <row r="8" spans="1:14" x14ac:dyDescent="0.3">
      <c r="A8" t="s">
        <v>225</v>
      </c>
      <c r="B8" t="s">
        <v>211</v>
      </c>
      <c r="C8">
        <v>0</v>
      </c>
      <c r="J8" s="9" t="s">
        <v>224</v>
      </c>
      <c r="K8" s="10">
        <v>52054</v>
      </c>
      <c r="L8" s="10">
        <v>35161</v>
      </c>
      <c r="M8" s="10">
        <v>16277</v>
      </c>
      <c r="N8" s="10">
        <v>54459</v>
      </c>
    </row>
    <row r="9" spans="1:14" x14ac:dyDescent="0.3">
      <c r="A9" t="s">
        <v>224</v>
      </c>
      <c r="B9" t="s">
        <v>213</v>
      </c>
      <c r="C9">
        <v>1275</v>
      </c>
    </row>
    <row r="10" spans="1:14" x14ac:dyDescent="0.3">
      <c r="A10" t="s">
        <v>225</v>
      </c>
      <c r="B10" t="s">
        <v>211</v>
      </c>
      <c r="C10">
        <v>1236</v>
      </c>
    </row>
    <row r="11" spans="1:14" x14ac:dyDescent="0.3">
      <c r="A11" t="s">
        <v>223</v>
      </c>
      <c r="B11" t="s">
        <v>210</v>
      </c>
      <c r="C11">
        <v>7668</v>
      </c>
    </row>
    <row r="12" spans="1:14" x14ac:dyDescent="0.3">
      <c r="A12" t="s">
        <v>225</v>
      </c>
      <c r="B12" t="s">
        <v>210</v>
      </c>
      <c r="C12">
        <v>0</v>
      </c>
    </row>
    <row r="13" spans="1:14" x14ac:dyDescent="0.3">
      <c r="A13" t="s">
        <v>223</v>
      </c>
      <c r="B13" t="s">
        <v>213</v>
      </c>
      <c r="C13">
        <v>0</v>
      </c>
    </row>
    <row r="14" spans="1:14" x14ac:dyDescent="0.3">
      <c r="A14" t="s">
        <v>225</v>
      </c>
      <c r="B14" t="s">
        <v>209</v>
      </c>
      <c r="C14">
        <v>1864</v>
      </c>
    </row>
    <row r="15" spans="1:14" x14ac:dyDescent="0.3">
      <c r="A15" t="s">
        <v>224</v>
      </c>
      <c r="B15" t="s">
        <v>211</v>
      </c>
      <c r="C15">
        <v>6650</v>
      </c>
    </row>
    <row r="16" spans="1:14" x14ac:dyDescent="0.3">
      <c r="A16" t="s">
        <v>223</v>
      </c>
      <c r="B16" t="s">
        <v>213</v>
      </c>
      <c r="C16">
        <v>574</v>
      </c>
    </row>
    <row r="17" spans="1:3" x14ac:dyDescent="0.3">
      <c r="A17" t="s">
        <v>225</v>
      </c>
      <c r="B17" t="s">
        <v>210</v>
      </c>
      <c r="C17">
        <v>5900</v>
      </c>
    </row>
    <row r="18" spans="1:3" x14ac:dyDescent="0.3">
      <c r="A18" t="s">
        <v>225</v>
      </c>
      <c r="B18" t="s">
        <v>211</v>
      </c>
      <c r="C18">
        <v>1860</v>
      </c>
    </row>
    <row r="19" spans="1:3" x14ac:dyDescent="0.3">
      <c r="A19" t="s">
        <v>224</v>
      </c>
      <c r="B19" t="s">
        <v>211</v>
      </c>
      <c r="C19">
        <v>2912</v>
      </c>
    </row>
    <row r="20" spans="1:3" x14ac:dyDescent="0.3">
      <c r="A20" t="s">
        <v>224</v>
      </c>
      <c r="B20" t="s">
        <v>210</v>
      </c>
      <c r="C20">
        <v>4544</v>
      </c>
    </row>
    <row r="21" spans="1:3" x14ac:dyDescent="0.3">
      <c r="A21" t="s">
        <v>224</v>
      </c>
      <c r="B21" t="s">
        <v>210</v>
      </c>
      <c r="C21">
        <v>0</v>
      </c>
    </row>
    <row r="22" spans="1:3" x14ac:dyDescent="0.3">
      <c r="A22" t="s">
        <v>225</v>
      </c>
      <c r="B22" t="s">
        <v>211</v>
      </c>
      <c r="C22">
        <v>8190</v>
      </c>
    </row>
    <row r="23" spans="1:3" x14ac:dyDescent="0.3">
      <c r="A23" t="s">
        <v>224</v>
      </c>
      <c r="B23" t="s">
        <v>211</v>
      </c>
      <c r="C23">
        <v>639</v>
      </c>
    </row>
    <row r="24" spans="1:3" x14ac:dyDescent="0.3">
      <c r="A24" t="s">
        <v>225</v>
      </c>
      <c r="B24" t="s">
        <v>209</v>
      </c>
      <c r="C24">
        <v>2912</v>
      </c>
    </row>
    <row r="25" spans="1:3" x14ac:dyDescent="0.3">
      <c r="A25" t="s">
        <v>224</v>
      </c>
      <c r="B25" t="s">
        <v>209</v>
      </c>
      <c r="C25">
        <v>9340</v>
      </c>
    </row>
    <row r="26" spans="1:3" x14ac:dyDescent="0.3">
      <c r="A26" t="s">
        <v>225</v>
      </c>
      <c r="B26" t="s">
        <v>211</v>
      </c>
      <c r="C26">
        <v>3222</v>
      </c>
    </row>
    <row r="27" spans="1:3" x14ac:dyDescent="0.3">
      <c r="A27" t="s">
        <v>223</v>
      </c>
      <c r="B27" t="s">
        <v>209</v>
      </c>
      <c r="C27">
        <v>0</v>
      </c>
    </row>
    <row r="28" spans="1:3" x14ac:dyDescent="0.3">
      <c r="A28" t="s">
        <v>224</v>
      </c>
      <c r="B28" t="s">
        <v>209</v>
      </c>
      <c r="C28">
        <v>1764</v>
      </c>
    </row>
    <row r="29" spans="1:3" x14ac:dyDescent="0.3">
      <c r="A29" t="s">
        <v>223</v>
      </c>
      <c r="B29" t="s">
        <v>211</v>
      </c>
      <c r="C29">
        <v>0</v>
      </c>
    </row>
    <row r="30" spans="1:3" x14ac:dyDescent="0.3">
      <c r="A30" t="s">
        <v>225</v>
      </c>
      <c r="B30" t="s">
        <v>213</v>
      </c>
      <c r="C30">
        <v>0</v>
      </c>
    </row>
    <row r="31" spans="1:3" x14ac:dyDescent="0.3">
      <c r="A31" t="s">
        <v>223</v>
      </c>
      <c r="B31" t="s">
        <v>211</v>
      </c>
      <c r="C31">
        <v>2268</v>
      </c>
    </row>
    <row r="32" spans="1:3" x14ac:dyDescent="0.3">
      <c r="A32" t="s">
        <v>224</v>
      </c>
      <c r="B32" t="s">
        <v>209</v>
      </c>
      <c r="C32">
        <v>0</v>
      </c>
    </row>
    <row r="33" spans="1:3" x14ac:dyDescent="0.3">
      <c r="A33" t="s">
        <v>224</v>
      </c>
      <c r="B33" t="s">
        <v>211</v>
      </c>
      <c r="C33">
        <v>4826</v>
      </c>
    </row>
    <row r="34" spans="1:3" x14ac:dyDescent="0.3">
      <c r="A34" t="s">
        <v>225</v>
      </c>
      <c r="B34" t="s">
        <v>211</v>
      </c>
      <c r="C34">
        <v>741</v>
      </c>
    </row>
    <row r="35" spans="1:3" x14ac:dyDescent="0.3">
      <c r="A35" t="s">
        <v>224</v>
      </c>
      <c r="B35" t="s">
        <v>210</v>
      </c>
      <c r="C35">
        <v>145</v>
      </c>
    </row>
    <row r="36" spans="1:3" x14ac:dyDescent="0.3">
      <c r="A36" t="s">
        <v>223</v>
      </c>
      <c r="B36" t="s">
        <v>211</v>
      </c>
      <c r="C36">
        <v>0</v>
      </c>
    </row>
    <row r="37" spans="1:3" x14ac:dyDescent="0.3">
      <c r="A37" t="s">
        <v>224</v>
      </c>
      <c r="B37" t="s">
        <v>211</v>
      </c>
      <c r="C37">
        <v>5954</v>
      </c>
    </row>
    <row r="38" spans="1:3" x14ac:dyDescent="0.3">
      <c r="A38" t="s">
        <v>223</v>
      </c>
      <c r="B38" t="s">
        <v>211</v>
      </c>
      <c r="C38">
        <v>5060</v>
      </c>
    </row>
    <row r="39" spans="1:3" x14ac:dyDescent="0.3">
      <c r="A39" t="s">
        <v>224</v>
      </c>
      <c r="B39" t="s">
        <v>209</v>
      </c>
      <c r="C39">
        <v>2670</v>
      </c>
    </row>
    <row r="40" spans="1:3" x14ac:dyDescent="0.3">
      <c r="A40" t="s">
        <v>225</v>
      </c>
      <c r="B40" t="s">
        <v>211</v>
      </c>
      <c r="C40">
        <v>6802</v>
      </c>
    </row>
    <row r="41" spans="1:3" x14ac:dyDescent="0.3">
      <c r="A41" t="s">
        <v>224</v>
      </c>
      <c r="B41" t="s">
        <v>210</v>
      </c>
      <c r="C41">
        <v>284</v>
      </c>
    </row>
    <row r="42" spans="1:3" x14ac:dyDescent="0.3">
      <c r="A42" t="s">
        <v>225</v>
      </c>
      <c r="B42" t="s">
        <v>210</v>
      </c>
      <c r="C42">
        <v>4280</v>
      </c>
    </row>
    <row r="43" spans="1:3" x14ac:dyDescent="0.3">
      <c r="A43" t="s">
        <v>224</v>
      </c>
      <c r="B43" t="s">
        <v>210</v>
      </c>
      <c r="C43">
        <v>0</v>
      </c>
    </row>
    <row r="44" spans="1:3" x14ac:dyDescent="0.3">
      <c r="A44" t="s">
        <v>225</v>
      </c>
      <c r="B44" t="s">
        <v>213</v>
      </c>
      <c r="C44">
        <v>0</v>
      </c>
    </row>
    <row r="45" spans="1:3" x14ac:dyDescent="0.3">
      <c r="A45" t="s">
        <v>223</v>
      </c>
      <c r="B45" t="s">
        <v>211</v>
      </c>
      <c r="C45">
        <v>5838</v>
      </c>
    </row>
    <row r="46" spans="1:3" x14ac:dyDescent="0.3">
      <c r="A46" t="s">
        <v>223</v>
      </c>
      <c r="B46" t="s">
        <v>210</v>
      </c>
      <c r="C46">
        <v>6045</v>
      </c>
    </row>
    <row r="47" spans="1:3" x14ac:dyDescent="0.3">
      <c r="A47" t="s">
        <v>223</v>
      </c>
      <c r="B47" t="s">
        <v>209</v>
      </c>
      <c r="C47">
        <v>1946</v>
      </c>
    </row>
    <row r="48" spans="1:3" x14ac:dyDescent="0.3">
      <c r="A48" t="s">
        <v>223</v>
      </c>
      <c r="B48" t="s">
        <v>211</v>
      </c>
      <c r="C48">
        <v>0</v>
      </c>
    </row>
    <row r="49" spans="1:3" x14ac:dyDescent="0.3">
      <c r="A49" t="s">
        <v>225</v>
      </c>
      <c r="B49" t="s">
        <v>211</v>
      </c>
      <c r="C49">
        <v>920</v>
      </c>
    </row>
    <row r="50" spans="1:3" x14ac:dyDescent="0.3">
      <c r="A50" t="s">
        <v>225</v>
      </c>
      <c r="B50" t="s">
        <v>211</v>
      </c>
      <c r="C50">
        <v>5168</v>
      </c>
    </row>
    <row r="51" spans="1:3" x14ac:dyDescent="0.3">
      <c r="A51" t="s">
        <v>223</v>
      </c>
      <c r="B51" t="s">
        <v>211</v>
      </c>
      <c r="C51">
        <v>4550</v>
      </c>
    </row>
    <row r="52" spans="1:3" x14ac:dyDescent="0.3">
      <c r="A52" t="s">
        <v>223</v>
      </c>
      <c r="B52" t="s">
        <v>209</v>
      </c>
      <c r="C52">
        <v>0</v>
      </c>
    </row>
    <row r="53" spans="1:3" x14ac:dyDescent="0.3">
      <c r="A53" t="s">
        <v>223</v>
      </c>
      <c r="B53" t="s">
        <v>211</v>
      </c>
      <c r="C53">
        <v>5140</v>
      </c>
    </row>
    <row r="54" spans="1:3" x14ac:dyDescent="0.3">
      <c r="A54" t="s">
        <v>224</v>
      </c>
      <c r="B54" t="s">
        <v>209</v>
      </c>
      <c r="C54">
        <v>0</v>
      </c>
    </row>
    <row r="55" spans="1:3" x14ac:dyDescent="0.3">
      <c r="A55" t="s">
        <v>223</v>
      </c>
      <c r="B55" t="s">
        <v>209</v>
      </c>
      <c r="C55">
        <v>917</v>
      </c>
    </row>
    <row r="56" spans="1:3" x14ac:dyDescent="0.3">
      <c r="A56" t="s">
        <v>225</v>
      </c>
      <c r="B56" t="s">
        <v>209</v>
      </c>
      <c r="C56">
        <v>1107</v>
      </c>
    </row>
    <row r="57" spans="1:3" x14ac:dyDescent="0.3">
      <c r="A57" t="s">
        <v>225</v>
      </c>
      <c r="B57" t="s">
        <v>213</v>
      </c>
      <c r="C57">
        <v>1588</v>
      </c>
    </row>
    <row r="58" spans="1:3" x14ac:dyDescent="0.3">
      <c r="A58" t="s">
        <v>225</v>
      </c>
      <c r="B58" t="s">
        <v>209</v>
      </c>
      <c r="C58">
        <v>0</v>
      </c>
    </row>
    <row r="59" spans="1:3" x14ac:dyDescent="0.3">
      <c r="A59" t="s">
        <v>224</v>
      </c>
      <c r="B59" t="s">
        <v>211</v>
      </c>
      <c r="C59">
        <v>1020</v>
      </c>
    </row>
    <row r="60" spans="1:3" x14ac:dyDescent="0.3">
      <c r="A60" t="s">
        <v>224</v>
      </c>
      <c r="B60" t="s">
        <v>209</v>
      </c>
      <c r="C60">
        <v>4266</v>
      </c>
    </row>
    <row r="61" spans="1:3" x14ac:dyDescent="0.3">
      <c r="A61" t="s">
        <v>224</v>
      </c>
      <c r="B61" t="s">
        <v>209</v>
      </c>
      <c r="C61">
        <v>5780</v>
      </c>
    </row>
    <row r="62" spans="1:3" x14ac:dyDescent="0.3">
      <c r="A62" t="s">
        <v>224</v>
      </c>
      <c r="B62" t="s">
        <v>209</v>
      </c>
      <c r="C62">
        <v>0</v>
      </c>
    </row>
    <row r="63" spans="1:3" x14ac:dyDescent="0.3">
      <c r="A63" t="s">
        <v>225</v>
      </c>
      <c r="B63" t="s">
        <v>211</v>
      </c>
      <c r="C63">
        <v>0</v>
      </c>
    </row>
    <row r="64" spans="1:3" x14ac:dyDescent="0.3">
      <c r="A64" t="s">
        <v>224</v>
      </c>
      <c r="B64" t="s">
        <v>211</v>
      </c>
      <c r="C64">
        <v>480</v>
      </c>
    </row>
    <row r="65" spans="1:3" x14ac:dyDescent="0.3">
      <c r="A65" t="s">
        <v>224</v>
      </c>
      <c r="B65" t="s">
        <v>209</v>
      </c>
      <c r="C65">
        <v>1335</v>
      </c>
    </row>
    <row r="66" spans="1:3" x14ac:dyDescent="0.3">
      <c r="A66" t="s">
        <v>224</v>
      </c>
      <c r="B66" t="s">
        <v>211</v>
      </c>
      <c r="C66">
        <v>3531</v>
      </c>
    </row>
    <row r="67" spans="1:3" x14ac:dyDescent="0.3">
      <c r="A67" t="s">
        <v>223</v>
      </c>
      <c r="B67" t="s">
        <v>210</v>
      </c>
      <c r="C67">
        <v>3990</v>
      </c>
    </row>
    <row r="68" spans="1:3" x14ac:dyDescent="0.3">
      <c r="A68" t="s">
        <v>225</v>
      </c>
      <c r="B68" t="s">
        <v>210</v>
      </c>
      <c r="C68">
        <v>2478</v>
      </c>
    </row>
    <row r="69" spans="1:3" x14ac:dyDescent="0.3">
      <c r="A69" t="s">
        <v>224</v>
      </c>
      <c r="B69" t="s">
        <v>209</v>
      </c>
      <c r="C69">
        <v>819</v>
      </c>
    </row>
    <row r="70" spans="1:3" x14ac:dyDescent="0.3">
      <c r="A70" t="s">
        <v>223</v>
      </c>
      <c r="B70" t="s">
        <v>211</v>
      </c>
      <c r="C70">
        <v>0</v>
      </c>
    </row>
    <row r="71" spans="1:3" x14ac:dyDescent="0.3">
      <c r="A71" t="s">
        <v>225</v>
      </c>
      <c r="B71" t="s">
        <v>210</v>
      </c>
      <c r="C71">
        <v>6740</v>
      </c>
    </row>
    <row r="72" spans="1:3" x14ac:dyDescent="0.3">
      <c r="A72" t="s">
        <v>224</v>
      </c>
      <c r="B72" t="s">
        <v>213</v>
      </c>
      <c r="C72">
        <v>0</v>
      </c>
    </row>
    <row r="73" spans="1:3" x14ac:dyDescent="0.3">
      <c r="A73" t="s">
        <v>225</v>
      </c>
      <c r="B73" t="s">
        <v>211</v>
      </c>
      <c r="C73">
        <v>0</v>
      </c>
    </row>
    <row r="74" spans="1:3" x14ac:dyDescent="0.3">
      <c r="A74" t="s">
        <v>225</v>
      </c>
      <c r="B74" t="s">
        <v>209</v>
      </c>
      <c r="C74">
        <v>2904</v>
      </c>
    </row>
    <row r="75" spans="1:3" x14ac:dyDescent="0.3">
      <c r="A75" t="s">
        <v>223</v>
      </c>
      <c r="B75" t="s">
        <v>213</v>
      </c>
      <c r="C75">
        <v>3913</v>
      </c>
    </row>
    <row r="76" spans="1:3" x14ac:dyDescent="0.3">
      <c r="A76" t="s">
        <v>224</v>
      </c>
      <c r="B76" t="s">
        <v>209</v>
      </c>
      <c r="C76">
        <v>1547</v>
      </c>
    </row>
    <row r="77" spans="1:3" x14ac:dyDescent="0.3">
      <c r="A77" t="s">
        <v>225</v>
      </c>
      <c r="B77" t="s">
        <v>213</v>
      </c>
      <c r="C77">
        <v>3091</v>
      </c>
    </row>
    <row r="78" spans="1:3" x14ac:dyDescent="0.3">
      <c r="A78" t="s">
        <v>223</v>
      </c>
      <c r="B78" t="s">
        <v>209</v>
      </c>
      <c r="C78">
        <v>2490</v>
      </c>
    </row>
    <row r="79" spans="1:3" x14ac:dyDescent="0.3">
      <c r="A79" t="s">
        <v>225</v>
      </c>
      <c r="B79" t="s">
        <v>210</v>
      </c>
      <c r="C79">
        <v>0</v>
      </c>
    </row>
    <row r="80" spans="1:3" x14ac:dyDescent="0.3">
      <c r="A80" t="s">
        <v>225</v>
      </c>
      <c r="B80" t="s">
        <v>211</v>
      </c>
      <c r="C80">
        <v>8194</v>
      </c>
    </row>
    <row r="81" spans="1:3" x14ac:dyDescent="0.3">
      <c r="A81" t="s">
        <v>223</v>
      </c>
      <c r="B81" t="s">
        <v>209</v>
      </c>
      <c r="C81">
        <v>4692</v>
      </c>
    </row>
    <row r="82" spans="1:3" x14ac:dyDescent="0.3">
      <c r="A82" t="s">
        <v>225</v>
      </c>
      <c r="B82" t="s">
        <v>209</v>
      </c>
      <c r="C82">
        <v>415</v>
      </c>
    </row>
    <row r="83" spans="1:3" x14ac:dyDescent="0.3">
      <c r="A83" t="s">
        <v>223</v>
      </c>
      <c r="B83" t="s">
        <v>213</v>
      </c>
      <c r="C83">
        <v>990</v>
      </c>
    </row>
    <row r="84" spans="1:3" x14ac:dyDescent="0.3">
      <c r="A84" t="s">
        <v>224</v>
      </c>
      <c r="B84" t="s">
        <v>209</v>
      </c>
      <c r="C84">
        <v>2910</v>
      </c>
    </row>
    <row r="85" spans="1:3" x14ac:dyDescent="0.3">
      <c r="A85" t="s">
        <v>225</v>
      </c>
      <c r="B85" t="s">
        <v>211</v>
      </c>
      <c r="C85">
        <v>1239</v>
      </c>
    </row>
    <row r="86" spans="1:3" x14ac:dyDescent="0.3">
      <c r="A86" t="s">
        <v>224</v>
      </c>
      <c r="B86" t="s">
        <v>209</v>
      </c>
      <c r="C86">
        <v>6016</v>
      </c>
    </row>
    <row r="87" spans="1:3" x14ac:dyDescent="0.3">
      <c r="A87" t="s">
        <v>224</v>
      </c>
      <c r="B87" t="s">
        <v>209</v>
      </c>
      <c r="C87">
        <v>4465</v>
      </c>
    </row>
    <row r="88" spans="1:3" x14ac:dyDescent="0.3">
      <c r="A88" t="s">
        <v>225</v>
      </c>
      <c r="B88" t="s">
        <v>210</v>
      </c>
      <c r="C88">
        <v>1680</v>
      </c>
    </row>
    <row r="89" spans="1:3" x14ac:dyDescent="0.3">
      <c r="A89" t="s">
        <v>223</v>
      </c>
      <c r="B89" t="s">
        <v>211</v>
      </c>
      <c r="C89">
        <v>8645</v>
      </c>
    </row>
    <row r="90" spans="1:3" x14ac:dyDescent="0.3">
      <c r="A90" t="s">
        <v>225</v>
      </c>
      <c r="B90" t="s">
        <v>211</v>
      </c>
      <c r="C90">
        <v>9080</v>
      </c>
    </row>
    <row r="91" spans="1:3" x14ac:dyDescent="0.3">
      <c r="A91" t="s">
        <v>225</v>
      </c>
      <c r="B91" t="s">
        <v>209</v>
      </c>
      <c r="C91">
        <v>2574</v>
      </c>
    </row>
    <row r="92" spans="1:3" x14ac:dyDescent="0.3">
      <c r="A92" t="s">
        <v>223</v>
      </c>
      <c r="B92" t="s">
        <v>209</v>
      </c>
      <c r="C92">
        <v>714</v>
      </c>
    </row>
    <row r="93" spans="1:3" x14ac:dyDescent="0.3">
      <c r="A93" t="s">
        <v>223</v>
      </c>
      <c r="B93" t="s">
        <v>209</v>
      </c>
      <c r="C93">
        <v>3320</v>
      </c>
    </row>
    <row r="94" spans="1:3" x14ac:dyDescent="0.3">
      <c r="A94" t="s">
        <v>225</v>
      </c>
      <c r="B94" t="s">
        <v>213</v>
      </c>
      <c r="C94">
        <v>1786</v>
      </c>
    </row>
    <row r="95" spans="1:3" x14ac:dyDescent="0.3">
      <c r="A95" t="s">
        <v>223</v>
      </c>
      <c r="B95" t="s">
        <v>209</v>
      </c>
      <c r="C95">
        <v>0</v>
      </c>
    </row>
    <row r="96" spans="1:3" x14ac:dyDescent="0.3">
      <c r="A96" t="s">
        <v>224</v>
      </c>
      <c r="B96" t="s">
        <v>211</v>
      </c>
      <c r="C96">
        <v>4180</v>
      </c>
    </row>
    <row r="97" spans="1:3" x14ac:dyDescent="0.3">
      <c r="A97" t="s">
        <v>223</v>
      </c>
      <c r="B97" t="s">
        <v>211</v>
      </c>
      <c r="C97">
        <v>520</v>
      </c>
    </row>
    <row r="98" spans="1:3" x14ac:dyDescent="0.3">
      <c r="A98" t="s">
        <v>224</v>
      </c>
      <c r="B98" t="s">
        <v>209</v>
      </c>
      <c r="C98">
        <v>0</v>
      </c>
    </row>
    <row r="99" spans="1:3" x14ac:dyDescent="0.3">
      <c r="A99" t="s">
        <v>224</v>
      </c>
      <c r="B99" t="s">
        <v>213</v>
      </c>
      <c r="C99">
        <v>342</v>
      </c>
    </row>
    <row r="100" spans="1:3" x14ac:dyDescent="0.3">
      <c r="A100" t="s">
        <v>224</v>
      </c>
      <c r="B100" t="s">
        <v>211</v>
      </c>
      <c r="C100">
        <v>1134</v>
      </c>
    </row>
    <row r="101" spans="1:3" x14ac:dyDescent="0.3">
      <c r="A101" t="s">
        <v>223</v>
      </c>
      <c r="B101" t="s">
        <v>209</v>
      </c>
      <c r="C101">
        <v>4896</v>
      </c>
    </row>
    <row r="102" spans="1:3" x14ac:dyDescent="0.3">
      <c r="A102" t="s">
        <v>223</v>
      </c>
      <c r="B102" t="s">
        <v>211</v>
      </c>
      <c r="C102">
        <v>4294</v>
      </c>
    </row>
    <row r="103" spans="1:3" x14ac:dyDescent="0.3">
      <c r="A103" t="s">
        <v>225</v>
      </c>
      <c r="B103" t="s">
        <v>213</v>
      </c>
      <c r="C103">
        <v>948</v>
      </c>
    </row>
    <row r="104" spans="1:3" x14ac:dyDescent="0.3">
      <c r="A104" t="s">
        <v>223</v>
      </c>
      <c r="B104" t="s">
        <v>210</v>
      </c>
      <c r="C104">
        <v>7163</v>
      </c>
    </row>
    <row r="105" spans="1:3" x14ac:dyDescent="0.3">
      <c r="A105" t="s">
        <v>223</v>
      </c>
      <c r="B105" t="s">
        <v>211</v>
      </c>
      <c r="C105">
        <v>4873</v>
      </c>
    </row>
    <row r="106" spans="1:3" x14ac:dyDescent="0.3">
      <c r="A106" t="s">
        <v>224</v>
      </c>
      <c r="B106" t="s">
        <v>210</v>
      </c>
      <c r="C106">
        <v>4607</v>
      </c>
    </row>
    <row r="107" spans="1:3" x14ac:dyDescent="0.3">
      <c r="A107" t="s">
        <v>223</v>
      </c>
      <c r="B107" t="s">
        <v>209</v>
      </c>
      <c r="C107">
        <v>988</v>
      </c>
    </row>
    <row r="108" spans="1:3" x14ac:dyDescent="0.3">
      <c r="A108" t="s">
        <v>223</v>
      </c>
      <c r="B108" t="s">
        <v>213</v>
      </c>
      <c r="C108">
        <v>1243</v>
      </c>
    </row>
    <row r="109" spans="1:3" x14ac:dyDescent="0.3">
      <c r="A109" t="s">
        <v>224</v>
      </c>
      <c r="B109" t="s">
        <v>209</v>
      </c>
      <c r="C109">
        <v>615</v>
      </c>
    </row>
    <row r="110" spans="1:3" x14ac:dyDescent="0.3">
      <c r="A110" t="s">
        <v>223</v>
      </c>
      <c r="B110" t="s">
        <v>210</v>
      </c>
      <c r="C110">
        <v>1290</v>
      </c>
    </row>
    <row r="111" spans="1:3" x14ac:dyDescent="0.3">
      <c r="A111" t="s">
        <v>224</v>
      </c>
      <c r="B111" t="s">
        <v>213</v>
      </c>
      <c r="C111">
        <v>0</v>
      </c>
    </row>
    <row r="112" spans="1:3" x14ac:dyDescent="0.3">
      <c r="A112" t="s">
        <v>223</v>
      </c>
      <c r="B112" t="s">
        <v>211</v>
      </c>
      <c r="C112">
        <v>4725</v>
      </c>
    </row>
    <row r="113" spans="1:3" x14ac:dyDescent="0.3">
      <c r="A113" t="s">
        <v>223</v>
      </c>
      <c r="B113" t="s">
        <v>211</v>
      </c>
      <c r="C113">
        <v>9660</v>
      </c>
    </row>
    <row r="114" spans="1:3" x14ac:dyDescent="0.3">
      <c r="A114" t="s">
        <v>225</v>
      </c>
      <c r="B114" t="s">
        <v>210</v>
      </c>
      <c r="C114">
        <v>1800</v>
      </c>
    </row>
    <row r="115" spans="1:3" x14ac:dyDescent="0.3">
      <c r="A115" t="s">
        <v>223</v>
      </c>
      <c r="B115" t="s">
        <v>210</v>
      </c>
      <c r="C115">
        <v>4316</v>
      </c>
    </row>
    <row r="116" spans="1:3" x14ac:dyDescent="0.3">
      <c r="A116" t="s">
        <v>224</v>
      </c>
      <c r="B116" t="s">
        <v>211</v>
      </c>
      <c r="C116">
        <v>4070</v>
      </c>
    </row>
    <row r="117" spans="1:3" x14ac:dyDescent="0.3">
      <c r="A117" t="s">
        <v>223</v>
      </c>
      <c r="B117" t="s">
        <v>211</v>
      </c>
      <c r="C117">
        <v>646</v>
      </c>
    </row>
    <row r="118" spans="1:3" x14ac:dyDescent="0.3">
      <c r="A118" t="s">
        <v>225</v>
      </c>
      <c r="B118" t="s">
        <v>211</v>
      </c>
      <c r="C118">
        <v>4158</v>
      </c>
    </row>
    <row r="119" spans="1:3" x14ac:dyDescent="0.3">
      <c r="A119" t="s">
        <v>223</v>
      </c>
      <c r="B119" t="s">
        <v>210</v>
      </c>
      <c r="C119">
        <v>0</v>
      </c>
    </row>
    <row r="120" spans="1:3" x14ac:dyDescent="0.3">
      <c r="A120" t="s">
        <v>223</v>
      </c>
      <c r="B120" t="s">
        <v>209</v>
      </c>
      <c r="C120">
        <v>0</v>
      </c>
    </row>
    <row r="121" spans="1:3" x14ac:dyDescent="0.3">
      <c r="A121" t="s">
        <v>224</v>
      </c>
      <c r="B121" t="s">
        <v>213</v>
      </c>
      <c r="C121">
        <v>3590</v>
      </c>
    </row>
    <row r="122" spans="1:3" x14ac:dyDescent="0.3">
      <c r="A122" t="s">
        <v>225</v>
      </c>
      <c r="B122" t="s">
        <v>211</v>
      </c>
      <c r="C122">
        <v>0</v>
      </c>
    </row>
    <row r="123" spans="1:3" x14ac:dyDescent="0.3">
      <c r="A123" t="s">
        <v>223</v>
      </c>
      <c r="B123" t="s">
        <v>213</v>
      </c>
      <c r="C123">
        <v>0</v>
      </c>
    </row>
    <row r="124" spans="1:3" x14ac:dyDescent="0.3">
      <c r="A124" t="s">
        <v>223</v>
      </c>
      <c r="B124" t="s">
        <v>211</v>
      </c>
      <c r="C124">
        <v>0</v>
      </c>
    </row>
    <row r="125" spans="1:3" x14ac:dyDescent="0.3">
      <c r="A125" t="s">
        <v>224</v>
      </c>
      <c r="B125" t="s">
        <v>211</v>
      </c>
      <c r="C125">
        <v>0</v>
      </c>
    </row>
    <row r="126" spans="1:3" x14ac:dyDescent="0.3">
      <c r="A126" t="s">
        <v>223</v>
      </c>
      <c r="B126" t="s">
        <v>209</v>
      </c>
      <c r="C126">
        <v>4485</v>
      </c>
    </row>
    <row r="127" spans="1:3" x14ac:dyDescent="0.3">
      <c r="A127" t="s">
        <v>223</v>
      </c>
      <c r="B127" t="s">
        <v>209</v>
      </c>
      <c r="C127">
        <v>471</v>
      </c>
    </row>
    <row r="128" spans="1:3" x14ac:dyDescent="0.3">
      <c r="A128" t="s">
        <v>223</v>
      </c>
      <c r="B128" t="s">
        <v>211</v>
      </c>
      <c r="C128">
        <v>3419</v>
      </c>
    </row>
    <row r="129" spans="1:3" x14ac:dyDescent="0.3">
      <c r="A129" t="s">
        <v>225</v>
      </c>
      <c r="B129" t="s">
        <v>211</v>
      </c>
      <c r="C129">
        <v>715</v>
      </c>
    </row>
    <row r="130" spans="1:3" x14ac:dyDescent="0.3">
      <c r="A130" t="s">
        <v>223</v>
      </c>
      <c r="B130" t="s">
        <v>211</v>
      </c>
      <c r="C130">
        <v>6307</v>
      </c>
    </row>
    <row r="131" spans="1:3" x14ac:dyDescent="0.3">
      <c r="A131" t="s">
        <v>224</v>
      </c>
      <c r="B131" t="s">
        <v>209</v>
      </c>
      <c r="C131">
        <v>0</v>
      </c>
    </row>
    <row r="132" spans="1:3" x14ac:dyDescent="0.3">
      <c r="A132" t="s">
        <v>225</v>
      </c>
      <c r="B132" t="s">
        <v>213</v>
      </c>
      <c r="C132">
        <v>5049</v>
      </c>
    </row>
    <row r="133" spans="1:3" x14ac:dyDescent="0.3">
      <c r="A133" t="s">
        <v>223</v>
      </c>
      <c r="B133" t="s">
        <v>211</v>
      </c>
      <c r="C133">
        <v>5556</v>
      </c>
    </row>
    <row r="134" spans="1:3" x14ac:dyDescent="0.3">
      <c r="A134" t="s">
        <v>223</v>
      </c>
      <c r="B134" t="s">
        <v>211</v>
      </c>
      <c r="C134">
        <v>1414</v>
      </c>
    </row>
    <row r="135" spans="1:3" x14ac:dyDescent="0.3">
      <c r="A135" t="s">
        <v>225</v>
      </c>
      <c r="B135" t="s">
        <v>209</v>
      </c>
      <c r="C135">
        <v>6432</v>
      </c>
    </row>
    <row r="136" spans="1:3" x14ac:dyDescent="0.3">
      <c r="A136" t="s">
        <v>223</v>
      </c>
      <c r="B136" t="s">
        <v>210</v>
      </c>
      <c r="C136">
        <v>1375</v>
      </c>
    </row>
    <row r="137" spans="1:3" x14ac:dyDescent="0.3">
      <c r="A137" t="s">
        <v>223</v>
      </c>
      <c r="B137" t="s">
        <v>211</v>
      </c>
      <c r="C137">
        <v>2870</v>
      </c>
    </row>
    <row r="138" spans="1:3" x14ac:dyDescent="0.3">
      <c r="A138" t="s">
        <v>224</v>
      </c>
      <c r="B138" t="s">
        <v>209</v>
      </c>
      <c r="C138">
        <v>1440</v>
      </c>
    </row>
    <row r="139" spans="1:3" x14ac:dyDescent="0.3">
      <c r="A139" t="s">
        <v>225</v>
      </c>
      <c r="B139" t="s">
        <v>210</v>
      </c>
      <c r="C139">
        <v>8838</v>
      </c>
    </row>
    <row r="140" spans="1:3" x14ac:dyDescent="0.3">
      <c r="A140" t="s">
        <v>224</v>
      </c>
      <c r="B140" t="s">
        <v>213</v>
      </c>
      <c r="C140">
        <v>7225</v>
      </c>
    </row>
    <row r="141" spans="1:3" x14ac:dyDescent="0.3">
      <c r="A141" t="s">
        <v>223</v>
      </c>
      <c r="B141" t="s">
        <v>209</v>
      </c>
      <c r="C141">
        <v>0</v>
      </c>
    </row>
    <row r="142" spans="1:3" x14ac:dyDescent="0.3">
      <c r="A142" t="s">
        <v>224</v>
      </c>
      <c r="B142" t="s">
        <v>211</v>
      </c>
      <c r="C142">
        <v>2320</v>
      </c>
    </row>
    <row r="143" spans="1:3" x14ac:dyDescent="0.3">
      <c r="A143" t="s">
        <v>223</v>
      </c>
      <c r="B143" t="s">
        <v>210</v>
      </c>
      <c r="C143">
        <v>4069</v>
      </c>
    </row>
    <row r="144" spans="1:3" x14ac:dyDescent="0.3">
      <c r="A144" t="s">
        <v>225</v>
      </c>
      <c r="B144" t="s">
        <v>209</v>
      </c>
      <c r="C144">
        <v>1278</v>
      </c>
    </row>
    <row r="145" spans="1:3" x14ac:dyDescent="0.3">
      <c r="A145" t="s">
        <v>225</v>
      </c>
      <c r="B145" t="s">
        <v>210</v>
      </c>
      <c r="C145">
        <v>2240</v>
      </c>
    </row>
    <row r="146" spans="1:3" x14ac:dyDescent="0.3">
      <c r="A146" t="s">
        <v>225</v>
      </c>
      <c r="B146" t="s">
        <v>211</v>
      </c>
      <c r="C146">
        <v>1056</v>
      </c>
    </row>
    <row r="147" spans="1:3" x14ac:dyDescent="0.3">
      <c r="A147" t="s">
        <v>224</v>
      </c>
      <c r="B147" t="s">
        <v>210</v>
      </c>
      <c r="C147">
        <v>150</v>
      </c>
    </row>
    <row r="148" spans="1:3" x14ac:dyDescent="0.3">
      <c r="A148" t="s">
        <v>224</v>
      </c>
      <c r="B148" t="s">
        <v>213</v>
      </c>
      <c r="C148">
        <v>1968</v>
      </c>
    </row>
    <row r="149" spans="1:3" x14ac:dyDescent="0.3">
      <c r="A149" t="s">
        <v>223</v>
      </c>
      <c r="B149" t="s">
        <v>210</v>
      </c>
      <c r="C149">
        <v>5280</v>
      </c>
    </row>
    <row r="150" spans="1:3" x14ac:dyDescent="0.3">
      <c r="A150" t="s">
        <v>225</v>
      </c>
      <c r="B150" t="s">
        <v>213</v>
      </c>
      <c r="C150">
        <v>7395</v>
      </c>
    </row>
    <row r="151" spans="1:3" x14ac:dyDescent="0.3">
      <c r="A151" t="s">
        <v>224</v>
      </c>
      <c r="B151" t="s">
        <v>213</v>
      </c>
      <c r="C151">
        <v>3728</v>
      </c>
    </row>
    <row r="152" spans="1:3" x14ac:dyDescent="0.3">
      <c r="A152" t="s">
        <v>223</v>
      </c>
      <c r="B152" t="s">
        <v>210</v>
      </c>
      <c r="C152">
        <v>5520</v>
      </c>
    </row>
    <row r="153" spans="1:3" x14ac:dyDescent="0.3">
      <c r="A153" t="s">
        <v>224</v>
      </c>
      <c r="B153" t="s">
        <v>211</v>
      </c>
      <c r="C153">
        <v>1029</v>
      </c>
    </row>
    <row r="154" spans="1:3" x14ac:dyDescent="0.3">
      <c r="A154" t="s">
        <v>223</v>
      </c>
      <c r="B154" t="s">
        <v>209</v>
      </c>
      <c r="C154">
        <v>5795</v>
      </c>
    </row>
    <row r="155" spans="1:3" x14ac:dyDescent="0.3">
      <c r="A155" t="s">
        <v>224</v>
      </c>
      <c r="B155" t="s">
        <v>213</v>
      </c>
      <c r="C155">
        <v>4335</v>
      </c>
    </row>
    <row r="156" spans="1:3" x14ac:dyDescent="0.3">
      <c r="A156" t="s">
        <v>224</v>
      </c>
      <c r="B156" t="s">
        <v>210</v>
      </c>
      <c r="C156">
        <v>2691</v>
      </c>
    </row>
    <row r="157" spans="1:3" x14ac:dyDescent="0.3">
      <c r="A157" t="s">
        <v>224</v>
      </c>
      <c r="B157" t="s">
        <v>209</v>
      </c>
      <c r="C157">
        <v>1344</v>
      </c>
    </row>
    <row r="158" spans="1:3" x14ac:dyDescent="0.3">
      <c r="A158" t="s">
        <v>225</v>
      </c>
      <c r="B158" t="s">
        <v>210</v>
      </c>
      <c r="C158">
        <v>2156</v>
      </c>
    </row>
    <row r="159" spans="1:3" x14ac:dyDescent="0.3">
      <c r="A159" t="s">
        <v>225</v>
      </c>
      <c r="B159" t="s">
        <v>213</v>
      </c>
      <c r="C159">
        <v>865</v>
      </c>
    </row>
    <row r="160" spans="1:3" x14ac:dyDescent="0.3">
      <c r="A160" t="s">
        <v>224</v>
      </c>
      <c r="B160" t="s">
        <v>209</v>
      </c>
      <c r="C160">
        <v>460</v>
      </c>
    </row>
    <row r="161" spans="1:3" x14ac:dyDescent="0.3">
      <c r="A161" t="s">
        <v>223</v>
      </c>
      <c r="B161" t="s">
        <v>210</v>
      </c>
      <c r="C161">
        <v>0</v>
      </c>
    </row>
    <row r="162" spans="1:3" x14ac:dyDescent="0.3">
      <c r="A162" t="s">
        <v>223</v>
      </c>
      <c r="B162" t="s">
        <v>211</v>
      </c>
      <c r="C162">
        <v>1420</v>
      </c>
    </row>
    <row r="163" spans="1:3" x14ac:dyDescent="0.3">
      <c r="A163" t="s">
        <v>225</v>
      </c>
      <c r="B163" t="s">
        <v>211</v>
      </c>
      <c r="C163">
        <v>6528</v>
      </c>
    </row>
    <row r="164" spans="1:3" x14ac:dyDescent="0.3">
      <c r="A164" t="s">
        <v>225</v>
      </c>
      <c r="B164" t="s">
        <v>210</v>
      </c>
      <c r="C164">
        <v>1960</v>
      </c>
    </row>
    <row r="165" spans="1:3" x14ac:dyDescent="0.3">
      <c r="A165" t="s">
        <v>225</v>
      </c>
      <c r="B165" t="s">
        <v>211</v>
      </c>
      <c r="C165">
        <v>0</v>
      </c>
    </row>
    <row r="166" spans="1:3" x14ac:dyDescent="0.3">
      <c r="A166" t="s">
        <v>224</v>
      </c>
      <c r="B166" t="s">
        <v>213</v>
      </c>
      <c r="C166">
        <v>1770</v>
      </c>
    </row>
    <row r="167" spans="1:3" x14ac:dyDescent="0.3">
      <c r="A167" t="s">
        <v>223</v>
      </c>
      <c r="B167" t="s">
        <v>213</v>
      </c>
      <c r="C167">
        <v>2110</v>
      </c>
    </row>
    <row r="168" spans="1:3" x14ac:dyDescent="0.3">
      <c r="A168" t="s">
        <v>225</v>
      </c>
      <c r="B168" t="s">
        <v>213</v>
      </c>
      <c r="C168">
        <v>768</v>
      </c>
    </row>
    <row r="169" spans="1:3" x14ac:dyDescent="0.3">
      <c r="A169" t="s">
        <v>224</v>
      </c>
      <c r="B169" t="s">
        <v>211</v>
      </c>
      <c r="C169">
        <v>2040</v>
      </c>
    </row>
    <row r="170" spans="1:3" x14ac:dyDescent="0.3">
      <c r="A170" t="s">
        <v>225</v>
      </c>
      <c r="B170" t="s">
        <v>210</v>
      </c>
      <c r="C170">
        <v>4044</v>
      </c>
    </row>
    <row r="171" spans="1:3" x14ac:dyDescent="0.3">
      <c r="A171" t="s">
        <v>223</v>
      </c>
      <c r="B171" t="s">
        <v>211</v>
      </c>
      <c r="C171">
        <v>4662</v>
      </c>
    </row>
    <row r="172" spans="1:3" x14ac:dyDescent="0.3">
      <c r="A172" t="s">
        <v>223</v>
      </c>
      <c r="B172" t="s">
        <v>211</v>
      </c>
      <c r="C172">
        <v>0</v>
      </c>
    </row>
    <row r="173" spans="1:3" x14ac:dyDescent="0.3">
      <c r="A173" t="s">
        <v>225</v>
      </c>
      <c r="B173" t="s">
        <v>209</v>
      </c>
      <c r="C173">
        <v>3528</v>
      </c>
    </row>
    <row r="174" spans="1:3" x14ac:dyDescent="0.3">
      <c r="A174" t="s">
        <v>224</v>
      </c>
      <c r="B174" t="s">
        <v>211</v>
      </c>
      <c r="C174">
        <v>1416</v>
      </c>
    </row>
    <row r="175" spans="1:3" x14ac:dyDescent="0.3">
      <c r="A175" t="s">
        <v>223</v>
      </c>
      <c r="B175" t="s">
        <v>210</v>
      </c>
      <c r="C175">
        <v>398</v>
      </c>
    </row>
    <row r="176" spans="1:3" x14ac:dyDescent="0.3">
      <c r="A176" t="s">
        <v>223</v>
      </c>
      <c r="B176" t="s">
        <v>210</v>
      </c>
      <c r="C176">
        <v>460</v>
      </c>
    </row>
    <row r="177" spans="1:3" x14ac:dyDescent="0.3">
      <c r="A177" t="s">
        <v>223</v>
      </c>
      <c r="B177" t="s">
        <v>211</v>
      </c>
      <c r="C177">
        <v>2761</v>
      </c>
    </row>
    <row r="178" spans="1:3" x14ac:dyDescent="0.3">
      <c r="A178" t="s">
        <v>225</v>
      </c>
      <c r="B178" t="s">
        <v>209</v>
      </c>
      <c r="C178">
        <v>1115</v>
      </c>
    </row>
    <row r="179" spans="1:3" x14ac:dyDescent="0.3">
      <c r="A179" t="s">
        <v>224</v>
      </c>
      <c r="B179" t="s">
        <v>211</v>
      </c>
      <c r="C179">
        <v>0</v>
      </c>
    </row>
    <row r="180" spans="1:3" x14ac:dyDescent="0.3">
      <c r="A180" t="s">
        <v>224</v>
      </c>
      <c r="B180" t="s">
        <v>213</v>
      </c>
      <c r="C180">
        <v>2416</v>
      </c>
    </row>
    <row r="181" spans="1:3" x14ac:dyDescent="0.3">
      <c r="A181" t="s">
        <v>224</v>
      </c>
      <c r="B181" t="s">
        <v>211</v>
      </c>
      <c r="C181">
        <v>1275</v>
      </c>
    </row>
    <row r="182" spans="1:3" x14ac:dyDescent="0.3">
      <c r="A182" t="s">
        <v>224</v>
      </c>
      <c r="B182" t="s">
        <v>210</v>
      </c>
      <c r="C182">
        <v>1168</v>
      </c>
    </row>
    <row r="183" spans="1:3" x14ac:dyDescent="0.3">
      <c r="A183" t="s">
        <v>224</v>
      </c>
      <c r="B183" t="s">
        <v>209</v>
      </c>
      <c r="C183">
        <v>0</v>
      </c>
    </row>
    <row r="184" spans="1:3" x14ac:dyDescent="0.3">
      <c r="A184" t="s">
        <v>225</v>
      </c>
      <c r="B184" t="s">
        <v>210</v>
      </c>
      <c r="C184">
        <v>461</v>
      </c>
    </row>
    <row r="185" spans="1:3" x14ac:dyDescent="0.3">
      <c r="A185" t="s">
        <v>225</v>
      </c>
      <c r="B185" t="s">
        <v>211</v>
      </c>
      <c r="C185">
        <v>1415</v>
      </c>
    </row>
    <row r="186" spans="1:3" x14ac:dyDescent="0.3">
      <c r="A186" t="s">
        <v>224</v>
      </c>
      <c r="B186" t="s">
        <v>209</v>
      </c>
      <c r="C186">
        <v>6260</v>
      </c>
    </row>
    <row r="187" spans="1:3" x14ac:dyDescent="0.3">
      <c r="A187" t="s">
        <v>224</v>
      </c>
      <c r="B187" t="s">
        <v>213</v>
      </c>
      <c r="C187">
        <v>1452</v>
      </c>
    </row>
    <row r="188" spans="1:3" x14ac:dyDescent="0.3">
      <c r="A188" t="s">
        <v>225</v>
      </c>
      <c r="B188" t="s">
        <v>211</v>
      </c>
      <c r="C188">
        <v>2008</v>
      </c>
    </row>
    <row r="189" spans="1:3" x14ac:dyDescent="0.3">
      <c r="A189" t="s">
        <v>225</v>
      </c>
      <c r="B189" t="s">
        <v>209</v>
      </c>
      <c r="C189">
        <v>856</v>
      </c>
    </row>
    <row r="190" spans="1:3" x14ac:dyDescent="0.3">
      <c r="A190" t="s">
        <v>224</v>
      </c>
      <c r="B190" t="s">
        <v>213</v>
      </c>
      <c r="C190">
        <v>7060</v>
      </c>
    </row>
    <row r="191" spans="1:3" x14ac:dyDescent="0.3">
      <c r="A191" t="s">
        <v>224</v>
      </c>
      <c r="B191" t="s">
        <v>210</v>
      </c>
      <c r="C191">
        <v>1896</v>
      </c>
    </row>
    <row r="192" spans="1:3" x14ac:dyDescent="0.3">
      <c r="A192" t="s">
        <v>225</v>
      </c>
      <c r="B192" t="s">
        <v>209</v>
      </c>
      <c r="C192">
        <v>4800</v>
      </c>
    </row>
    <row r="193" spans="1:3" x14ac:dyDescent="0.3">
      <c r="A193" t="s">
        <v>223</v>
      </c>
      <c r="B193" t="s">
        <v>210</v>
      </c>
      <c r="C193">
        <v>203</v>
      </c>
    </row>
    <row r="194" spans="1:3" x14ac:dyDescent="0.3">
      <c r="A194" t="s">
        <v>224</v>
      </c>
      <c r="B194" t="s">
        <v>211</v>
      </c>
      <c r="C194">
        <v>1102</v>
      </c>
    </row>
    <row r="195" spans="1:3" x14ac:dyDescent="0.3">
      <c r="A195" t="s">
        <v>223</v>
      </c>
      <c r="B195" t="s">
        <v>211</v>
      </c>
      <c r="C195">
        <v>1970</v>
      </c>
    </row>
    <row r="196" spans="1:3" x14ac:dyDescent="0.3">
      <c r="A196" t="s">
        <v>224</v>
      </c>
      <c r="B196" t="s">
        <v>209</v>
      </c>
      <c r="C196">
        <v>263</v>
      </c>
    </row>
    <row r="197" spans="1:3" x14ac:dyDescent="0.3">
      <c r="A197" t="s">
        <v>224</v>
      </c>
      <c r="B197" t="s">
        <v>211</v>
      </c>
      <c r="C197">
        <v>3656</v>
      </c>
    </row>
    <row r="198" spans="1:3" x14ac:dyDescent="0.3">
      <c r="A198" t="s">
        <v>224</v>
      </c>
      <c r="B198" t="s">
        <v>209</v>
      </c>
      <c r="C198">
        <v>2976</v>
      </c>
    </row>
    <row r="199" spans="1:3" x14ac:dyDescent="0.3">
      <c r="A199" t="s">
        <v>224</v>
      </c>
      <c r="B199" t="s">
        <v>209</v>
      </c>
      <c r="C199">
        <v>189</v>
      </c>
    </row>
    <row r="200" spans="1:3" x14ac:dyDescent="0.3">
      <c r="A200" t="s">
        <v>223</v>
      </c>
      <c r="B200" t="s">
        <v>209</v>
      </c>
      <c r="C200">
        <v>2220</v>
      </c>
    </row>
    <row r="201" spans="1:3" x14ac:dyDescent="0.3">
      <c r="A201" t="s">
        <v>225</v>
      </c>
      <c r="B201" t="s">
        <v>213</v>
      </c>
      <c r="C201">
        <v>0</v>
      </c>
    </row>
  </sheetData>
  <mergeCells count="1">
    <mergeCell ref="J3:N3"/>
  </mergeCell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4FC1-91AC-4810-A678-7006AA022718}">
  <dimension ref="A1:N201"/>
  <sheetViews>
    <sheetView tabSelected="1" topLeftCell="B1" workbookViewId="0">
      <selection activeCell="U19" sqref="U19"/>
    </sheetView>
  </sheetViews>
  <sheetFormatPr defaultRowHeight="14.4" x14ac:dyDescent="0.3"/>
  <cols>
    <col min="2" max="2" width="10.33203125" customWidth="1"/>
    <col min="3" max="3" width="11.33203125" bestFit="1" customWidth="1"/>
    <col min="10" max="10" width="10.5546875" customWidth="1"/>
    <col min="11" max="11" width="16.21875" bestFit="1" customWidth="1"/>
    <col min="12" max="12" width="13.44140625" bestFit="1" customWidth="1"/>
    <col min="13" max="13" width="14.33203125" bestFit="1" customWidth="1"/>
    <col min="14" max="14" width="16.77734375" bestFit="1" customWidth="1"/>
    <col min="15" max="15" width="11" customWidth="1"/>
    <col min="16" max="16" width="11.77734375" customWidth="1"/>
    <col min="17" max="17" width="9.88671875" customWidth="1"/>
    <col min="18" max="19" width="8.21875" bestFit="1" customWidth="1"/>
    <col min="20" max="20" width="7.77734375" bestFit="1" customWidth="1"/>
    <col min="21" max="21" width="11" bestFit="1" customWidth="1"/>
    <col min="22" max="22" width="8.6640625" customWidth="1"/>
    <col min="23" max="23" width="7.88671875" customWidth="1"/>
    <col min="24" max="47" width="4" bestFit="1" customWidth="1"/>
    <col min="48" max="173" width="5" bestFit="1" customWidth="1"/>
    <col min="174" max="174" width="7.109375" bestFit="1" customWidth="1"/>
    <col min="175" max="175" width="11" bestFit="1" customWidth="1"/>
  </cols>
  <sheetData>
    <row r="1" spans="1:14" x14ac:dyDescent="0.3">
      <c r="A1" s="1" t="s">
        <v>2</v>
      </c>
      <c r="B1" s="1" t="s">
        <v>228</v>
      </c>
      <c r="C1" s="1" t="s">
        <v>3</v>
      </c>
    </row>
    <row r="2" spans="1:14" x14ac:dyDescent="0.3">
      <c r="A2" t="s">
        <v>209</v>
      </c>
      <c r="B2">
        <v>2472</v>
      </c>
      <c r="C2" t="s">
        <v>221</v>
      </c>
    </row>
    <row r="3" spans="1:14" x14ac:dyDescent="0.3">
      <c r="A3" t="s">
        <v>209</v>
      </c>
      <c r="B3">
        <v>4635</v>
      </c>
      <c r="C3" t="s">
        <v>218</v>
      </c>
    </row>
    <row r="4" spans="1:14" x14ac:dyDescent="0.3">
      <c r="A4" t="s">
        <v>209</v>
      </c>
      <c r="B4">
        <v>996</v>
      </c>
      <c r="C4" t="s">
        <v>221</v>
      </c>
    </row>
    <row r="5" spans="1:14" x14ac:dyDescent="0.3">
      <c r="A5" t="s">
        <v>210</v>
      </c>
      <c r="B5">
        <v>792</v>
      </c>
      <c r="C5" t="s">
        <v>219</v>
      </c>
    </row>
    <row r="6" spans="1:14" x14ac:dyDescent="0.3">
      <c r="A6" t="s">
        <v>211</v>
      </c>
      <c r="B6">
        <v>2892</v>
      </c>
      <c r="C6" t="s">
        <v>218</v>
      </c>
      <c r="J6" s="13" t="s">
        <v>237</v>
      </c>
      <c r="K6" s="13"/>
      <c r="M6" s="13" t="s">
        <v>238</v>
      </c>
      <c r="N6" s="13"/>
    </row>
    <row r="7" spans="1:14" x14ac:dyDescent="0.3">
      <c r="A7" t="s">
        <v>211</v>
      </c>
      <c r="B7">
        <v>928</v>
      </c>
      <c r="C7" t="s">
        <v>220</v>
      </c>
      <c r="J7" t="s">
        <v>2</v>
      </c>
      <c r="K7" t="s">
        <v>236</v>
      </c>
      <c r="M7" s="6" t="s">
        <v>229</v>
      </c>
      <c r="N7" t="s">
        <v>231</v>
      </c>
    </row>
    <row r="8" spans="1:14" x14ac:dyDescent="0.3">
      <c r="A8" t="s">
        <v>211</v>
      </c>
      <c r="B8">
        <v>0</v>
      </c>
      <c r="C8" t="s">
        <v>218</v>
      </c>
      <c r="J8" t="s">
        <v>211</v>
      </c>
      <c r="K8">
        <v>15000</v>
      </c>
      <c r="M8" s="7" t="s">
        <v>211</v>
      </c>
      <c r="N8">
        <v>201184</v>
      </c>
    </row>
    <row r="9" spans="1:14" x14ac:dyDescent="0.3">
      <c r="A9" t="s">
        <v>213</v>
      </c>
      <c r="B9">
        <v>1275</v>
      </c>
      <c r="C9" t="s">
        <v>219</v>
      </c>
      <c r="J9" t="s">
        <v>213</v>
      </c>
      <c r="K9">
        <v>10000</v>
      </c>
      <c r="M9" s="7" t="s">
        <v>213</v>
      </c>
      <c r="N9">
        <v>65481</v>
      </c>
    </row>
    <row r="10" spans="1:14" x14ac:dyDescent="0.3">
      <c r="A10" t="s">
        <v>211</v>
      </c>
      <c r="B10">
        <v>1236</v>
      </c>
      <c r="C10" t="s">
        <v>218</v>
      </c>
      <c r="J10" t="s">
        <v>210</v>
      </c>
      <c r="K10">
        <v>8000</v>
      </c>
      <c r="M10" s="7" t="s">
        <v>210</v>
      </c>
      <c r="N10">
        <v>106631</v>
      </c>
    </row>
    <row r="11" spans="1:14" x14ac:dyDescent="0.3">
      <c r="A11" t="s">
        <v>210</v>
      </c>
      <c r="B11">
        <v>7668</v>
      </c>
      <c r="C11" t="s">
        <v>220</v>
      </c>
      <c r="J11" t="s">
        <v>209</v>
      </c>
      <c r="K11">
        <v>12000</v>
      </c>
      <c r="M11" s="7" t="s">
        <v>209</v>
      </c>
      <c r="N11">
        <v>125281</v>
      </c>
    </row>
    <row r="12" spans="1:14" x14ac:dyDescent="0.3">
      <c r="A12" t="s">
        <v>210</v>
      </c>
      <c r="B12">
        <v>0</v>
      </c>
      <c r="C12" t="s">
        <v>219</v>
      </c>
    </row>
    <row r="13" spans="1:14" x14ac:dyDescent="0.3">
      <c r="A13" t="s">
        <v>213</v>
      </c>
      <c r="B13">
        <v>0</v>
      </c>
      <c r="C13" t="s">
        <v>221</v>
      </c>
    </row>
    <row r="14" spans="1:14" x14ac:dyDescent="0.3">
      <c r="A14" t="s">
        <v>209</v>
      </c>
      <c r="B14">
        <v>1864</v>
      </c>
      <c r="C14" t="s">
        <v>221</v>
      </c>
      <c r="J14" s="14" t="s">
        <v>243</v>
      </c>
      <c r="K14" s="14"/>
      <c r="L14" s="14"/>
      <c r="M14" s="14"/>
    </row>
    <row r="15" spans="1:14" x14ac:dyDescent="0.3">
      <c r="A15" t="s">
        <v>211</v>
      </c>
      <c r="B15">
        <v>6650</v>
      </c>
      <c r="C15" t="s">
        <v>221</v>
      </c>
      <c r="J15" t="s">
        <v>2</v>
      </c>
      <c r="K15" t="s">
        <v>240</v>
      </c>
      <c r="L15" t="s">
        <v>241</v>
      </c>
      <c r="M15" t="s">
        <v>242</v>
      </c>
    </row>
    <row r="16" spans="1:14" x14ac:dyDescent="0.3">
      <c r="A16" t="s">
        <v>213</v>
      </c>
      <c r="B16">
        <v>574</v>
      </c>
      <c r="C16" t="s">
        <v>219</v>
      </c>
      <c r="J16" t="s">
        <v>211</v>
      </c>
      <c r="K16">
        <v>201184</v>
      </c>
      <c r="L16">
        <v>15000</v>
      </c>
      <c r="M16" t="str">
        <f>IF(Table3[[#This Row],[Actual Sales]]&gt;Table3[[#This Row],[Target Sales]],"Target Met","Target Did Not Met")</f>
        <v>Target Met</v>
      </c>
    </row>
    <row r="17" spans="1:13" x14ac:dyDescent="0.3">
      <c r="A17" t="s">
        <v>210</v>
      </c>
      <c r="B17">
        <v>5900</v>
      </c>
      <c r="C17" t="s">
        <v>219</v>
      </c>
      <c r="J17" t="s">
        <v>213</v>
      </c>
      <c r="K17">
        <v>65481</v>
      </c>
      <c r="L17">
        <v>10000</v>
      </c>
      <c r="M17" t="str">
        <f>IF(Table3[[#This Row],[Actual Sales]]&gt;Table3[[#This Row],[Target Sales]],"Target Met","Target Did Not Met")</f>
        <v>Target Met</v>
      </c>
    </row>
    <row r="18" spans="1:13" x14ac:dyDescent="0.3">
      <c r="A18" t="s">
        <v>211</v>
      </c>
      <c r="B18">
        <v>1860</v>
      </c>
      <c r="C18" t="s">
        <v>219</v>
      </c>
      <c r="J18" t="s">
        <v>210</v>
      </c>
      <c r="K18">
        <v>106631</v>
      </c>
      <c r="L18">
        <v>8000</v>
      </c>
      <c r="M18" t="str">
        <f>IF(Table3[[#This Row],[Actual Sales]]&gt;Table3[[#This Row],[Target Sales]],"Target Met","Target Did Not Met")</f>
        <v>Target Met</v>
      </c>
    </row>
    <row r="19" spans="1:13" x14ac:dyDescent="0.3">
      <c r="A19" t="s">
        <v>211</v>
      </c>
      <c r="B19">
        <v>2912</v>
      </c>
      <c r="C19" t="s">
        <v>220</v>
      </c>
      <c r="J19" t="s">
        <v>209</v>
      </c>
      <c r="K19">
        <v>125281</v>
      </c>
      <c r="L19">
        <v>12000</v>
      </c>
      <c r="M19" t="str">
        <f>IF(Table3[[#This Row],[Actual Sales]]&gt;Table3[[#This Row],[Target Sales]],"Target Met","Target Did Not Met")</f>
        <v>Target Met</v>
      </c>
    </row>
    <row r="20" spans="1:13" x14ac:dyDescent="0.3">
      <c r="A20" t="s">
        <v>210</v>
      </c>
      <c r="B20">
        <v>4544</v>
      </c>
      <c r="C20" t="s">
        <v>219</v>
      </c>
    </row>
    <row r="21" spans="1:13" x14ac:dyDescent="0.3">
      <c r="A21" t="s">
        <v>210</v>
      </c>
      <c r="B21">
        <v>0</v>
      </c>
      <c r="C21" t="s">
        <v>221</v>
      </c>
    </row>
    <row r="22" spans="1:13" x14ac:dyDescent="0.3">
      <c r="A22" t="s">
        <v>211</v>
      </c>
      <c r="B22">
        <v>8190</v>
      </c>
      <c r="C22" t="s">
        <v>220</v>
      </c>
    </row>
    <row r="23" spans="1:13" x14ac:dyDescent="0.3">
      <c r="A23" t="s">
        <v>211</v>
      </c>
      <c r="B23">
        <v>639</v>
      </c>
      <c r="C23" t="s">
        <v>219</v>
      </c>
    </row>
    <row r="24" spans="1:13" x14ac:dyDescent="0.3">
      <c r="A24" t="s">
        <v>209</v>
      </c>
      <c r="B24">
        <v>2912</v>
      </c>
      <c r="C24" t="s">
        <v>220</v>
      </c>
    </row>
    <row r="25" spans="1:13" x14ac:dyDescent="0.3">
      <c r="A25" t="s">
        <v>209</v>
      </c>
      <c r="B25">
        <v>9340</v>
      </c>
      <c r="C25" t="s">
        <v>221</v>
      </c>
    </row>
    <row r="26" spans="1:13" x14ac:dyDescent="0.3">
      <c r="A26" t="s">
        <v>211</v>
      </c>
      <c r="B26">
        <v>3222</v>
      </c>
      <c r="C26" t="s">
        <v>221</v>
      </c>
    </row>
    <row r="27" spans="1:13" x14ac:dyDescent="0.3">
      <c r="A27" t="s">
        <v>209</v>
      </c>
      <c r="B27">
        <v>0</v>
      </c>
      <c r="C27" t="s">
        <v>220</v>
      </c>
    </row>
    <row r="28" spans="1:13" x14ac:dyDescent="0.3">
      <c r="A28" t="s">
        <v>209</v>
      </c>
      <c r="B28">
        <v>1764</v>
      </c>
      <c r="C28" t="s">
        <v>218</v>
      </c>
    </row>
    <row r="29" spans="1:13" x14ac:dyDescent="0.3">
      <c r="A29" t="s">
        <v>211</v>
      </c>
      <c r="B29">
        <v>0</v>
      </c>
      <c r="C29" t="s">
        <v>221</v>
      </c>
    </row>
    <row r="30" spans="1:13" x14ac:dyDescent="0.3">
      <c r="A30" t="s">
        <v>213</v>
      </c>
      <c r="B30">
        <v>0</v>
      </c>
      <c r="C30" t="s">
        <v>219</v>
      </c>
    </row>
    <row r="31" spans="1:13" x14ac:dyDescent="0.3">
      <c r="A31" t="s">
        <v>211</v>
      </c>
      <c r="B31">
        <v>2268</v>
      </c>
      <c r="C31" t="s">
        <v>221</v>
      </c>
    </row>
    <row r="32" spans="1:13" x14ac:dyDescent="0.3">
      <c r="A32" t="s">
        <v>209</v>
      </c>
      <c r="B32">
        <v>0</v>
      </c>
      <c r="C32" t="s">
        <v>221</v>
      </c>
    </row>
    <row r="33" spans="1:3" x14ac:dyDescent="0.3">
      <c r="A33" t="s">
        <v>211</v>
      </c>
      <c r="B33">
        <v>4826</v>
      </c>
      <c r="C33" t="s">
        <v>221</v>
      </c>
    </row>
    <row r="34" spans="1:3" x14ac:dyDescent="0.3">
      <c r="A34" t="s">
        <v>211</v>
      </c>
      <c r="B34">
        <v>741</v>
      </c>
      <c r="C34" t="s">
        <v>218</v>
      </c>
    </row>
    <row r="35" spans="1:3" x14ac:dyDescent="0.3">
      <c r="A35" t="s">
        <v>210</v>
      </c>
      <c r="B35">
        <v>145</v>
      </c>
      <c r="C35" t="s">
        <v>221</v>
      </c>
    </row>
    <row r="36" spans="1:3" x14ac:dyDescent="0.3">
      <c r="A36" t="s">
        <v>211</v>
      </c>
      <c r="B36">
        <v>0</v>
      </c>
      <c r="C36" t="s">
        <v>221</v>
      </c>
    </row>
    <row r="37" spans="1:3" x14ac:dyDescent="0.3">
      <c r="A37" t="s">
        <v>211</v>
      </c>
      <c r="B37">
        <v>5954</v>
      </c>
      <c r="C37" t="s">
        <v>221</v>
      </c>
    </row>
    <row r="38" spans="1:3" x14ac:dyDescent="0.3">
      <c r="A38" t="s">
        <v>211</v>
      </c>
      <c r="B38">
        <v>5060</v>
      </c>
      <c r="C38" t="s">
        <v>221</v>
      </c>
    </row>
    <row r="39" spans="1:3" x14ac:dyDescent="0.3">
      <c r="A39" t="s">
        <v>209</v>
      </c>
      <c r="B39">
        <v>2670</v>
      </c>
      <c r="C39" t="s">
        <v>219</v>
      </c>
    </row>
    <row r="40" spans="1:3" x14ac:dyDescent="0.3">
      <c r="A40" t="s">
        <v>211</v>
      </c>
      <c r="B40">
        <v>6802</v>
      </c>
      <c r="C40" t="s">
        <v>220</v>
      </c>
    </row>
    <row r="41" spans="1:3" x14ac:dyDescent="0.3">
      <c r="A41" t="s">
        <v>210</v>
      </c>
      <c r="B41">
        <v>284</v>
      </c>
      <c r="C41" t="s">
        <v>219</v>
      </c>
    </row>
    <row r="42" spans="1:3" x14ac:dyDescent="0.3">
      <c r="A42" t="s">
        <v>210</v>
      </c>
      <c r="B42">
        <v>4280</v>
      </c>
      <c r="C42" t="s">
        <v>221</v>
      </c>
    </row>
    <row r="43" spans="1:3" x14ac:dyDescent="0.3">
      <c r="A43" t="s">
        <v>210</v>
      </c>
      <c r="B43">
        <v>0</v>
      </c>
      <c r="C43" t="s">
        <v>219</v>
      </c>
    </row>
    <row r="44" spans="1:3" x14ac:dyDescent="0.3">
      <c r="A44" t="s">
        <v>213</v>
      </c>
      <c r="B44">
        <v>0</v>
      </c>
      <c r="C44" t="s">
        <v>221</v>
      </c>
    </row>
    <row r="45" spans="1:3" x14ac:dyDescent="0.3">
      <c r="A45" t="s">
        <v>211</v>
      </c>
      <c r="B45">
        <v>5838</v>
      </c>
      <c r="C45" t="s">
        <v>221</v>
      </c>
    </row>
    <row r="46" spans="1:3" x14ac:dyDescent="0.3">
      <c r="A46" t="s">
        <v>210</v>
      </c>
      <c r="B46">
        <v>6045</v>
      </c>
      <c r="C46" t="s">
        <v>221</v>
      </c>
    </row>
    <row r="47" spans="1:3" x14ac:dyDescent="0.3">
      <c r="A47" t="s">
        <v>209</v>
      </c>
      <c r="B47">
        <v>1946</v>
      </c>
      <c r="C47" t="s">
        <v>221</v>
      </c>
    </row>
    <row r="48" spans="1:3" x14ac:dyDescent="0.3">
      <c r="A48" t="s">
        <v>211</v>
      </c>
      <c r="B48">
        <v>0</v>
      </c>
      <c r="C48" t="s">
        <v>219</v>
      </c>
    </row>
    <row r="49" spans="1:3" x14ac:dyDescent="0.3">
      <c r="A49" t="s">
        <v>211</v>
      </c>
      <c r="B49">
        <v>920</v>
      </c>
      <c r="C49" t="s">
        <v>219</v>
      </c>
    </row>
    <row r="50" spans="1:3" x14ac:dyDescent="0.3">
      <c r="A50" t="s">
        <v>211</v>
      </c>
      <c r="B50">
        <v>5168</v>
      </c>
      <c r="C50" t="s">
        <v>221</v>
      </c>
    </row>
    <row r="51" spans="1:3" x14ac:dyDescent="0.3">
      <c r="A51" t="s">
        <v>211</v>
      </c>
      <c r="B51">
        <v>4550</v>
      </c>
      <c r="C51" t="s">
        <v>220</v>
      </c>
    </row>
    <row r="52" spans="1:3" x14ac:dyDescent="0.3">
      <c r="A52" t="s">
        <v>209</v>
      </c>
      <c r="B52">
        <v>0</v>
      </c>
      <c r="C52" t="s">
        <v>220</v>
      </c>
    </row>
    <row r="53" spans="1:3" x14ac:dyDescent="0.3">
      <c r="A53" t="s">
        <v>211</v>
      </c>
      <c r="B53">
        <v>5140</v>
      </c>
      <c r="C53" t="s">
        <v>221</v>
      </c>
    </row>
    <row r="54" spans="1:3" x14ac:dyDescent="0.3">
      <c r="A54" t="s">
        <v>209</v>
      </c>
      <c r="B54">
        <v>0</v>
      </c>
      <c r="C54" t="s">
        <v>219</v>
      </c>
    </row>
    <row r="55" spans="1:3" x14ac:dyDescent="0.3">
      <c r="A55" t="s">
        <v>209</v>
      </c>
      <c r="B55">
        <v>917</v>
      </c>
      <c r="C55" t="s">
        <v>220</v>
      </c>
    </row>
    <row r="56" spans="1:3" x14ac:dyDescent="0.3">
      <c r="A56" t="s">
        <v>209</v>
      </c>
      <c r="B56">
        <v>1107</v>
      </c>
      <c r="C56" t="s">
        <v>219</v>
      </c>
    </row>
    <row r="57" spans="1:3" x14ac:dyDescent="0.3">
      <c r="A57" t="s">
        <v>213</v>
      </c>
      <c r="B57">
        <v>1588</v>
      </c>
      <c r="C57" t="s">
        <v>218</v>
      </c>
    </row>
    <row r="58" spans="1:3" x14ac:dyDescent="0.3">
      <c r="A58" t="s">
        <v>209</v>
      </c>
      <c r="B58">
        <v>0</v>
      </c>
      <c r="C58" t="s">
        <v>221</v>
      </c>
    </row>
    <row r="59" spans="1:3" x14ac:dyDescent="0.3">
      <c r="A59" t="s">
        <v>211</v>
      </c>
      <c r="B59">
        <v>1020</v>
      </c>
      <c r="C59" t="s">
        <v>219</v>
      </c>
    </row>
    <row r="60" spans="1:3" x14ac:dyDescent="0.3">
      <c r="A60" t="s">
        <v>209</v>
      </c>
      <c r="B60">
        <v>4266</v>
      </c>
      <c r="C60" t="s">
        <v>219</v>
      </c>
    </row>
    <row r="61" spans="1:3" x14ac:dyDescent="0.3">
      <c r="A61" t="s">
        <v>209</v>
      </c>
      <c r="B61">
        <v>5780</v>
      </c>
      <c r="C61" t="s">
        <v>219</v>
      </c>
    </row>
    <row r="62" spans="1:3" x14ac:dyDescent="0.3">
      <c r="A62" t="s">
        <v>209</v>
      </c>
      <c r="B62">
        <v>0</v>
      </c>
      <c r="C62" t="s">
        <v>220</v>
      </c>
    </row>
    <row r="63" spans="1:3" x14ac:dyDescent="0.3">
      <c r="A63" t="s">
        <v>211</v>
      </c>
      <c r="B63">
        <v>0</v>
      </c>
      <c r="C63" t="s">
        <v>219</v>
      </c>
    </row>
    <row r="64" spans="1:3" x14ac:dyDescent="0.3">
      <c r="A64" t="s">
        <v>211</v>
      </c>
      <c r="B64">
        <v>480</v>
      </c>
      <c r="C64" t="s">
        <v>218</v>
      </c>
    </row>
    <row r="65" spans="1:3" x14ac:dyDescent="0.3">
      <c r="A65" t="s">
        <v>209</v>
      </c>
      <c r="B65">
        <v>1335</v>
      </c>
      <c r="C65" t="s">
        <v>220</v>
      </c>
    </row>
    <row r="66" spans="1:3" x14ac:dyDescent="0.3">
      <c r="A66" t="s">
        <v>211</v>
      </c>
      <c r="B66">
        <v>3531</v>
      </c>
      <c r="C66" t="s">
        <v>221</v>
      </c>
    </row>
    <row r="67" spans="1:3" x14ac:dyDescent="0.3">
      <c r="A67" t="s">
        <v>210</v>
      </c>
      <c r="B67">
        <v>3990</v>
      </c>
      <c r="C67" t="s">
        <v>221</v>
      </c>
    </row>
    <row r="68" spans="1:3" x14ac:dyDescent="0.3">
      <c r="A68" t="s">
        <v>210</v>
      </c>
      <c r="B68">
        <v>2478</v>
      </c>
      <c r="C68" t="s">
        <v>221</v>
      </c>
    </row>
    <row r="69" spans="1:3" x14ac:dyDescent="0.3">
      <c r="A69" t="s">
        <v>209</v>
      </c>
      <c r="B69">
        <v>819</v>
      </c>
      <c r="C69" t="s">
        <v>218</v>
      </c>
    </row>
    <row r="70" spans="1:3" x14ac:dyDescent="0.3">
      <c r="A70" t="s">
        <v>211</v>
      </c>
      <c r="B70">
        <v>0</v>
      </c>
      <c r="C70" t="s">
        <v>219</v>
      </c>
    </row>
    <row r="71" spans="1:3" x14ac:dyDescent="0.3">
      <c r="A71" t="s">
        <v>210</v>
      </c>
      <c r="B71">
        <v>6740</v>
      </c>
      <c r="C71" t="s">
        <v>218</v>
      </c>
    </row>
    <row r="72" spans="1:3" x14ac:dyDescent="0.3">
      <c r="A72" t="s">
        <v>213</v>
      </c>
      <c r="B72">
        <v>0</v>
      </c>
      <c r="C72" t="s">
        <v>221</v>
      </c>
    </row>
    <row r="73" spans="1:3" x14ac:dyDescent="0.3">
      <c r="A73" t="s">
        <v>211</v>
      </c>
      <c r="B73">
        <v>0</v>
      </c>
      <c r="C73" t="s">
        <v>219</v>
      </c>
    </row>
    <row r="74" spans="1:3" x14ac:dyDescent="0.3">
      <c r="A74" t="s">
        <v>209</v>
      </c>
      <c r="B74">
        <v>2904</v>
      </c>
      <c r="C74" t="s">
        <v>218</v>
      </c>
    </row>
    <row r="75" spans="1:3" x14ac:dyDescent="0.3">
      <c r="A75" t="s">
        <v>213</v>
      </c>
      <c r="B75">
        <v>3913</v>
      </c>
      <c r="C75" t="s">
        <v>220</v>
      </c>
    </row>
    <row r="76" spans="1:3" x14ac:dyDescent="0.3">
      <c r="A76" t="s">
        <v>209</v>
      </c>
      <c r="B76">
        <v>1547</v>
      </c>
      <c r="C76" t="s">
        <v>219</v>
      </c>
    </row>
    <row r="77" spans="1:3" x14ac:dyDescent="0.3">
      <c r="A77" t="s">
        <v>213</v>
      </c>
      <c r="B77">
        <v>3091</v>
      </c>
      <c r="C77" t="s">
        <v>220</v>
      </c>
    </row>
    <row r="78" spans="1:3" x14ac:dyDescent="0.3">
      <c r="A78" t="s">
        <v>209</v>
      </c>
      <c r="B78">
        <v>2490</v>
      </c>
      <c r="C78" t="s">
        <v>218</v>
      </c>
    </row>
    <row r="79" spans="1:3" x14ac:dyDescent="0.3">
      <c r="A79" t="s">
        <v>210</v>
      </c>
      <c r="B79">
        <v>0</v>
      </c>
      <c r="C79" t="s">
        <v>219</v>
      </c>
    </row>
    <row r="80" spans="1:3" x14ac:dyDescent="0.3">
      <c r="A80" t="s">
        <v>211</v>
      </c>
      <c r="B80">
        <v>8194</v>
      </c>
      <c r="C80" t="s">
        <v>221</v>
      </c>
    </row>
    <row r="81" spans="1:3" x14ac:dyDescent="0.3">
      <c r="A81" t="s">
        <v>209</v>
      </c>
      <c r="B81">
        <v>4692</v>
      </c>
      <c r="C81" t="s">
        <v>221</v>
      </c>
    </row>
    <row r="82" spans="1:3" x14ac:dyDescent="0.3">
      <c r="A82" t="s">
        <v>209</v>
      </c>
      <c r="B82">
        <v>415</v>
      </c>
      <c r="C82" t="s">
        <v>221</v>
      </c>
    </row>
    <row r="83" spans="1:3" x14ac:dyDescent="0.3">
      <c r="A83" t="s">
        <v>213</v>
      </c>
      <c r="B83">
        <v>990</v>
      </c>
      <c r="C83" t="s">
        <v>219</v>
      </c>
    </row>
    <row r="84" spans="1:3" x14ac:dyDescent="0.3">
      <c r="A84" t="s">
        <v>209</v>
      </c>
      <c r="B84">
        <v>2910</v>
      </c>
      <c r="C84" t="s">
        <v>218</v>
      </c>
    </row>
    <row r="85" spans="1:3" x14ac:dyDescent="0.3">
      <c r="A85" t="s">
        <v>211</v>
      </c>
      <c r="B85">
        <v>1239</v>
      </c>
      <c r="C85" t="s">
        <v>221</v>
      </c>
    </row>
    <row r="86" spans="1:3" x14ac:dyDescent="0.3">
      <c r="A86" t="s">
        <v>209</v>
      </c>
      <c r="B86">
        <v>6016</v>
      </c>
      <c r="C86" t="s">
        <v>221</v>
      </c>
    </row>
    <row r="87" spans="1:3" x14ac:dyDescent="0.3">
      <c r="A87" t="s">
        <v>209</v>
      </c>
      <c r="B87">
        <v>4465</v>
      </c>
      <c r="C87" t="s">
        <v>219</v>
      </c>
    </row>
    <row r="88" spans="1:3" x14ac:dyDescent="0.3">
      <c r="A88" t="s">
        <v>210</v>
      </c>
      <c r="B88">
        <v>1680</v>
      </c>
      <c r="C88" t="s">
        <v>221</v>
      </c>
    </row>
    <row r="89" spans="1:3" x14ac:dyDescent="0.3">
      <c r="A89" t="s">
        <v>211</v>
      </c>
      <c r="B89">
        <v>8645</v>
      </c>
      <c r="C89" t="s">
        <v>219</v>
      </c>
    </row>
    <row r="90" spans="1:3" x14ac:dyDescent="0.3">
      <c r="A90" t="s">
        <v>211</v>
      </c>
      <c r="B90">
        <v>9080</v>
      </c>
      <c r="C90" t="s">
        <v>221</v>
      </c>
    </row>
    <row r="91" spans="1:3" x14ac:dyDescent="0.3">
      <c r="A91" t="s">
        <v>209</v>
      </c>
      <c r="B91">
        <v>2574</v>
      </c>
      <c r="C91" t="s">
        <v>218</v>
      </c>
    </row>
    <row r="92" spans="1:3" x14ac:dyDescent="0.3">
      <c r="A92" t="s">
        <v>209</v>
      </c>
      <c r="B92">
        <v>714</v>
      </c>
      <c r="C92" t="s">
        <v>221</v>
      </c>
    </row>
    <row r="93" spans="1:3" x14ac:dyDescent="0.3">
      <c r="A93" t="s">
        <v>209</v>
      </c>
      <c r="B93">
        <v>3320</v>
      </c>
      <c r="C93" t="s">
        <v>218</v>
      </c>
    </row>
    <row r="94" spans="1:3" x14ac:dyDescent="0.3">
      <c r="A94" t="s">
        <v>213</v>
      </c>
      <c r="B94">
        <v>1786</v>
      </c>
      <c r="C94" t="s">
        <v>220</v>
      </c>
    </row>
    <row r="95" spans="1:3" x14ac:dyDescent="0.3">
      <c r="A95" t="s">
        <v>209</v>
      </c>
      <c r="B95">
        <v>0</v>
      </c>
      <c r="C95" t="s">
        <v>221</v>
      </c>
    </row>
    <row r="96" spans="1:3" x14ac:dyDescent="0.3">
      <c r="A96" t="s">
        <v>211</v>
      </c>
      <c r="B96">
        <v>4180</v>
      </c>
      <c r="C96" t="s">
        <v>220</v>
      </c>
    </row>
    <row r="97" spans="1:3" x14ac:dyDescent="0.3">
      <c r="A97" t="s">
        <v>211</v>
      </c>
      <c r="B97">
        <v>520</v>
      </c>
      <c r="C97" t="s">
        <v>218</v>
      </c>
    </row>
    <row r="98" spans="1:3" x14ac:dyDescent="0.3">
      <c r="A98" t="s">
        <v>209</v>
      </c>
      <c r="B98">
        <v>0</v>
      </c>
      <c r="C98" t="s">
        <v>219</v>
      </c>
    </row>
    <row r="99" spans="1:3" x14ac:dyDescent="0.3">
      <c r="A99" t="s">
        <v>213</v>
      </c>
      <c r="B99">
        <v>342</v>
      </c>
      <c r="C99" t="s">
        <v>218</v>
      </c>
    </row>
    <row r="100" spans="1:3" x14ac:dyDescent="0.3">
      <c r="A100" t="s">
        <v>211</v>
      </c>
      <c r="B100">
        <v>1134</v>
      </c>
      <c r="C100" t="s">
        <v>218</v>
      </c>
    </row>
    <row r="101" spans="1:3" x14ac:dyDescent="0.3">
      <c r="A101" t="s">
        <v>209</v>
      </c>
      <c r="B101">
        <v>4896</v>
      </c>
      <c r="C101" t="s">
        <v>219</v>
      </c>
    </row>
    <row r="102" spans="1:3" x14ac:dyDescent="0.3">
      <c r="A102" t="s">
        <v>211</v>
      </c>
      <c r="B102">
        <v>4294</v>
      </c>
      <c r="C102" t="s">
        <v>220</v>
      </c>
    </row>
    <row r="103" spans="1:3" x14ac:dyDescent="0.3">
      <c r="A103" t="s">
        <v>213</v>
      </c>
      <c r="B103">
        <v>948</v>
      </c>
      <c r="C103" t="s">
        <v>221</v>
      </c>
    </row>
    <row r="104" spans="1:3" x14ac:dyDescent="0.3">
      <c r="A104" t="s">
        <v>210</v>
      </c>
      <c r="B104">
        <v>7163</v>
      </c>
      <c r="C104" t="s">
        <v>218</v>
      </c>
    </row>
    <row r="105" spans="1:3" x14ac:dyDescent="0.3">
      <c r="A105" t="s">
        <v>211</v>
      </c>
      <c r="B105">
        <v>4873</v>
      </c>
      <c r="C105" t="s">
        <v>218</v>
      </c>
    </row>
    <row r="106" spans="1:3" x14ac:dyDescent="0.3">
      <c r="A106" t="s">
        <v>210</v>
      </c>
      <c r="B106">
        <v>4607</v>
      </c>
      <c r="C106" t="s">
        <v>221</v>
      </c>
    </row>
    <row r="107" spans="1:3" x14ac:dyDescent="0.3">
      <c r="A107" t="s">
        <v>209</v>
      </c>
      <c r="B107">
        <v>988</v>
      </c>
      <c r="C107" t="s">
        <v>218</v>
      </c>
    </row>
    <row r="108" spans="1:3" x14ac:dyDescent="0.3">
      <c r="A108" t="s">
        <v>213</v>
      </c>
      <c r="B108">
        <v>1243</v>
      </c>
      <c r="C108" t="s">
        <v>221</v>
      </c>
    </row>
    <row r="109" spans="1:3" x14ac:dyDescent="0.3">
      <c r="A109" t="s">
        <v>209</v>
      </c>
      <c r="B109">
        <v>615</v>
      </c>
      <c r="C109" t="s">
        <v>221</v>
      </c>
    </row>
    <row r="110" spans="1:3" x14ac:dyDescent="0.3">
      <c r="A110" t="s">
        <v>210</v>
      </c>
      <c r="B110">
        <v>1290</v>
      </c>
      <c r="C110" t="s">
        <v>221</v>
      </c>
    </row>
    <row r="111" spans="1:3" x14ac:dyDescent="0.3">
      <c r="A111" t="s">
        <v>213</v>
      </c>
      <c r="B111">
        <v>0</v>
      </c>
      <c r="C111" t="s">
        <v>219</v>
      </c>
    </row>
    <row r="112" spans="1:3" x14ac:dyDescent="0.3">
      <c r="A112" t="s">
        <v>211</v>
      </c>
      <c r="B112">
        <v>4725</v>
      </c>
      <c r="C112" t="s">
        <v>220</v>
      </c>
    </row>
    <row r="113" spans="1:3" x14ac:dyDescent="0.3">
      <c r="A113" t="s">
        <v>211</v>
      </c>
      <c r="B113">
        <v>9660</v>
      </c>
      <c r="C113" t="s">
        <v>220</v>
      </c>
    </row>
    <row r="114" spans="1:3" x14ac:dyDescent="0.3">
      <c r="A114" t="s">
        <v>210</v>
      </c>
      <c r="B114">
        <v>1800</v>
      </c>
      <c r="C114" t="s">
        <v>221</v>
      </c>
    </row>
    <row r="115" spans="1:3" x14ac:dyDescent="0.3">
      <c r="A115" t="s">
        <v>210</v>
      </c>
      <c r="B115">
        <v>4316</v>
      </c>
      <c r="C115" t="s">
        <v>219</v>
      </c>
    </row>
    <row r="116" spans="1:3" x14ac:dyDescent="0.3">
      <c r="A116" t="s">
        <v>211</v>
      </c>
      <c r="B116">
        <v>4070</v>
      </c>
      <c r="C116" t="s">
        <v>221</v>
      </c>
    </row>
    <row r="117" spans="1:3" x14ac:dyDescent="0.3">
      <c r="A117" t="s">
        <v>211</v>
      </c>
      <c r="B117">
        <v>646</v>
      </c>
      <c r="C117" t="s">
        <v>220</v>
      </c>
    </row>
    <row r="118" spans="1:3" x14ac:dyDescent="0.3">
      <c r="A118" t="s">
        <v>211</v>
      </c>
      <c r="B118">
        <v>4158</v>
      </c>
      <c r="C118" t="s">
        <v>220</v>
      </c>
    </row>
    <row r="119" spans="1:3" x14ac:dyDescent="0.3">
      <c r="A119" t="s">
        <v>210</v>
      </c>
      <c r="B119">
        <v>0</v>
      </c>
      <c r="C119" t="s">
        <v>220</v>
      </c>
    </row>
    <row r="120" spans="1:3" x14ac:dyDescent="0.3">
      <c r="A120" t="s">
        <v>209</v>
      </c>
      <c r="B120">
        <v>0</v>
      </c>
      <c r="C120" t="s">
        <v>218</v>
      </c>
    </row>
    <row r="121" spans="1:3" x14ac:dyDescent="0.3">
      <c r="A121" t="s">
        <v>213</v>
      </c>
      <c r="B121">
        <v>3590</v>
      </c>
      <c r="C121" t="s">
        <v>221</v>
      </c>
    </row>
    <row r="122" spans="1:3" x14ac:dyDescent="0.3">
      <c r="A122" t="s">
        <v>211</v>
      </c>
      <c r="B122">
        <v>0</v>
      </c>
      <c r="C122" t="s">
        <v>219</v>
      </c>
    </row>
    <row r="123" spans="1:3" x14ac:dyDescent="0.3">
      <c r="A123" t="s">
        <v>213</v>
      </c>
      <c r="B123">
        <v>0</v>
      </c>
      <c r="C123" t="s">
        <v>221</v>
      </c>
    </row>
    <row r="124" spans="1:3" x14ac:dyDescent="0.3">
      <c r="A124" t="s">
        <v>211</v>
      </c>
      <c r="B124">
        <v>0</v>
      </c>
      <c r="C124" t="s">
        <v>220</v>
      </c>
    </row>
    <row r="125" spans="1:3" x14ac:dyDescent="0.3">
      <c r="A125" t="s">
        <v>211</v>
      </c>
      <c r="B125">
        <v>0</v>
      </c>
      <c r="C125" t="s">
        <v>219</v>
      </c>
    </row>
    <row r="126" spans="1:3" x14ac:dyDescent="0.3">
      <c r="A126" t="s">
        <v>209</v>
      </c>
      <c r="B126">
        <v>4485</v>
      </c>
      <c r="C126" t="s">
        <v>221</v>
      </c>
    </row>
    <row r="127" spans="1:3" x14ac:dyDescent="0.3">
      <c r="A127" t="s">
        <v>209</v>
      </c>
      <c r="B127">
        <v>471</v>
      </c>
      <c r="C127" t="s">
        <v>220</v>
      </c>
    </row>
    <row r="128" spans="1:3" x14ac:dyDescent="0.3">
      <c r="A128" t="s">
        <v>211</v>
      </c>
      <c r="B128">
        <v>3419</v>
      </c>
      <c r="C128" t="s">
        <v>220</v>
      </c>
    </row>
    <row r="129" spans="1:3" x14ac:dyDescent="0.3">
      <c r="A129" t="s">
        <v>211</v>
      </c>
      <c r="B129">
        <v>715</v>
      </c>
      <c r="C129" t="s">
        <v>219</v>
      </c>
    </row>
    <row r="130" spans="1:3" x14ac:dyDescent="0.3">
      <c r="A130" t="s">
        <v>211</v>
      </c>
      <c r="B130">
        <v>6307</v>
      </c>
      <c r="C130" t="s">
        <v>221</v>
      </c>
    </row>
    <row r="131" spans="1:3" x14ac:dyDescent="0.3">
      <c r="A131" t="s">
        <v>209</v>
      </c>
      <c r="B131">
        <v>0</v>
      </c>
      <c r="C131" t="s">
        <v>219</v>
      </c>
    </row>
    <row r="132" spans="1:3" x14ac:dyDescent="0.3">
      <c r="A132" t="s">
        <v>213</v>
      </c>
      <c r="B132">
        <v>5049</v>
      </c>
      <c r="C132" t="s">
        <v>221</v>
      </c>
    </row>
    <row r="133" spans="1:3" x14ac:dyDescent="0.3">
      <c r="A133" t="s">
        <v>211</v>
      </c>
      <c r="B133">
        <v>5556</v>
      </c>
      <c r="C133" t="s">
        <v>218</v>
      </c>
    </row>
    <row r="134" spans="1:3" x14ac:dyDescent="0.3">
      <c r="A134" t="s">
        <v>211</v>
      </c>
      <c r="B134">
        <v>1414</v>
      </c>
      <c r="C134" t="s">
        <v>219</v>
      </c>
    </row>
    <row r="135" spans="1:3" x14ac:dyDescent="0.3">
      <c r="A135" t="s">
        <v>209</v>
      </c>
      <c r="B135">
        <v>6432</v>
      </c>
      <c r="C135" t="s">
        <v>221</v>
      </c>
    </row>
    <row r="136" spans="1:3" x14ac:dyDescent="0.3">
      <c r="A136" t="s">
        <v>210</v>
      </c>
      <c r="B136">
        <v>1375</v>
      </c>
      <c r="C136" t="s">
        <v>221</v>
      </c>
    </row>
    <row r="137" spans="1:3" x14ac:dyDescent="0.3">
      <c r="A137" t="s">
        <v>211</v>
      </c>
      <c r="B137">
        <v>2870</v>
      </c>
      <c r="C137" t="s">
        <v>220</v>
      </c>
    </row>
    <row r="138" spans="1:3" x14ac:dyDescent="0.3">
      <c r="A138" t="s">
        <v>209</v>
      </c>
      <c r="B138">
        <v>1440</v>
      </c>
      <c r="C138" t="s">
        <v>218</v>
      </c>
    </row>
    <row r="139" spans="1:3" x14ac:dyDescent="0.3">
      <c r="A139" t="s">
        <v>210</v>
      </c>
      <c r="B139">
        <v>8838</v>
      </c>
      <c r="C139" t="s">
        <v>219</v>
      </c>
    </row>
    <row r="140" spans="1:3" x14ac:dyDescent="0.3">
      <c r="A140" t="s">
        <v>213</v>
      </c>
      <c r="B140">
        <v>7225</v>
      </c>
      <c r="C140" t="s">
        <v>221</v>
      </c>
    </row>
    <row r="141" spans="1:3" x14ac:dyDescent="0.3">
      <c r="A141" t="s">
        <v>209</v>
      </c>
      <c r="B141">
        <v>0</v>
      </c>
      <c r="C141" t="s">
        <v>221</v>
      </c>
    </row>
    <row r="142" spans="1:3" x14ac:dyDescent="0.3">
      <c r="A142" t="s">
        <v>211</v>
      </c>
      <c r="B142">
        <v>2320</v>
      </c>
      <c r="C142" t="s">
        <v>221</v>
      </c>
    </row>
    <row r="143" spans="1:3" x14ac:dyDescent="0.3">
      <c r="A143" t="s">
        <v>210</v>
      </c>
      <c r="B143">
        <v>4069</v>
      </c>
      <c r="C143" t="s">
        <v>219</v>
      </c>
    </row>
    <row r="144" spans="1:3" x14ac:dyDescent="0.3">
      <c r="A144" t="s">
        <v>209</v>
      </c>
      <c r="B144">
        <v>1278</v>
      </c>
      <c r="C144" t="s">
        <v>221</v>
      </c>
    </row>
    <row r="145" spans="1:3" x14ac:dyDescent="0.3">
      <c r="A145" t="s">
        <v>210</v>
      </c>
      <c r="B145">
        <v>2240</v>
      </c>
      <c r="C145" t="s">
        <v>219</v>
      </c>
    </row>
    <row r="146" spans="1:3" x14ac:dyDescent="0.3">
      <c r="A146" t="s">
        <v>211</v>
      </c>
      <c r="B146">
        <v>1056</v>
      </c>
      <c r="C146" t="s">
        <v>221</v>
      </c>
    </row>
    <row r="147" spans="1:3" x14ac:dyDescent="0.3">
      <c r="A147" t="s">
        <v>210</v>
      </c>
      <c r="B147">
        <v>150</v>
      </c>
      <c r="C147" t="s">
        <v>220</v>
      </c>
    </row>
    <row r="148" spans="1:3" x14ac:dyDescent="0.3">
      <c r="A148" t="s">
        <v>213</v>
      </c>
      <c r="B148">
        <v>1968</v>
      </c>
      <c r="C148" t="s">
        <v>219</v>
      </c>
    </row>
    <row r="149" spans="1:3" x14ac:dyDescent="0.3">
      <c r="A149" t="s">
        <v>210</v>
      </c>
      <c r="B149">
        <v>5280</v>
      </c>
      <c r="C149" t="s">
        <v>219</v>
      </c>
    </row>
    <row r="150" spans="1:3" x14ac:dyDescent="0.3">
      <c r="A150" t="s">
        <v>213</v>
      </c>
      <c r="B150">
        <v>7395</v>
      </c>
      <c r="C150" t="s">
        <v>218</v>
      </c>
    </row>
    <row r="151" spans="1:3" x14ac:dyDescent="0.3">
      <c r="A151" t="s">
        <v>213</v>
      </c>
      <c r="B151">
        <v>3728</v>
      </c>
      <c r="C151" t="s">
        <v>220</v>
      </c>
    </row>
    <row r="152" spans="1:3" x14ac:dyDescent="0.3">
      <c r="A152" t="s">
        <v>210</v>
      </c>
      <c r="B152">
        <v>5520</v>
      </c>
      <c r="C152" t="s">
        <v>219</v>
      </c>
    </row>
    <row r="153" spans="1:3" x14ac:dyDescent="0.3">
      <c r="A153" t="s">
        <v>211</v>
      </c>
      <c r="B153">
        <v>1029</v>
      </c>
      <c r="C153" t="s">
        <v>221</v>
      </c>
    </row>
    <row r="154" spans="1:3" x14ac:dyDescent="0.3">
      <c r="A154" t="s">
        <v>209</v>
      </c>
      <c r="B154">
        <v>5795</v>
      </c>
      <c r="C154" t="s">
        <v>221</v>
      </c>
    </row>
    <row r="155" spans="1:3" x14ac:dyDescent="0.3">
      <c r="A155" t="s">
        <v>213</v>
      </c>
      <c r="B155">
        <v>4335</v>
      </c>
      <c r="C155" t="s">
        <v>221</v>
      </c>
    </row>
    <row r="156" spans="1:3" x14ac:dyDescent="0.3">
      <c r="A156" t="s">
        <v>210</v>
      </c>
      <c r="B156">
        <v>2691</v>
      </c>
      <c r="C156" t="s">
        <v>221</v>
      </c>
    </row>
    <row r="157" spans="1:3" x14ac:dyDescent="0.3">
      <c r="A157" t="s">
        <v>209</v>
      </c>
      <c r="B157">
        <v>1344</v>
      </c>
      <c r="C157" t="s">
        <v>221</v>
      </c>
    </row>
    <row r="158" spans="1:3" x14ac:dyDescent="0.3">
      <c r="A158" t="s">
        <v>210</v>
      </c>
      <c r="B158">
        <v>2156</v>
      </c>
      <c r="C158" t="s">
        <v>218</v>
      </c>
    </row>
    <row r="159" spans="1:3" x14ac:dyDescent="0.3">
      <c r="A159" t="s">
        <v>213</v>
      </c>
      <c r="B159">
        <v>865</v>
      </c>
      <c r="C159" t="s">
        <v>219</v>
      </c>
    </row>
    <row r="160" spans="1:3" x14ac:dyDescent="0.3">
      <c r="A160" t="s">
        <v>209</v>
      </c>
      <c r="B160">
        <v>460</v>
      </c>
      <c r="C160" t="s">
        <v>221</v>
      </c>
    </row>
    <row r="161" spans="1:3" x14ac:dyDescent="0.3">
      <c r="A161" t="s">
        <v>210</v>
      </c>
      <c r="B161">
        <v>0</v>
      </c>
      <c r="C161" t="s">
        <v>218</v>
      </c>
    </row>
    <row r="162" spans="1:3" x14ac:dyDescent="0.3">
      <c r="A162" t="s">
        <v>211</v>
      </c>
      <c r="B162">
        <v>1420</v>
      </c>
      <c r="C162" t="s">
        <v>221</v>
      </c>
    </row>
    <row r="163" spans="1:3" x14ac:dyDescent="0.3">
      <c r="A163" t="s">
        <v>211</v>
      </c>
      <c r="B163">
        <v>6528</v>
      </c>
      <c r="C163" t="s">
        <v>218</v>
      </c>
    </row>
    <row r="164" spans="1:3" x14ac:dyDescent="0.3">
      <c r="A164" t="s">
        <v>210</v>
      </c>
      <c r="B164">
        <v>1960</v>
      </c>
      <c r="C164" t="s">
        <v>221</v>
      </c>
    </row>
    <row r="165" spans="1:3" x14ac:dyDescent="0.3">
      <c r="A165" t="s">
        <v>211</v>
      </c>
      <c r="B165">
        <v>0</v>
      </c>
      <c r="C165" t="s">
        <v>219</v>
      </c>
    </row>
    <row r="166" spans="1:3" x14ac:dyDescent="0.3">
      <c r="A166" t="s">
        <v>213</v>
      </c>
      <c r="B166">
        <v>1770</v>
      </c>
      <c r="C166" t="s">
        <v>221</v>
      </c>
    </row>
    <row r="167" spans="1:3" x14ac:dyDescent="0.3">
      <c r="A167" t="s">
        <v>213</v>
      </c>
      <c r="B167">
        <v>2110</v>
      </c>
      <c r="C167" t="s">
        <v>220</v>
      </c>
    </row>
    <row r="168" spans="1:3" x14ac:dyDescent="0.3">
      <c r="A168" t="s">
        <v>213</v>
      </c>
      <c r="B168">
        <v>768</v>
      </c>
      <c r="C168" t="s">
        <v>221</v>
      </c>
    </row>
    <row r="169" spans="1:3" x14ac:dyDescent="0.3">
      <c r="A169" t="s">
        <v>211</v>
      </c>
      <c r="B169">
        <v>2040</v>
      </c>
      <c r="C169" t="s">
        <v>221</v>
      </c>
    </row>
    <row r="170" spans="1:3" x14ac:dyDescent="0.3">
      <c r="A170" t="s">
        <v>210</v>
      </c>
      <c r="B170">
        <v>4044</v>
      </c>
      <c r="C170" t="s">
        <v>220</v>
      </c>
    </row>
    <row r="171" spans="1:3" x14ac:dyDescent="0.3">
      <c r="A171" t="s">
        <v>211</v>
      </c>
      <c r="B171">
        <v>4662</v>
      </c>
      <c r="C171" t="s">
        <v>220</v>
      </c>
    </row>
    <row r="172" spans="1:3" x14ac:dyDescent="0.3">
      <c r="A172" t="s">
        <v>211</v>
      </c>
      <c r="B172">
        <v>0</v>
      </c>
      <c r="C172" t="s">
        <v>221</v>
      </c>
    </row>
    <row r="173" spans="1:3" x14ac:dyDescent="0.3">
      <c r="A173" t="s">
        <v>209</v>
      </c>
      <c r="B173">
        <v>3528</v>
      </c>
      <c r="C173" t="s">
        <v>221</v>
      </c>
    </row>
    <row r="174" spans="1:3" x14ac:dyDescent="0.3">
      <c r="A174" t="s">
        <v>211</v>
      </c>
      <c r="B174">
        <v>1416</v>
      </c>
      <c r="C174" t="s">
        <v>220</v>
      </c>
    </row>
    <row r="175" spans="1:3" x14ac:dyDescent="0.3">
      <c r="A175" t="s">
        <v>210</v>
      </c>
      <c r="B175">
        <v>398</v>
      </c>
      <c r="C175" t="s">
        <v>218</v>
      </c>
    </row>
    <row r="176" spans="1:3" x14ac:dyDescent="0.3">
      <c r="A176" t="s">
        <v>210</v>
      </c>
      <c r="B176">
        <v>460</v>
      </c>
      <c r="C176" t="s">
        <v>218</v>
      </c>
    </row>
    <row r="177" spans="1:3" x14ac:dyDescent="0.3">
      <c r="A177" t="s">
        <v>211</v>
      </c>
      <c r="B177">
        <v>2761</v>
      </c>
      <c r="C177" t="s">
        <v>221</v>
      </c>
    </row>
    <row r="178" spans="1:3" x14ac:dyDescent="0.3">
      <c r="A178" t="s">
        <v>209</v>
      </c>
      <c r="B178">
        <v>1115</v>
      </c>
      <c r="C178" t="s">
        <v>219</v>
      </c>
    </row>
    <row r="179" spans="1:3" x14ac:dyDescent="0.3">
      <c r="A179" t="s">
        <v>211</v>
      </c>
      <c r="B179">
        <v>0</v>
      </c>
      <c r="C179" t="s">
        <v>218</v>
      </c>
    </row>
    <row r="180" spans="1:3" x14ac:dyDescent="0.3">
      <c r="A180" t="s">
        <v>213</v>
      </c>
      <c r="B180">
        <v>2416</v>
      </c>
      <c r="C180" t="s">
        <v>221</v>
      </c>
    </row>
    <row r="181" spans="1:3" x14ac:dyDescent="0.3">
      <c r="A181" t="s">
        <v>211</v>
      </c>
      <c r="B181">
        <v>1275</v>
      </c>
      <c r="C181" t="s">
        <v>221</v>
      </c>
    </row>
    <row r="182" spans="1:3" x14ac:dyDescent="0.3">
      <c r="A182" t="s">
        <v>210</v>
      </c>
      <c r="B182">
        <v>1168</v>
      </c>
      <c r="C182" t="s">
        <v>220</v>
      </c>
    </row>
    <row r="183" spans="1:3" x14ac:dyDescent="0.3">
      <c r="A183" t="s">
        <v>209</v>
      </c>
      <c r="B183">
        <v>0</v>
      </c>
      <c r="C183" t="s">
        <v>218</v>
      </c>
    </row>
    <row r="184" spans="1:3" x14ac:dyDescent="0.3">
      <c r="A184" t="s">
        <v>210</v>
      </c>
      <c r="B184">
        <v>461</v>
      </c>
      <c r="C184" t="s">
        <v>221</v>
      </c>
    </row>
    <row r="185" spans="1:3" x14ac:dyDescent="0.3">
      <c r="A185" t="s">
        <v>211</v>
      </c>
      <c r="B185">
        <v>1415</v>
      </c>
      <c r="C185" t="s">
        <v>221</v>
      </c>
    </row>
    <row r="186" spans="1:3" x14ac:dyDescent="0.3">
      <c r="A186" t="s">
        <v>209</v>
      </c>
      <c r="B186">
        <v>6260</v>
      </c>
      <c r="C186" t="s">
        <v>219</v>
      </c>
    </row>
    <row r="187" spans="1:3" x14ac:dyDescent="0.3">
      <c r="A187" t="s">
        <v>213</v>
      </c>
      <c r="B187">
        <v>1452</v>
      </c>
      <c r="C187" t="s">
        <v>220</v>
      </c>
    </row>
    <row r="188" spans="1:3" x14ac:dyDescent="0.3">
      <c r="A188" t="s">
        <v>211</v>
      </c>
      <c r="B188">
        <v>2008</v>
      </c>
      <c r="C188" t="s">
        <v>220</v>
      </c>
    </row>
    <row r="189" spans="1:3" x14ac:dyDescent="0.3">
      <c r="A189" t="s">
        <v>209</v>
      </c>
      <c r="B189">
        <v>856</v>
      </c>
      <c r="C189" t="s">
        <v>220</v>
      </c>
    </row>
    <row r="190" spans="1:3" x14ac:dyDescent="0.3">
      <c r="A190" t="s">
        <v>213</v>
      </c>
      <c r="B190">
        <v>7060</v>
      </c>
      <c r="C190" t="s">
        <v>221</v>
      </c>
    </row>
    <row r="191" spans="1:3" x14ac:dyDescent="0.3">
      <c r="A191" t="s">
        <v>210</v>
      </c>
      <c r="B191">
        <v>1896</v>
      </c>
      <c r="C191" t="s">
        <v>221</v>
      </c>
    </row>
    <row r="192" spans="1:3" x14ac:dyDescent="0.3">
      <c r="A192" t="s">
        <v>209</v>
      </c>
      <c r="B192">
        <v>4800</v>
      </c>
      <c r="C192" t="s">
        <v>221</v>
      </c>
    </row>
    <row r="193" spans="1:3" x14ac:dyDescent="0.3">
      <c r="A193" t="s">
        <v>210</v>
      </c>
      <c r="B193">
        <v>203</v>
      </c>
      <c r="C193" t="s">
        <v>221</v>
      </c>
    </row>
    <row r="194" spans="1:3" x14ac:dyDescent="0.3">
      <c r="A194" t="s">
        <v>211</v>
      </c>
      <c r="B194">
        <v>1102</v>
      </c>
      <c r="C194" t="s">
        <v>221</v>
      </c>
    </row>
    <row r="195" spans="1:3" x14ac:dyDescent="0.3">
      <c r="A195" t="s">
        <v>211</v>
      </c>
      <c r="B195">
        <v>1970</v>
      </c>
      <c r="C195" t="s">
        <v>220</v>
      </c>
    </row>
    <row r="196" spans="1:3" x14ac:dyDescent="0.3">
      <c r="A196" t="s">
        <v>209</v>
      </c>
      <c r="B196">
        <v>263</v>
      </c>
      <c r="C196" t="s">
        <v>221</v>
      </c>
    </row>
    <row r="197" spans="1:3" x14ac:dyDescent="0.3">
      <c r="A197" t="s">
        <v>211</v>
      </c>
      <c r="B197">
        <v>3656</v>
      </c>
      <c r="C197" t="s">
        <v>219</v>
      </c>
    </row>
    <row r="198" spans="1:3" x14ac:dyDescent="0.3">
      <c r="A198" t="s">
        <v>209</v>
      </c>
      <c r="B198">
        <v>2976</v>
      </c>
      <c r="C198" t="s">
        <v>221</v>
      </c>
    </row>
    <row r="199" spans="1:3" x14ac:dyDescent="0.3">
      <c r="A199" t="s">
        <v>209</v>
      </c>
      <c r="B199">
        <v>189</v>
      </c>
      <c r="C199" t="s">
        <v>221</v>
      </c>
    </row>
    <row r="200" spans="1:3" x14ac:dyDescent="0.3">
      <c r="A200" t="s">
        <v>209</v>
      </c>
      <c r="B200">
        <v>2220</v>
      </c>
      <c r="C200" t="s">
        <v>218</v>
      </c>
    </row>
    <row r="201" spans="1:3" x14ac:dyDescent="0.3">
      <c r="A201" t="s">
        <v>213</v>
      </c>
      <c r="B201">
        <v>0</v>
      </c>
      <c r="C201" t="s">
        <v>219</v>
      </c>
    </row>
  </sheetData>
  <autoFilter ref="A1:B201" xr:uid="{39C64FC1-91AC-4810-A678-7006AA022718}"/>
  <mergeCells count="3">
    <mergeCell ref="J6:K6"/>
    <mergeCell ref="M6:N6"/>
    <mergeCell ref="J14:M14"/>
  </mergeCells>
  <phoneticPr fontId="4" type="noConversion"/>
  <conditionalFormatting sqref="C1:C201">
    <cfRule type="expression" dxfId="0" priority="1" stopIfTrue="1">
      <formula>"$L2&gt;300"</formula>
    </cfRule>
  </conditionalFormatting>
  <pageMargins left="0.7" right="0.7" top="0.75" bottom="0.75" header="0.3" footer="0.3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Dataset</vt:lpstr>
      <vt:lpstr>Prepared Dataset</vt:lpstr>
      <vt:lpstr>Top 3 Salesperson</vt:lpstr>
      <vt:lpstr>Sales by Product and Region</vt:lpstr>
      <vt:lpstr>Sales Performance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Pragati Jadhav</cp:lastModifiedBy>
  <dcterms:created xsi:type="dcterms:W3CDTF">2024-12-17T17:15:05Z</dcterms:created>
  <dcterms:modified xsi:type="dcterms:W3CDTF">2025-01-20T17:22:54Z</dcterms:modified>
</cp:coreProperties>
</file>