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gati Files\Data Analysts Class\"/>
    </mc:Choice>
  </mc:AlternateContent>
  <xr:revisionPtr revIDLastSave="0" documentId="8_{2530C836-A9E9-4027-8A7C-1CBB41B203F2}" xr6:coauthVersionLast="44" xr6:coauthVersionMax="44" xr10:uidLastSave="{00000000-0000-0000-0000-000000000000}"/>
  <bookViews>
    <workbookView xWindow="60" yWindow="900" windowWidth="20430" windowHeight="10620" xr2:uid="{C6FC8A74-AA32-4104-A388-A3C3870F1B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9" i="1" l="1"/>
  <c r="J58" i="1"/>
  <c r="L47" i="1"/>
  <c r="I40" i="1"/>
  <c r="F33" i="1"/>
  <c r="F26" i="1"/>
  <c r="K19" i="1"/>
  <c r="K12" i="1"/>
  <c r="J5" i="1"/>
  <c r="G33" i="1"/>
  <c r="G26" i="1"/>
  <c r="L19" i="1"/>
  <c r="L12" i="1"/>
  <c r="K5" i="1"/>
  <c r="K47" i="1" l="1"/>
</calcChain>
</file>

<file path=xl/sharedStrings.xml><?xml version="1.0" encoding="utf-8"?>
<sst xmlns="http://schemas.openxmlformats.org/spreadsheetml/2006/main" count="38" uniqueCount="20">
  <si>
    <t>Mr. Ajay wants  to know the breakup of the principal amount in the EMI Payable for the 1st  Month.</t>
  </si>
  <si>
    <t>Mr. Ajay wants  to know the breakup of the Interest amount in the EMI Payable for the 1st  Month.</t>
  </si>
  <si>
    <t>Ms Rita is having the options of going RD. in which amount Payable per month is RS. 1200, interest @ 7.5% and the period of deposit will be  5 Years. She asked to calculate Maturity Value. [Fv]</t>
  </si>
  <si>
    <t>Mr. Amit Want to invest in a Plan where he will INR 1560 .quaterly for 10 Years. To get maturity value INR 95000. He wants to calculate the rate of interest in this plan of Investment.</t>
  </si>
  <si>
    <t>Before optin for the plan with the rate calculate above for the same period and same maturity value. Mr Amit want to know the present Value of the investment Plan.</t>
  </si>
  <si>
    <t>Loan Amount</t>
  </si>
  <si>
    <t>Rate</t>
  </si>
  <si>
    <t>Time</t>
  </si>
  <si>
    <t>EMI</t>
  </si>
  <si>
    <t>Fixed Deposit</t>
  </si>
  <si>
    <t>RD</t>
  </si>
  <si>
    <t>PV</t>
  </si>
  <si>
    <t>Fv</t>
  </si>
  <si>
    <t>Nper</t>
  </si>
  <si>
    <t>Mr. Ajay Purchased a Hero Honda Karizma for Rs. 95000 by taking a loan from ICICI Bank, repayable in 5 years by monthly installments with interest @ 8.5% p.a . 
Calculate the EMI for the Loan.</t>
  </si>
  <si>
    <t>Miss Asha wants to go for a RD Scheme in a bank With an amount RS.1525 Per Month where the interest is payable @ 7.5% P.A.
 Find the number of installments she has to Pay to Get Maturity Value RS. 51000 . Also calculate the number of Years.</t>
  </si>
  <si>
    <t>Ms. Meenakshi has a fixed Deposit of rs. 25000 in HDFC Bank. For 5 Years on which interest will be given by bank is 8.25%. 
Calculate the Maturity Value. For Meenakshi. [ FV]</t>
  </si>
  <si>
    <t>FV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</si>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</sst>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0.000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left" vertical="top"/>
    </xf>
    <xf numFmtId="0" fontId="0" fillId="0" borderId="0" xfId="0"/>
    <xf numFmtId="0" fontId="1" fillId="2" borderId="0" xfId="0" applyFont="1" applyFill="1" applyAlignment="1">
      <alignment horizontal="left" vertical="top"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8295-CCE5-4652-867A-2AAA695387A1}">
  <dimension ref="A1:O61"/>
  <sheetViews>
    <sheetView tabSelected="1" topLeftCell="H50" zoomScale="120" zoomScaleNormal="120" workbookViewId="0">
      <selection activeCell="I61" sqref="I61"/>
    </sheetView>
  </sheetViews>
  <sheetFormatPr defaultRowHeight="15" x14ac:dyDescent="0.25"/>
  <cols>
    <col min="3" max="3" width="12.28515625" bestFit="1" customWidth="1"/>
    <col min="6" max="6" width="11.28515625" bestFit="1" customWidth="1"/>
    <col min="7" max="8" width="12.7109375" bestFit="1" customWidth="1"/>
    <col min="9" max="9" width="9.7109375" bestFit="1" customWidth="1"/>
    <col min="10" max="10" width="21.85546875" bestFit="1" customWidth="1"/>
    <col min="11" max="11" width="22.5703125" bestFit="1" customWidth="1"/>
    <col min="12" max="12" width="26.7109375" bestFit="1" customWidth="1"/>
    <col min="13" max="13" width="22.28515625" bestFit="1" customWidth="1"/>
    <col min="14" max="14" width="11.42578125" bestFit="1" customWidth="1"/>
    <col min="15" max="15" width="17.140625" bestFit="1" customWidth="1"/>
  </cols>
  <sheetData>
    <row r="1" spans="1:15" ht="14.45" customHeight="1" x14ac:dyDescent="0.25">
      <c r="A1" s="8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4.6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4" spans="1:15" x14ac:dyDescent="0.25">
      <c r="G4" t="s">
        <v>5</v>
      </c>
      <c r="H4" t="s">
        <v>6</v>
      </c>
      <c r="I4" t="s">
        <v>7</v>
      </c>
      <c r="J4" t="s">
        <v>8</v>
      </c>
    </row>
    <row r="5" spans="1:15" x14ac:dyDescent="0.25">
      <c r="G5">
        <v>95000</v>
      </c>
      <c r="H5" s="1">
        <v>8.5000000000000006E-2</v>
      </c>
      <c r="I5">
        <v>5</v>
      </c>
      <c r="J5" s="2">
        <f>PMT(H5/12,I5*12,G5)</f>
        <v>-1949.0704760698686</v>
      </c>
      <c r="K5" t="str">
        <f ca="1">_xlfn.FORMULATEXT(J5)</f>
        <v>=PMT(H5/12,I5*12,G5)</v>
      </c>
      <c r="L5" s="2"/>
    </row>
    <row r="9" spans="1:15" ht="39" customHeight="1" x14ac:dyDescent="0.25">
      <c r="A9" s="6" t="s">
        <v>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1" spans="1:15" x14ac:dyDescent="0.25">
      <c r="H11" t="s">
        <v>5</v>
      </c>
      <c r="I11" t="s">
        <v>6</v>
      </c>
      <c r="J11" t="s">
        <v>7</v>
      </c>
    </row>
    <row r="12" spans="1:15" x14ac:dyDescent="0.25">
      <c r="H12">
        <v>95000</v>
      </c>
      <c r="I12" s="1">
        <v>8.5000000000000006E-2</v>
      </c>
      <c r="J12">
        <v>5</v>
      </c>
      <c r="K12" s="2">
        <f>PPMT(I12/12,1,J12*12,H12)</f>
        <v>-1276.1538094032021</v>
      </c>
      <c r="L12" t="str">
        <f ca="1">_xlfn.FORMULATEXT(K12)</f>
        <v>=PPMT(I12/12,1,J12*12,H12)</v>
      </c>
    </row>
    <row r="16" spans="1:15" ht="39" customHeight="1" x14ac:dyDescent="0.25">
      <c r="A16" s="6" t="s">
        <v>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8" spans="1:15" x14ac:dyDescent="0.25">
      <c r="H18" t="s">
        <v>5</v>
      </c>
      <c r="I18" t="s">
        <v>6</v>
      </c>
      <c r="J18" t="s">
        <v>7</v>
      </c>
    </row>
    <row r="19" spans="1:15" x14ac:dyDescent="0.25">
      <c r="H19">
        <v>95000</v>
      </c>
      <c r="I19" s="1">
        <v>8.5000000000000006E-2</v>
      </c>
      <c r="J19">
        <v>5</v>
      </c>
      <c r="K19" s="2">
        <f>IPMT(I19/12,1,J19*12,H19)</f>
        <v>-672.91666666666674</v>
      </c>
      <c r="L19" t="str">
        <f ca="1">_xlfn.FORMULATEXT(K19)</f>
        <v>=IPMT(I19/12,1,J19*12,H19)</v>
      </c>
      <c r="O19" s="2"/>
    </row>
    <row r="23" spans="1:15" ht="39" customHeight="1" x14ac:dyDescent="0.25">
      <c r="A23" s="8" t="s">
        <v>16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5" spans="1:15" x14ac:dyDescent="0.25">
      <c r="C25" t="s">
        <v>9</v>
      </c>
      <c r="D25" t="s">
        <v>6</v>
      </c>
      <c r="E25" t="s">
        <v>7</v>
      </c>
      <c r="F25" t="s">
        <v>17</v>
      </c>
    </row>
    <row r="26" spans="1:15" x14ac:dyDescent="0.25">
      <c r="C26">
        <v>-25000</v>
      </c>
      <c r="D26" s="1">
        <v>8.2500000000000004E-2</v>
      </c>
      <c r="E26">
        <v>5</v>
      </c>
      <c r="F26" s="2">
        <f>FV(D26,E26,,C26)</f>
        <v>37160.327581525875</v>
      </c>
      <c r="G26" s="2" t="str">
        <f ca="1">_xlfn.FORMULATEXT(F26)</f>
        <v>=FV(D26,E26,,C26)</v>
      </c>
      <c r="N26" s="2"/>
    </row>
    <row r="29" spans="1:15" ht="39" customHeight="1" x14ac:dyDescent="0.25">
      <c r="A29" s="6" t="s">
        <v>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2" spans="1:15" x14ac:dyDescent="0.25">
      <c r="C32" t="s">
        <v>10</v>
      </c>
      <c r="D32" t="s">
        <v>6</v>
      </c>
      <c r="E32" t="s">
        <v>7</v>
      </c>
    </row>
    <row r="33" spans="1:15" x14ac:dyDescent="0.25">
      <c r="C33">
        <v>-1200</v>
      </c>
      <c r="D33" s="1">
        <v>7.4999999999999997E-2</v>
      </c>
      <c r="E33">
        <v>5</v>
      </c>
      <c r="F33" s="2">
        <f>FV(D33/12,E33*12,C33)</f>
        <v>87032.52638908787</v>
      </c>
      <c r="G33" s="2" t="str">
        <f ca="1">_xlfn.FORMULATEXT(F33)</f>
        <v>=FV(D33/12,E33*12,C33)</v>
      </c>
      <c r="K33" s="2"/>
    </row>
    <row r="37" spans="1:15" ht="39" customHeight="1" x14ac:dyDescent="0.25">
      <c r="A37" s="6" t="s">
        <v>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9" spans="1:15" x14ac:dyDescent="0.25">
      <c r="F39" t="s">
        <v>11</v>
      </c>
      <c r="G39" t="s">
        <v>7</v>
      </c>
      <c r="H39" t="s">
        <v>12</v>
      </c>
    </row>
    <row r="40" spans="1:15" x14ac:dyDescent="0.25">
      <c r="F40">
        <v>-1560</v>
      </c>
      <c r="G40">
        <v>10</v>
      </c>
      <c r="H40">
        <v>95000</v>
      </c>
      <c r="I40" s="9">
        <f>RATE(G40*4,,F40,H40)</f>
        <v>0.10819190940195567</v>
      </c>
    </row>
    <row r="44" spans="1:15" ht="39" customHeight="1" x14ac:dyDescent="0.25">
      <c r="A44" s="6" t="s">
        <v>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6" spans="1:15" x14ac:dyDescent="0.25">
      <c r="I46" t="s">
        <v>7</v>
      </c>
      <c r="J46" t="s">
        <v>12</v>
      </c>
      <c r="K46" t="s">
        <v>6</v>
      </c>
      <c r="L46" t="s">
        <v>11</v>
      </c>
    </row>
    <row r="47" spans="1:15" x14ac:dyDescent="0.25">
      <c r="I47">
        <v>10</v>
      </c>
      <c r="J47">
        <v>95000</v>
      </c>
      <c r="K47" s="3">
        <f>I40</f>
        <v>0.10819190940195567</v>
      </c>
      <c r="L47" s="2">
        <f>PV(K47,I47*4,,J47)</f>
        <v>-1559.9999999999952</v>
      </c>
    </row>
    <row r="53" spans="1:15" ht="39" customHeight="1" x14ac:dyDescent="0.25">
      <c r="A53" s="8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7" spans="1:15" x14ac:dyDescent="0.25">
      <c r="G57" t="s">
        <v>10</v>
      </c>
      <c r="H57" t="s">
        <v>6</v>
      </c>
      <c r="I57" t="s">
        <v>12</v>
      </c>
      <c r="J57" t="s">
        <v>13</v>
      </c>
    </row>
    <row r="58" spans="1:15" x14ac:dyDescent="0.25">
      <c r="G58">
        <v>-1525</v>
      </c>
      <c r="H58" s="1">
        <v>7.4999999999999997E-2</v>
      </c>
      <c r="I58">
        <v>51000</v>
      </c>
      <c r="J58" s="5">
        <f>NPER(H58/12,G58,,I58)</f>
        <v>30.463945982814433</v>
      </c>
      <c r="K58" t="s">
        <v>19</v>
      </c>
    </row>
    <row r="59" spans="1:15" x14ac:dyDescent="0.25">
      <c r="J59" s="4">
        <f>J58/12</f>
        <v>2.5386621652345362</v>
      </c>
      <c r="K59" t="s">
        <v>18</v>
      </c>
    </row>
    <row r="61" spans="1:15" x14ac:dyDescent="0.25">
      <c r="J61" s="4"/>
    </row>
  </sheetData>
  <sheetProtection selectLockedCells="1" selectUnlockedCells="1"/>
  <mergeCells count="8">
    <mergeCell ref="A37:O37"/>
    <mergeCell ref="A44:O44"/>
    <mergeCell ref="A53:O53"/>
    <mergeCell ref="A1:O2"/>
    <mergeCell ref="A9:O9"/>
    <mergeCell ref="A16:O16"/>
    <mergeCell ref="A23:O23"/>
    <mergeCell ref="A29:O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2A1D-EC9E-499D-9BB1-8F641067307A}">
  <dimension ref="A1"/>
  <sheetViews>
    <sheetView zoomScale="120" zoomScaleNormal="120" workbookViewId="0">
      <selection activeCell="A13" sqref="A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Hp</cp:lastModifiedBy>
  <dcterms:created xsi:type="dcterms:W3CDTF">2023-02-08T11:23:22Z</dcterms:created>
  <dcterms:modified xsi:type="dcterms:W3CDTF">2023-06-05T14:10:10Z</dcterms:modified>
</cp:coreProperties>
</file>