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13_ncr:1_{F4A3C9B9-E08E-42F1-A3F1-C9D0E51213CF}" xr6:coauthVersionLast="44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ales" sheetId="1" r:id="rId1"/>
    <sheet name="Complex Vlookup" sheetId="6" r:id="rId2"/>
    <sheet name="Reverse Vlookup" sheetId="5" r:id="rId3"/>
    <sheet name="Match &amp; Index" sheetId="8" r:id="rId4"/>
    <sheet name="Vlookup With Concatenate" sheetId="7" r:id="rId5"/>
  </sheets>
  <definedNames>
    <definedName name="DATA">Sales!$B$5:$C$9</definedName>
    <definedName name="DATA1">'Match &amp; Index'!$B$5:$H$24</definedName>
    <definedName name="DATA2">Sales!$E$5:$G$9</definedName>
    <definedName name="EMP">'Match &amp; Index'!$C$5:$C$24</definedName>
    <definedName name="HEAD">'Match &amp; Index'!$B$4:$H$4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8" l="1"/>
  <c r="J12" i="8"/>
  <c r="J13" i="8"/>
  <c r="J14" i="8"/>
  <c r="J15" i="8"/>
  <c r="J10" i="8"/>
  <c r="M11" i="8"/>
  <c r="M12" i="8"/>
  <c r="M13" i="8"/>
  <c r="M14" i="8"/>
  <c r="M15" i="8"/>
  <c r="M10" i="8"/>
  <c r="L11" i="8"/>
  <c r="L12" i="8"/>
  <c r="L13" i="8"/>
  <c r="L14" i="8"/>
  <c r="L15" i="8"/>
  <c r="L10" i="8"/>
  <c r="I3" i="7"/>
  <c r="A3" i="7"/>
  <c r="A4" i="7"/>
  <c r="A5" i="7"/>
  <c r="A6" i="7"/>
  <c r="A7" i="7"/>
  <c r="L5" i="5"/>
  <c r="M5" i="5"/>
  <c r="M6" i="5"/>
  <c r="M7" i="5"/>
  <c r="M8" i="5"/>
  <c r="M9" i="5"/>
  <c r="M4" i="5"/>
  <c r="L6" i="5"/>
  <c r="L7" i="5"/>
  <c r="L8" i="5"/>
  <c r="L9" i="5"/>
  <c r="L4" i="5"/>
  <c r="K4" i="6"/>
  <c r="K5" i="6"/>
  <c r="K6" i="6"/>
  <c r="K7" i="6"/>
  <c r="K8" i="6"/>
  <c r="K9" i="6"/>
  <c r="K10" i="6"/>
  <c r="K11" i="6"/>
  <c r="K3" i="6"/>
  <c r="O11" i="8"/>
  <c r="L11" i="5"/>
  <c r="J6" i="1" l="1"/>
  <c r="J7" i="1"/>
  <c r="J8" i="1"/>
  <c r="J9" i="1"/>
  <c r="J5" i="1"/>
  <c r="L3" i="6"/>
  <c r="K6" i="1"/>
</calcChain>
</file>

<file path=xl/sharedStrings.xml><?xml version="1.0" encoding="utf-8"?>
<sst xmlns="http://schemas.openxmlformats.org/spreadsheetml/2006/main" count="393" uniqueCount="93">
  <si>
    <t>Product</t>
  </si>
  <si>
    <t>Salesman</t>
  </si>
  <si>
    <t>Sales</t>
  </si>
  <si>
    <t>Football</t>
  </si>
  <si>
    <t>Cricket Ball</t>
  </si>
  <si>
    <t>Tennis Ball</t>
  </si>
  <si>
    <t>Volleyball</t>
  </si>
  <si>
    <t>Basketball</t>
  </si>
  <si>
    <t>Employee Name</t>
  </si>
  <si>
    <t>Address</t>
  </si>
  <si>
    <t>City</t>
  </si>
  <si>
    <t>Region</t>
  </si>
  <si>
    <t>Department</t>
  </si>
  <si>
    <t>Basic</t>
  </si>
  <si>
    <t>Emp Code</t>
  </si>
  <si>
    <t>JP Kuamr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</si>
  <si>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</si>
  <si>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</si>
  <si>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</si>
  <si>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</si>
  <si>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</si>
  <si>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</si>
  <si>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</si>
  <si>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</si>
  <si>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</si>
  <si>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</si>
  <si>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</si>
  <si>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</si>
  <si>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</si>
  <si>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</si>
  <si>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</si>
  <si>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</si>
  <si>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</si>
  <si>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</si>
  <si>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</si>
  <si>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G K - II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</si>
  <si>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</si>
  <si>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</si>
  <si>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</si>
  <si>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</si>
  <si>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</si>
  <si>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</si>
  <si>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</si>
  <si>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</si>
  <si>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</si>
  <si>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</si>
  <si>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</si>
  <si>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Arjun Kapoor</t>
  </si>
  <si>
    <t>Kormangala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</si>
  <si>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</si>
  <si>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</si>
  <si>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</si>
  <si>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</si>
  <si>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</si>
  <si>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</si>
  <si>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</si>
  <si>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</si>
  <si>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</si>
  <si>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</si>
  <si>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</si>
  <si>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</si>
  <si>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</si>
  <si>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</si>
  <si>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</si>
  <si>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</si>
  <si>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</si>
  <si>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</si>
  <si>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</si>
  <si>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</si>
  <si>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</si>
  <si>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</si>
  <si>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Data</t>
  </si>
  <si>
    <t>First Name</t>
  </si>
  <si>
    <t>Last Name</t>
  </si>
  <si>
    <t>Jp</t>
  </si>
  <si>
    <t>Kumar</t>
  </si>
  <si>
    <t>Singh</t>
  </si>
  <si>
    <t>Anjali</t>
  </si>
  <si>
    <t>Thakur</t>
  </si>
  <si>
    <t>Priya</t>
  </si>
  <si>
    <t>Agarwal</t>
  </si>
  <si>
    <t>Prakash</t>
  </si>
  <si>
    <t>Dutta</t>
  </si>
  <si>
    <t>Salary</t>
  </si>
  <si>
    <t>Data  1</t>
  </si>
  <si>
    <t>Data  2</t>
  </si>
  <si>
    <t>Result Data</t>
  </si>
  <si>
    <t>Full name</t>
  </si>
  <si>
    <t>Helper column</t>
  </si>
  <si>
    <t>CHOOSE({1,2,3},$H$2:$H$21,$B$2:$B$21,$D$2:$D$21)</t>
  </si>
  <si>
    <t>Virtual Table</t>
  </si>
  <si>
    <t>INDEX(DATA1,6,4)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</si>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</sst>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0" borderId="1" xfId="0" applyBorder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5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415018</xdr:colOff>
      <xdr:row>6</xdr:row>
      <xdr:rowOff>183697</xdr:rowOff>
    </xdr:from>
    <xdr:to>
      <xdr:col>0</xdr:col>
      <xdr:colOff>428625</xdr:colOff>
      <xdr:row>7</xdr:row>
      <xdr:rowOff>163286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9628E3-2CFE-4B41-A6E8-721DB1A595DF}"/>
            </a:ext>
          </a:extLst>
        </xdr:cNvPr>
        <xdr:cNvCxnSpPr/>
      </xdr:nvCxnSpPr>
      <xdr:spPr>
        <a:xfrm flipV="1">
          <a:off x="415018" y="1340304"/>
          <a:ext cx="13607" cy="170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showGridLines="0" zoomScale="120" zoomScaleNormal="120" workbookViewId="0">
      <selection activeCell="K6" sqref="K6"/>
    </sheetView>
  </sheetViews>
  <sheetFormatPr defaultColWidth="9.140625" defaultRowHeight="20.100000000000001" customHeight="1" x14ac:dyDescent="0.25"/>
  <cols>
    <col min="1" max="1" width="3" style="1" customWidth="1"/>
    <col min="2" max="2" width="14" style="1" customWidth="1"/>
    <col min="3" max="3" width="12" style="1" bestFit="1" customWidth="1"/>
    <col min="4" max="4" width="3.28515625" style="1" customWidth="1"/>
    <col min="5" max="5" width="15.85546875" style="1" customWidth="1"/>
    <col min="6" max="6" width="10.140625" style="1" bestFit="1" customWidth="1"/>
    <col min="7" max="7" width="5.28515625" style="1" customWidth="1"/>
    <col min="8" max="8" width="4.140625" style="1" customWidth="1"/>
    <col min="9" max="9" width="14" style="1" customWidth="1"/>
    <col min="10" max="10" width="16.140625" style="1" customWidth="1"/>
    <col min="11" max="11" width="55.28515625" style="1" bestFit="1" customWidth="1"/>
    <col min="12" max="16384" width="9.140625" style="1"/>
  </cols>
  <sheetData>
    <row r="2" spans="2:11" ht="20.100000000000001" customHeight="1" x14ac:dyDescent="0.25">
      <c r="B2" s="16" t="s">
        <v>84</v>
      </c>
      <c r="C2" s="16"/>
      <c r="E2" s="16" t="s">
        <v>85</v>
      </c>
      <c r="F2" s="16"/>
      <c r="G2" s="16"/>
      <c r="I2" s="16" t="s">
        <v>86</v>
      </c>
      <c r="J2" s="16"/>
    </row>
    <row r="4" spans="2:11" ht="20.100000000000001" customHeight="1" x14ac:dyDescent="0.25">
      <c r="B4" s="4" t="s">
        <v>0</v>
      </c>
      <c r="C4" s="4" t="s">
        <v>1</v>
      </c>
      <c r="D4" s="3"/>
      <c r="E4" s="4" t="s">
        <v>1</v>
      </c>
      <c r="F4" s="4" t="s">
        <v>2</v>
      </c>
      <c r="G4"/>
      <c r="H4" s="3"/>
      <c r="I4" s="4" t="s">
        <v>0</v>
      </c>
      <c r="J4" s="4" t="s">
        <v>2</v>
      </c>
    </row>
    <row r="5" spans="2:11" ht="20.100000000000001" customHeight="1" x14ac:dyDescent="0.25">
      <c r="B5" s="2" t="s">
        <v>3</v>
      </c>
      <c r="C5" s="6" t="s">
        <v>20</v>
      </c>
      <c r="E5" s="6" t="s">
        <v>20</v>
      </c>
      <c r="F5" s="12">
        <v>1000</v>
      </c>
      <c r="G5"/>
      <c r="I5" s="2" t="s">
        <v>3</v>
      </c>
      <c r="J5" s="12">
        <f>VLOOKUP(VLOOKUP(I5,DATA,2,0),$E$5:$F$9,2,0)</f>
        <v>1000</v>
      </c>
    </row>
    <row r="6" spans="2:11" ht="20.100000000000001" customHeight="1" x14ac:dyDescent="0.25">
      <c r="B6" s="2" t="s">
        <v>4</v>
      </c>
      <c r="C6" s="6" t="s">
        <v>25</v>
      </c>
      <c r="E6" s="6" t="s">
        <v>25</v>
      </c>
      <c r="F6" s="12">
        <v>850</v>
      </c>
      <c r="G6"/>
      <c r="I6" s="2" t="s">
        <v>4</v>
      </c>
      <c r="J6" s="12">
        <f>VLOOKUP(VLOOKUP(I6,DATA,2,0),$E$5:$F$9,2,0)</f>
        <v>850</v>
      </c>
      <c r="K6" s="14" t="str">
        <f ca="1">_xlfn.FORMULATEXT(J5)</f>
        <v>=VLOOKUP(VLOOKUP(I5,DATA,2,0),$E$5:$F$9,2,0)</v>
      </c>
    </row>
    <row r="7" spans="2:11" ht="20.100000000000001" customHeight="1" x14ac:dyDescent="0.25">
      <c r="B7" s="2" t="s">
        <v>5</v>
      </c>
      <c r="C7" s="6" t="s">
        <v>29</v>
      </c>
      <c r="E7" s="6" t="s">
        <v>29</v>
      </c>
      <c r="F7" s="12">
        <v>500</v>
      </c>
      <c r="G7"/>
      <c r="I7" s="2" t="s">
        <v>5</v>
      </c>
      <c r="J7" s="12">
        <f>VLOOKUP(VLOOKUP(I7,DATA,2,0),$E$5:$F$9,2,0)</f>
        <v>500</v>
      </c>
    </row>
    <row r="8" spans="2:11" ht="20.100000000000001" customHeight="1" x14ac:dyDescent="0.25">
      <c r="B8" s="2" t="s">
        <v>6</v>
      </c>
      <c r="C8" s="6" t="s">
        <v>34</v>
      </c>
      <c r="E8" s="6" t="s">
        <v>34</v>
      </c>
      <c r="F8" s="12">
        <v>275</v>
      </c>
      <c r="G8"/>
      <c r="I8" s="2" t="s">
        <v>6</v>
      </c>
      <c r="J8" s="12">
        <f>VLOOKUP(VLOOKUP(I8,DATA,2,0),$E$5:$F$9,2,0)</f>
        <v>275</v>
      </c>
    </row>
    <row r="9" spans="2:11" ht="20.100000000000001" customHeight="1" x14ac:dyDescent="0.25">
      <c r="B9" s="2" t="s">
        <v>7</v>
      </c>
      <c r="C9" s="6" t="s">
        <v>36</v>
      </c>
      <c r="E9" s="6" t="s">
        <v>36</v>
      </c>
      <c r="F9" s="12">
        <v>350</v>
      </c>
      <c r="G9"/>
      <c r="I9" s="2" t="s">
        <v>7</v>
      </c>
      <c r="J9" s="12">
        <f>VLOOKUP(VLOOKUP(I9,DATA,2,0),$E$5:$F$9,2,0)</f>
        <v>350</v>
      </c>
    </row>
    <row r="10" spans="2:11" ht="19.5" customHeight="1" x14ac:dyDescent="0.25"/>
  </sheetData>
  <mergeCells count="3">
    <mergeCell ref="B2:C2"/>
    <mergeCell ref="E2:G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AFB0-EB4D-4B4F-AC57-183E8F3F6D6D}">
  <dimension ref="A1:L21"/>
  <sheetViews>
    <sheetView topLeftCell="C1" workbookViewId="0">
      <selection activeCell="L7" sqref="L7"/>
    </sheetView>
  </sheetViews>
  <sheetFormatPr defaultRowHeight="15" x14ac:dyDescent="0.25"/>
  <cols>
    <col min="1" max="1" width="6.28515625" bestFit="1" customWidth="1"/>
    <col min="2" max="2" width="18.7109375" bestFit="1" customWidth="1"/>
    <col min="3" max="3" width="10.7109375" bestFit="1" customWidth="1"/>
    <col min="4" max="4" width="9.7109375" bestFit="1" customWidth="1"/>
    <col min="5" max="5" width="8.28515625" bestFit="1" customWidth="1"/>
    <col min="6" max="6" width="14.140625" bestFit="1" customWidth="1"/>
    <col min="7" max="7" width="6.42578125" bestFit="1" customWidth="1"/>
    <col min="10" max="10" width="15.140625" customWidth="1"/>
    <col min="11" max="11" width="18.28515625" customWidth="1"/>
    <col min="12" max="12" width="74.42578125" bestFit="1" customWidth="1"/>
  </cols>
  <sheetData>
    <row r="1" spans="1:12" ht="56.25" x14ac:dyDescent="0.3">
      <c r="A1" s="7" t="s">
        <v>14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</row>
    <row r="2" spans="1:12" ht="18.75" x14ac:dyDescent="0.3">
      <c r="A2" s="6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>
        <v>6250</v>
      </c>
      <c r="J2" s="8" t="s">
        <v>71</v>
      </c>
      <c r="K2" s="8" t="s">
        <v>13</v>
      </c>
    </row>
    <row r="3" spans="1:12" x14ac:dyDescent="0.25">
      <c r="A3" s="6">
        <v>2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>
        <v>8750</v>
      </c>
      <c r="J3" s="6">
        <v>1</v>
      </c>
      <c r="K3" s="6">
        <f>IF(ISNUMBER(J3),VLOOKUP(J3,$A$2:$G$21,7,0),VLOOKUP(J3,$B$2:$G$21,6,0))</f>
        <v>6250</v>
      </c>
      <c r="L3" s="15" t="str">
        <f ca="1">_xlfn.FORMULATEXT(K3)</f>
        <v>=IF(ISNUMBER(J3),VLOOKUP(J3,$A$2:$G$21,7,0),VLOOKUP(J3,$B$2:$G$21,6,0))</v>
      </c>
    </row>
    <row r="4" spans="1:12" x14ac:dyDescent="0.25">
      <c r="A4" s="6">
        <v>3</v>
      </c>
      <c r="B4" s="6" t="s">
        <v>25</v>
      </c>
      <c r="C4" s="6" t="s">
        <v>26</v>
      </c>
      <c r="D4" s="6" t="s">
        <v>27</v>
      </c>
      <c r="E4" s="6" t="s">
        <v>23</v>
      </c>
      <c r="F4" s="6" t="s">
        <v>28</v>
      </c>
      <c r="G4" s="6">
        <v>11250</v>
      </c>
      <c r="J4" s="6" t="s">
        <v>25</v>
      </c>
      <c r="K4" s="6">
        <f t="shared" ref="K4:K11" si="0">IF(ISNUMBER(J4),VLOOKUP(J4,$A$2:$G$21,7,0),VLOOKUP(J4,$B$2:$G$21,6,0))</f>
        <v>11250</v>
      </c>
    </row>
    <row r="5" spans="1:12" x14ac:dyDescent="0.25">
      <c r="A5" s="6">
        <v>4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>
        <v>10000</v>
      </c>
      <c r="J5" s="6">
        <v>13</v>
      </c>
      <c r="K5" s="6">
        <f t="shared" si="0"/>
        <v>16250</v>
      </c>
    </row>
    <row r="6" spans="1:12" x14ac:dyDescent="0.25">
      <c r="A6" s="6">
        <v>5</v>
      </c>
      <c r="B6" s="6" t="s">
        <v>34</v>
      </c>
      <c r="C6" s="6" t="s">
        <v>35</v>
      </c>
      <c r="D6" s="6" t="s">
        <v>22</v>
      </c>
      <c r="E6" s="6" t="s">
        <v>23</v>
      </c>
      <c r="F6" s="6" t="s">
        <v>19</v>
      </c>
      <c r="G6" s="6">
        <v>16250</v>
      </c>
      <c r="J6" s="6" t="s">
        <v>34</v>
      </c>
      <c r="K6" s="6">
        <f t="shared" si="0"/>
        <v>16250</v>
      </c>
    </row>
    <row r="7" spans="1:12" x14ac:dyDescent="0.25">
      <c r="A7" s="6">
        <v>6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24</v>
      </c>
      <c r="G7" s="6">
        <v>6400</v>
      </c>
      <c r="J7" s="6">
        <v>17</v>
      </c>
      <c r="K7" s="6">
        <f t="shared" si="0"/>
        <v>6250</v>
      </c>
    </row>
    <row r="8" spans="1:12" x14ac:dyDescent="0.25">
      <c r="A8" s="6">
        <v>7</v>
      </c>
      <c r="B8" s="6" t="s">
        <v>40</v>
      </c>
      <c r="C8" s="6" t="s">
        <v>41</v>
      </c>
      <c r="D8" s="6" t="s">
        <v>42</v>
      </c>
      <c r="E8" s="6" t="s">
        <v>39</v>
      </c>
      <c r="F8" s="6" t="s">
        <v>28</v>
      </c>
      <c r="G8" s="6">
        <v>4500</v>
      </c>
      <c r="J8" s="6" t="s">
        <v>64</v>
      </c>
      <c r="K8" s="6">
        <f t="shared" si="0"/>
        <v>8750</v>
      </c>
    </row>
    <row r="9" spans="1:12" x14ac:dyDescent="0.25">
      <c r="A9" s="6">
        <v>8</v>
      </c>
      <c r="B9" s="6" t="s">
        <v>43</v>
      </c>
      <c r="C9" s="6" t="s">
        <v>44</v>
      </c>
      <c r="D9" s="6" t="s">
        <v>42</v>
      </c>
      <c r="E9" s="6" t="s">
        <v>39</v>
      </c>
      <c r="F9" s="6" t="s">
        <v>33</v>
      </c>
      <c r="G9" s="6">
        <v>6275</v>
      </c>
      <c r="J9" s="6">
        <v>8</v>
      </c>
      <c r="K9" s="6">
        <f t="shared" si="0"/>
        <v>6275</v>
      </c>
    </row>
    <row r="10" spans="1:12" x14ac:dyDescent="0.25">
      <c r="A10" s="6">
        <v>9</v>
      </c>
      <c r="B10" s="6" t="s">
        <v>45</v>
      </c>
      <c r="C10" s="6" t="s">
        <v>46</v>
      </c>
      <c r="D10" s="6" t="s">
        <v>17</v>
      </c>
      <c r="E10" s="6" t="s">
        <v>18</v>
      </c>
      <c r="F10" s="6" t="s">
        <v>19</v>
      </c>
      <c r="G10" s="6">
        <v>6250</v>
      </c>
      <c r="J10" s="6" t="s">
        <v>58</v>
      </c>
      <c r="K10" s="6">
        <f t="shared" si="0"/>
        <v>4500</v>
      </c>
    </row>
    <row r="11" spans="1:12" x14ac:dyDescent="0.25">
      <c r="A11" s="6">
        <v>10</v>
      </c>
      <c r="B11" s="6" t="s">
        <v>47</v>
      </c>
      <c r="C11" s="6" t="s">
        <v>48</v>
      </c>
      <c r="D11" s="6" t="s">
        <v>49</v>
      </c>
      <c r="E11" s="6" t="s">
        <v>32</v>
      </c>
      <c r="F11" s="6" t="s">
        <v>24</v>
      </c>
      <c r="G11" s="6">
        <v>8750</v>
      </c>
      <c r="J11" s="6">
        <v>4</v>
      </c>
      <c r="K11" s="6">
        <f t="shared" si="0"/>
        <v>10000</v>
      </c>
    </row>
    <row r="12" spans="1:12" x14ac:dyDescent="0.25">
      <c r="A12" s="6">
        <v>11</v>
      </c>
      <c r="B12" s="6" t="s">
        <v>50</v>
      </c>
      <c r="C12" s="6" t="s">
        <v>51</v>
      </c>
      <c r="D12" s="6" t="s">
        <v>49</v>
      </c>
      <c r="E12" s="6" t="s">
        <v>32</v>
      </c>
      <c r="F12" s="6" t="s">
        <v>28</v>
      </c>
      <c r="G12" s="6">
        <v>11250</v>
      </c>
    </row>
    <row r="13" spans="1:12" x14ac:dyDescent="0.25">
      <c r="A13" s="6">
        <v>12</v>
      </c>
      <c r="B13" s="6" t="s">
        <v>52</v>
      </c>
      <c r="C13" s="6" t="s">
        <v>53</v>
      </c>
      <c r="D13" s="6" t="s">
        <v>54</v>
      </c>
      <c r="E13" s="6" t="s">
        <v>32</v>
      </c>
      <c r="F13" s="6" t="s">
        <v>33</v>
      </c>
      <c r="G13" s="6">
        <v>10000</v>
      </c>
    </row>
    <row r="14" spans="1:12" x14ac:dyDescent="0.25">
      <c r="A14" s="6">
        <v>13</v>
      </c>
      <c r="B14" s="6" t="s">
        <v>55</v>
      </c>
      <c r="C14" s="6" t="s">
        <v>21</v>
      </c>
      <c r="D14" s="6" t="s">
        <v>56</v>
      </c>
      <c r="E14" s="6" t="s">
        <v>32</v>
      </c>
      <c r="F14" s="6" t="s">
        <v>19</v>
      </c>
      <c r="G14" s="6">
        <v>16250</v>
      </c>
    </row>
    <row r="15" spans="1:12" x14ac:dyDescent="0.25">
      <c r="A15" s="6">
        <v>14</v>
      </c>
      <c r="B15" s="6" t="s">
        <v>57</v>
      </c>
      <c r="C15" s="6" t="s">
        <v>26</v>
      </c>
      <c r="D15" s="6" t="s">
        <v>54</v>
      </c>
      <c r="E15" s="6" t="s">
        <v>32</v>
      </c>
      <c r="F15" s="6" t="s">
        <v>24</v>
      </c>
      <c r="G15" s="6">
        <v>6400</v>
      </c>
    </row>
    <row r="16" spans="1:12" x14ac:dyDescent="0.25">
      <c r="A16" s="6">
        <v>15</v>
      </c>
      <c r="B16" s="6" t="s">
        <v>58</v>
      </c>
      <c r="C16" s="6" t="s">
        <v>59</v>
      </c>
      <c r="D16" s="6" t="s">
        <v>22</v>
      </c>
      <c r="E16" s="6" t="s">
        <v>23</v>
      </c>
      <c r="F16" s="6" t="s">
        <v>28</v>
      </c>
      <c r="G16" s="6">
        <v>4500</v>
      </c>
    </row>
    <row r="17" spans="1:7" x14ac:dyDescent="0.25">
      <c r="A17" s="6">
        <v>16</v>
      </c>
      <c r="B17" s="6" t="s">
        <v>60</v>
      </c>
      <c r="C17" s="6" t="s">
        <v>44</v>
      </c>
      <c r="D17" s="6" t="s">
        <v>54</v>
      </c>
      <c r="E17" s="6" t="s">
        <v>32</v>
      </c>
      <c r="F17" s="6" t="s">
        <v>33</v>
      </c>
      <c r="G17" s="6">
        <v>6275</v>
      </c>
    </row>
    <row r="18" spans="1:7" x14ac:dyDescent="0.25">
      <c r="A18" s="6">
        <v>17</v>
      </c>
      <c r="B18" s="6" t="s">
        <v>61</v>
      </c>
      <c r="C18" s="6" t="s">
        <v>62</v>
      </c>
      <c r="D18" s="6" t="s">
        <v>17</v>
      </c>
      <c r="E18" s="6" t="s">
        <v>18</v>
      </c>
      <c r="F18" s="6" t="s">
        <v>63</v>
      </c>
      <c r="G18" s="6">
        <v>6250</v>
      </c>
    </row>
    <row r="19" spans="1:7" x14ac:dyDescent="0.25">
      <c r="A19" s="6">
        <v>18</v>
      </c>
      <c r="B19" s="6" t="s">
        <v>64</v>
      </c>
      <c r="C19" s="6" t="s">
        <v>65</v>
      </c>
      <c r="D19" s="6" t="s">
        <v>17</v>
      </c>
      <c r="E19" s="6" t="s">
        <v>18</v>
      </c>
      <c r="F19" s="6" t="s">
        <v>33</v>
      </c>
      <c r="G19" s="6">
        <v>8750</v>
      </c>
    </row>
    <row r="20" spans="1:7" x14ac:dyDescent="0.25">
      <c r="A20" s="6">
        <v>19</v>
      </c>
      <c r="B20" s="6" t="s">
        <v>66</v>
      </c>
      <c r="C20" s="6" t="s">
        <v>67</v>
      </c>
      <c r="D20" s="6" t="s">
        <v>68</v>
      </c>
      <c r="E20" s="6" t="s">
        <v>18</v>
      </c>
      <c r="F20" s="6" t="s">
        <v>63</v>
      </c>
      <c r="G20" s="6">
        <v>25000</v>
      </c>
    </row>
    <row r="21" spans="1:7" x14ac:dyDescent="0.25">
      <c r="A21" s="6">
        <v>20</v>
      </c>
      <c r="B21" s="6" t="s">
        <v>69</v>
      </c>
      <c r="C21" s="6" t="s">
        <v>70</v>
      </c>
      <c r="D21" s="6" t="s">
        <v>27</v>
      </c>
      <c r="E21" s="6" t="s">
        <v>23</v>
      </c>
      <c r="F21" s="6" t="s">
        <v>19</v>
      </c>
      <c r="G21" s="6">
        <v>10000</v>
      </c>
    </row>
  </sheetData>
  <conditionalFormatting sqref="A1:G21">
    <cfRule type="expression" dxfId="1" priority="5">
      <formula>A$1=$U$7</formula>
    </cfRule>
  </conditionalFormatting>
  <conditionalFormatting sqref="J2:K2">
    <cfRule type="expression" dxfId="0" priority="4">
      <formula>J$2=$U$7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4567-FD10-4B42-99C7-219AB4099F1E}">
  <dimension ref="B1:Q21"/>
  <sheetViews>
    <sheetView topLeftCell="A3" workbookViewId="0">
      <selection activeCell="L20" sqref="L20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10.7109375" bestFit="1" customWidth="1"/>
    <col min="4" max="4" width="9.7109375" bestFit="1" customWidth="1"/>
    <col min="5" max="5" width="6.7109375" bestFit="1" customWidth="1"/>
    <col min="6" max="6" width="11.140625" bestFit="1" customWidth="1"/>
    <col min="7" max="7" width="6" bestFit="1" customWidth="1"/>
    <col min="11" max="11" width="9.5703125" bestFit="1" customWidth="1"/>
    <col min="12" max="12" width="22.140625" customWidth="1"/>
  </cols>
  <sheetData>
    <row r="1" spans="2:17" x14ac:dyDescent="0.25"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2:17" x14ac:dyDescent="0.25"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>
        <v>6250</v>
      </c>
      <c r="H2" s="6">
        <v>1</v>
      </c>
    </row>
    <row r="3" spans="2:17" x14ac:dyDescent="0.25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>
        <v>8750</v>
      </c>
      <c r="H3" s="6">
        <v>2</v>
      </c>
      <c r="K3" s="5" t="s">
        <v>14</v>
      </c>
      <c r="L3" s="5" t="s">
        <v>8</v>
      </c>
      <c r="M3" s="5" t="s">
        <v>10</v>
      </c>
    </row>
    <row r="4" spans="2:17" x14ac:dyDescent="0.25">
      <c r="B4" s="6" t="s">
        <v>25</v>
      </c>
      <c r="C4" s="6" t="s">
        <v>26</v>
      </c>
      <c r="D4" s="6" t="s">
        <v>27</v>
      </c>
      <c r="E4" s="6" t="s">
        <v>23</v>
      </c>
      <c r="F4" s="6" t="s">
        <v>28</v>
      </c>
      <c r="G4" s="6">
        <v>11250</v>
      </c>
      <c r="H4" s="6">
        <v>3</v>
      </c>
      <c r="K4" s="6">
        <v>6</v>
      </c>
      <c r="L4" s="6" t="str">
        <f>VLOOKUP(K4,CHOOSE({1,2,3},$H$2:$H$21,$B$2:$B$21,$D$2:$D$21),2,FALSE)</f>
        <v>Jharna Biswal</v>
      </c>
      <c r="M4" s="6" t="str">
        <f>VLOOKUP(K4,CHOOSE({1,2,3},$H$2:$H$21,$B$2:$B$21,$D$2:$D$21),3,FALSE)</f>
        <v>Cuttack</v>
      </c>
    </row>
    <row r="5" spans="2:17" x14ac:dyDescent="0.25"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>
        <v>10000</v>
      </c>
      <c r="H5" s="6">
        <v>4</v>
      </c>
      <c r="K5" s="6">
        <v>9</v>
      </c>
      <c r="L5" s="6" t="str">
        <f>VLOOKUP(K5,CHOOSE({1,2,3},$H$2:$H$21,$B$2:$B$21,$D$2:$D$21),2,FALSE)</f>
        <v>Arjun Jain</v>
      </c>
      <c r="M5" s="6" t="str">
        <f>VLOOKUP(K5,CHOOSE({1,2,3},$H$2:$H$21,$B$2:$B$21,$D$2:$D$21),3,FALSE)</f>
        <v>Mumbai</v>
      </c>
    </row>
    <row r="6" spans="2:17" x14ac:dyDescent="0.25">
      <c r="B6" s="6" t="s">
        <v>34</v>
      </c>
      <c r="C6" s="6" t="s">
        <v>35</v>
      </c>
      <c r="D6" s="6" t="s">
        <v>22</v>
      </c>
      <c r="E6" s="6" t="s">
        <v>23</v>
      </c>
      <c r="F6" s="6" t="s">
        <v>19</v>
      </c>
      <c r="G6" s="6">
        <v>16250</v>
      </c>
      <c r="H6" s="6">
        <v>5</v>
      </c>
      <c r="K6" s="6">
        <v>11</v>
      </c>
      <c r="L6" s="6" t="str">
        <f>VLOOKUP(K6,CHOOSE({1,2,3},$H$2:$H$21,$B$2:$B$21,$D$2:$D$21),2,FALSE)</f>
        <v>Abrar</v>
      </c>
      <c r="M6" s="6" t="str">
        <f>VLOOKUP(K6,CHOOSE({1,2,3},$H$2:$H$21,$B$2:$B$21,$D$2:$D$21),3,FALSE)</f>
        <v>Bangalore</v>
      </c>
    </row>
    <row r="7" spans="2:17" x14ac:dyDescent="0.25">
      <c r="B7" s="6" t="s">
        <v>36</v>
      </c>
      <c r="C7" s="6" t="s">
        <v>37</v>
      </c>
      <c r="D7" s="6" t="s">
        <v>38</v>
      </c>
      <c r="E7" s="6" t="s">
        <v>39</v>
      </c>
      <c r="F7" s="6" t="s">
        <v>24</v>
      </c>
      <c r="G7" s="6">
        <v>6400</v>
      </c>
      <c r="H7" s="6">
        <v>6</v>
      </c>
      <c r="K7" s="6">
        <v>15</v>
      </c>
      <c r="L7" s="6" t="str">
        <f>VLOOKUP(K7,CHOOSE({1,2,3},$H$2:$H$21,$B$2:$B$21,$D$2:$D$21),2,FALSE)</f>
        <v>Prateek Babbar</v>
      </c>
      <c r="M7" s="6" t="str">
        <f>VLOOKUP(K7,CHOOSE({1,2,3},$H$2:$H$21,$B$2:$B$21,$D$2:$D$21),3,FALSE)</f>
        <v>Delhi</v>
      </c>
    </row>
    <row r="8" spans="2:17" x14ac:dyDescent="0.25">
      <c r="B8" s="6" t="s">
        <v>40</v>
      </c>
      <c r="C8" s="6" t="s">
        <v>41</v>
      </c>
      <c r="D8" s="6" t="s">
        <v>42</v>
      </c>
      <c r="E8" s="6" t="s">
        <v>39</v>
      </c>
      <c r="F8" s="6" t="s">
        <v>28</v>
      </c>
      <c r="G8" s="6">
        <v>4500</v>
      </c>
      <c r="H8" s="6">
        <v>7</v>
      </c>
      <c r="K8" s="6">
        <v>17</v>
      </c>
      <c r="L8" s="6" t="str">
        <f>VLOOKUP(K8,CHOOSE({1,2,3},$H$2:$H$21,$B$2:$B$21,$D$2:$D$21),2,FALSE)</f>
        <v>Satish Puri</v>
      </c>
      <c r="M8" s="6" t="str">
        <f>VLOOKUP(K8,CHOOSE({1,2,3},$H$2:$H$21,$B$2:$B$21,$D$2:$D$21),3,FALSE)</f>
        <v>Mumbai</v>
      </c>
    </row>
    <row r="9" spans="2:17" x14ac:dyDescent="0.25">
      <c r="B9" s="6" t="s">
        <v>43</v>
      </c>
      <c r="C9" s="6" t="s">
        <v>44</v>
      </c>
      <c r="D9" s="6" t="s">
        <v>42</v>
      </c>
      <c r="E9" s="6" t="s">
        <v>39</v>
      </c>
      <c r="F9" s="6" t="s">
        <v>33</v>
      </c>
      <c r="G9" s="6">
        <v>6275</v>
      </c>
      <c r="H9" s="6">
        <v>8</v>
      </c>
      <c r="K9" s="6">
        <v>19</v>
      </c>
      <c r="L9" s="6" t="str">
        <f>VLOOKUP(K9,CHOOSE({1,2,3},$H$2:$H$21,$B$2:$B$21,$D$2:$D$21),2,FALSE)</f>
        <v>Akram Khan</v>
      </c>
      <c r="M9" s="6" t="str">
        <f>VLOOKUP(K9,CHOOSE({1,2,3},$H$2:$H$21,$B$2:$B$21,$D$2:$D$21),3,FALSE)</f>
        <v>Pune</v>
      </c>
    </row>
    <row r="10" spans="2:17" x14ac:dyDescent="0.25">
      <c r="B10" s="6" t="s">
        <v>45</v>
      </c>
      <c r="C10" s="6" t="s">
        <v>46</v>
      </c>
      <c r="D10" s="6" t="s">
        <v>17</v>
      </c>
      <c r="E10" s="6" t="s">
        <v>18</v>
      </c>
      <c r="F10" s="6" t="s">
        <v>19</v>
      </c>
      <c r="G10" s="6">
        <v>6250</v>
      </c>
      <c r="H10" s="6">
        <v>9</v>
      </c>
    </row>
    <row r="11" spans="2:17" x14ac:dyDescent="0.25">
      <c r="B11" s="6" t="s">
        <v>47</v>
      </c>
      <c r="C11" s="6" t="s">
        <v>48</v>
      </c>
      <c r="D11" s="6" t="s">
        <v>49</v>
      </c>
      <c r="E11" s="6" t="s">
        <v>32</v>
      </c>
      <c r="F11" s="6" t="s">
        <v>24</v>
      </c>
      <c r="G11" s="6">
        <v>8750</v>
      </c>
      <c r="H11" s="6">
        <v>10</v>
      </c>
      <c r="L11" s="15" t="str">
        <f ca="1">_xlfn.FORMULATEXT(L4)</f>
        <v>=VLOOKUP(K4,CHOOSE({1,2,3},$H$2:$H$21,$B$2:$B$21,$D$2:$D$21),2,FALSE)</v>
      </c>
      <c r="M11" s="15"/>
      <c r="N11" s="15"/>
      <c r="O11" s="15"/>
      <c r="P11" s="15"/>
      <c r="Q11" s="15"/>
    </row>
    <row r="12" spans="2:17" x14ac:dyDescent="0.25">
      <c r="B12" s="6" t="s">
        <v>50</v>
      </c>
      <c r="C12" s="6" t="s">
        <v>51</v>
      </c>
      <c r="D12" s="6" t="s">
        <v>49</v>
      </c>
      <c r="E12" s="6" t="s">
        <v>32</v>
      </c>
      <c r="F12" s="6" t="s">
        <v>28</v>
      </c>
      <c r="G12" s="6">
        <v>11250</v>
      </c>
      <c r="H12" s="6">
        <v>11</v>
      </c>
    </row>
    <row r="13" spans="2:17" x14ac:dyDescent="0.25">
      <c r="B13" s="6" t="s">
        <v>52</v>
      </c>
      <c r="C13" s="6" t="s">
        <v>53</v>
      </c>
      <c r="D13" s="6" t="s">
        <v>54</v>
      </c>
      <c r="E13" s="6" t="s">
        <v>32</v>
      </c>
      <c r="F13" s="6" t="s">
        <v>33</v>
      </c>
      <c r="G13" s="6">
        <v>10000</v>
      </c>
      <c r="H13" s="6">
        <v>12</v>
      </c>
    </row>
    <row r="14" spans="2:17" x14ac:dyDescent="0.25">
      <c r="B14" s="6" t="s">
        <v>55</v>
      </c>
      <c r="C14" s="6" t="s">
        <v>21</v>
      </c>
      <c r="D14" s="6" t="s">
        <v>56</v>
      </c>
      <c r="E14" s="6" t="s">
        <v>32</v>
      </c>
      <c r="F14" s="6" t="s">
        <v>19</v>
      </c>
      <c r="G14" s="6">
        <v>16250</v>
      </c>
      <c r="H14" s="6">
        <v>13</v>
      </c>
      <c r="L14" s="15" t="s">
        <v>89</v>
      </c>
      <c r="M14" s="15"/>
      <c r="N14" s="15"/>
      <c r="O14" s="15"/>
      <c r="P14" s="17" t="s">
        <v>90</v>
      </c>
    </row>
    <row r="15" spans="2:17" x14ac:dyDescent="0.25">
      <c r="B15" s="6" t="s">
        <v>57</v>
      </c>
      <c r="C15" s="6" t="s">
        <v>26</v>
      </c>
      <c r="D15" s="6" t="s">
        <v>54</v>
      </c>
      <c r="E15" s="6" t="s">
        <v>32</v>
      </c>
      <c r="F15" s="6" t="s">
        <v>24</v>
      </c>
      <c r="G15" s="6">
        <v>6400</v>
      </c>
      <c r="H15" s="6">
        <v>14</v>
      </c>
    </row>
    <row r="16" spans="2:17" x14ac:dyDescent="0.25">
      <c r="B16" s="6" t="s">
        <v>58</v>
      </c>
      <c r="C16" s="6" t="s">
        <v>59</v>
      </c>
      <c r="D16" s="6" t="s">
        <v>22</v>
      </c>
      <c r="E16" s="6" t="s">
        <v>23</v>
      </c>
      <c r="F16" s="6" t="s">
        <v>28</v>
      </c>
      <c r="G16" s="6">
        <v>4500</v>
      </c>
      <c r="H16" s="6">
        <v>15</v>
      </c>
    </row>
    <row r="17" spans="2:8" x14ac:dyDescent="0.25">
      <c r="B17" s="6" t="s">
        <v>60</v>
      </c>
      <c r="C17" s="6" t="s">
        <v>44</v>
      </c>
      <c r="D17" s="6" t="s">
        <v>54</v>
      </c>
      <c r="E17" s="6" t="s">
        <v>32</v>
      </c>
      <c r="F17" s="6" t="s">
        <v>33</v>
      </c>
      <c r="G17" s="6">
        <v>6275</v>
      </c>
      <c r="H17" s="6">
        <v>16</v>
      </c>
    </row>
    <row r="18" spans="2:8" x14ac:dyDescent="0.25">
      <c r="B18" s="6" t="s">
        <v>61</v>
      </c>
      <c r="C18" s="6" t="s">
        <v>62</v>
      </c>
      <c r="D18" s="6" t="s">
        <v>17</v>
      </c>
      <c r="E18" s="6" t="s">
        <v>18</v>
      </c>
      <c r="F18" s="6" t="s">
        <v>63</v>
      </c>
      <c r="G18" s="6">
        <v>6250</v>
      </c>
      <c r="H18" s="6">
        <v>17</v>
      </c>
    </row>
    <row r="19" spans="2:8" x14ac:dyDescent="0.25">
      <c r="B19" s="6" t="s">
        <v>64</v>
      </c>
      <c r="C19" s="6" t="s">
        <v>65</v>
      </c>
      <c r="D19" s="6" t="s">
        <v>17</v>
      </c>
      <c r="E19" s="6" t="s">
        <v>18</v>
      </c>
      <c r="F19" s="6" t="s">
        <v>33</v>
      </c>
      <c r="G19" s="6">
        <v>8750</v>
      </c>
      <c r="H19" s="6">
        <v>18</v>
      </c>
    </row>
    <row r="20" spans="2:8" x14ac:dyDescent="0.25">
      <c r="B20" s="6" t="s">
        <v>66</v>
      </c>
      <c r="C20" s="6" t="s">
        <v>67</v>
      </c>
      <c r="D20" s="6" t="s">
        <v>68</v>
      </c>
      <c r="E20" s="6" t="s">
        <v>18</v>
      </c>
      <c r="F20" s="6" t="s">
        <v>63</v>
      </c>
      <c r="G20" s="6">
        <v>25000</v>
      </c>
      <c r="H20" s="6">
        <v>19</v>
      </c>
    </row>
    <row r="21" spans="2:8" x14ac:dyDescent="0.25">
      <c r="B21" s="6" t="s">
        <v>69</v>
      </c>
      <c r="C21" s="6" t="s">
        <v>70</v>
      </c>
      <c r="D21" s="6" t="s">
        <v>27</v>
      </c>
      <c r="E21" s="6" t="s">
        <v>23</v>
      </c>
      <c r="F21" s="6" t="s">
        <v>19</v>
      </c>
      <c r="G21" s="6">
        <v>10000</v>
      </c>
      <c r="H21" s="6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6B85-5A50-4E0F-BC0D-E844CDCCA09E}">
  <dimension ref="B4:T24"/>
  <sheetViews>
    <sheetView tabSelected="1" topLeftCell="A4" workbookViewId="0">
      <selection activeCell="Q16" sqref="Q16"/>
    </sheetView>
  </sheetViews>
  <sheetFormatPr defaultRowHeight="15" x14ac:dyDescent="0.25"/>
  <cols>
    <col min="11" max="11" width="15.7109375" bestFit="1" customWidth="1"/>
    <col min="12" max="12" width="9.85546875" bestFit="1" customWidth="1"/>
  </cols>
  <sheetData>
    <row r="4" spans="2:20" x14ac:dyDescent="0.25">
      <c r="B4" s="5" t="s">
        <v>14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 spans="2:20" x14ac:dyDescent="0.25">
      <c r="B5" s="6">
        <v>1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>
        <v>6250</v>
      </c>
    </row>
    <row r="6" spans="2:20" x14ac:dyDescent="0.25">
      <c r="B6" s="6">
        <v>2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>
        <v>8750</v>
      </c>
    </row>
    <row r="7" spans="2:20" x14ac:dyDescent="0.25">
      <c r="B7" s="6">
        <v>3</v>
      </c>
      <c r="C7" s="6" t="s">
        <v>25</v>
      </c>
      <c r="D7" s="6" t="s">
        <v>26</v>
      </c>
      <c r="E7" s="6" t="s">
        <v>27</v>
      </c>
      <c r="F7" s="6" t="s">
        <v>23</v>
      </c>
      <c r="G7" s="6" t="s">
        <v>28</v>
      </c>
      <c r="H7" s="6">
        <v>11250</v>
      </c>
    </row>
    <row r="8" spans="2:20" x14ac:dyDescent="0.25">
      <c r="B8" s="6">
        <v>4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>
        <v>10000</v>
      </c>
    </row>
    <row r="9" spans="2:20" x14ac:dyDescent="0.25">
      <c r="B9" s="6">
        <v>5</v>
      </c>
      <c r="C9" s="6" t="s">
        <v>34</v>
      </c>
      <c r="D9" s="6" t="s">
        <v>35</v>
      </c>
      <c r="E9" s="6" t="s">
        <v>22</v>
      </c>
      <c r="F9" s="6" t="s">
        <v>23</v>
      </c>
      <c r="G9" s="6" t="s">
        <v>19</v>
      </c>
      <c r="H9" s="6">
        <v>16250</v>
      </c>
      <c r="J9" s="5" t="s">
        <v>14</v>
      </c>
      <c r="K9" s="5" t="s">
        <v>8</v>
      </c>
      <c r="L9" s="5" t="s">
        <v>10</v>
      </c>
      <c r="M9" s="5" t="s">
        <v>13</v>
      </c>
      <c r="O9" s="15" t="s">
        <v>91</v>
      </c>
      <c r="P9" s="15"/>
      <c r="Q9" t="s">
        <v>92</v>
      </c>
    </row>
    <row r="10" spans="2:20" x14ac:dyDescent="0.25">
      <c r="B10" s="6">
        <v>6</v>
      </c>
      <c r="C10" s="6" t="s">
        <v>36</v>
      </c>
      <c r="D10" s="6" t="s">
        <v>37</v>
      </c>
      <c r="E10" s="6" t="s">
        <v>38</v>
      </c>
      <c r="F10" s="6" t="s">
        <v>39</v>
      </c>
      <c r="G10" s="6" t="s">
        <v>24</v>
      </c>
      <c r="H10" s="6">
        <v>6400</v>
      </c>
      <c r="J10" s="6">
        <f>INDEX(DATA1,MATCH($K10,EMP,0),MATCH(J$9,HEAD,0))</f>
        <v>6</v>
      </c>
      <c r="K10" s="6" t="s">
        <v>36</v>
      </c>
      <c r="L10" s="6" t="str">
        <f>INDEX(DATA1,MATCH($K10,EMP,0),MATCH(L$9,HEAD,0))</f>
        <v>Cuttack</v>
      </c>
      <c r="M10" s="6">
        <f>INDEX(DATA1,MATCH($K10,EMP,0),MATCH(M$9,HEAD,0))</f>
        <v>6400</v>
      </c>
    </row>
    <row r="11" spans="2:20" x14ac:dyDescent="0.25">
      <c r="B11" s="6">
        <v>7</v>
      </c>
      <c r="C11" s="6" t="s">
        <v>40</v>
      </c>
      <c r="D11" s="6" t="s">
        <v>41</v>
      </c>
      <c r="E11" s="6" t="s">
        <v>42</v>
      </c>
      <c r="F11" s="6" t="s">
        <v>39</v>
      </c>
      <c r="G11" s="6" t="s">
        <v>28</v>
      </c>
      <c r="H11" s="6">
        <v>4500</v>
      </c>
      <c r="J11" s="6">
        <f>INDEX(DATA1,MATCH($K11,EMP,0),MATCH(J$9,HEAD,0))</f>
        <v>9</v>
      </c>
      <c r="K11" s="6" t="s">
        <v>45</v>
      </c>
      <c r="L11" s="6" t="str">
        <f>INDEX(DATA1,MATCH($K11,EMP,0),MATCH(L$9,HEAD,0))</f>
        <v>Mumbai</v>
      </c>
      <c r="M11" s="6">
        <f>INDEX(DATA1,MATCH($K11,EMP,0),MATCH(M$9,HEAD,0))</f>
        <v>6250</v>
      </c>
      <c r="O11" s="15" t="str">
        <f ca="1">_xlfn.FORMULATEXT(L10)</f>
        <v>=INDEX(DATA1,MATCH($K10,EMP,0),MATCH(L$9,HEAD,0))</v>
      </c>
      <c r="P11" s="15"/>
      <c r="Q11" s="15"/>
      <c r="R11" s="15"/>
      <c r="S11" s="15"/>
      <c r="T11" s="15"/>
    </row>
    <row r="12" spans="2:20" x14ac:dyDescent="0.25">
      <c r="B12" s="6">
        <v>8</v>
      </c>
      <c r="C12" s="6" t="s">
        <v>43</v>
      </c>
      <c r="D12" s="6" t="s">
        <v>44</v>
      </c>
      <c r="E12" s="6" t="s">
        <v>42</v>
      </c>
      <c r="F12" s="6" t="s">
        <v>39</v>
      </c>
      <c r="G12" s="6" t="s">
        <v>33</v>
      </c>
      <c r="H12" s="6">
        <v>6275</v>
      </c>
      <c r="J12" s="6">
        <f>INDEX(DATA1,MATCH($K12,EMP,0),MATCH(J$9,HEAD,0))</f>
        <v>11</v>
      </c>
      <c r="K12" s="6" t="s">
        <v>50</v>
      </c>
      <c r="L12" s="6" t="str">
        <f>INDEX(DATA1,MATCH($K12,EMP,0),MATCH(L$9,HEAD,0))</f>
        <v>Bangalore</v>
      </c>
      <c r="M12" s="6">
        <f>INDEX(DATA1,MATCH($K12,EMP,0),MATCH(M$9,HEAD,0))</f>
        <v>11250</v>
      </c>
    </row>
    <row r="13" spans="2:20" x14ac:dyDescent="0.25">
      <c r="B13" s="6">
        <v>9</v>
      </c>
      <c r="C13" s="6" t="s">
        <v>45</v>
      </c>
      <c r="D13" s="6" t="s">
        <v>46</v>
      </c>
      <c r="E13" s="6" t="s">
        <v>17</v>
      </c>
      <c r="F13" s="6" t="s">
        <v>18</v>
      </c>
      <c r="G13" s="6" t="s">
        <v>19</v>
      </c>
      <c r="H13" s="6">
        <v>6250</v>
      </c>
      <c r="J13" s="6">
        <f>INDEX(DATA1,MATCH($K13,EMP,0),MATCH(J$9,HEAD,0))</f>
        <v>15</v>
      </c>
      <c r="K13" s="6" t="s">
        <v>58</v>
      </c>
      <c r="L13" s="6" t="str">
        <f>INDEX(DATA1,MATCH($K13,EMP,0),MATCH(L$9,HEAD,0))</f>
        <v>Delhi</v>
      </c>
      <c r="M13" s="6">
        <f>INDEX(DATA1,MATCH($K13,EMP,0),MATCH(M$9,HEAD,0))</f>
        <v>4500</v>
      </c>
    </row>
    <row r="14" spans="2:20" x14ac:dyDescent="0.25">
      <c r="B14" s="6">
        <v>10</v>
      </c>
      <c r="C14" s="6" t="s">
        <v>47</v>
      </c>
      <c r="D14" s="6" t="s">
        <v>48</v>
      </c>
      <c r="E14" s="6" t="s">
        <v>49</v>
      </c>
      <c r="F14" s="6" t="s">
        <v>32</v>
      </c>
      <c r="G14" s="6" t="s">
        <v>24</v>
      </c>
      <c r="H14" s="6">
        <v>8750</v>
      </c>
      <c r="J14" s="6">
        <f>INDEX(DATA1,MATCH($K14,EMP,0),MATCH(J$9,HEAD,0))</f>
        <v>17</v>
      </c>
      <c r="K14" s="6" t="s">
        <v>61</v>
      </c>
      <c r="L14" s="6" t="str">
        <f>INDEX(DATA1,MATCH($K14,EMP,0),MATCH(L$9,HEAD,0))</f>
        <v>Mumbai</v>
      </c>
      <c r="M14" s="6">
        <f>INDEX(DATA1,MATCH($K14,EMP,0),MATCH(M$9,HEAD,0))</f>
        <v>6250</v>
      </c>
    </row>
    <row r="15" spans="2:20" x14ac:dyDescent="0.25">
      <c r="B15" s="6">
        <v>11</v>
      </c>
      <c r="C15" s="6" t="s">
        <v>50</v>
      </c>
      <c r="D15" s="6" t="s">
        <v>51</v>
      </c>
      <c r="E15" s="6" t="s">
        <v>49</v>
      </c>
      <c r="F15" s="6" t="s">
        <v>32</v>
      </c>
      <c r="G15" s="6" t="s">
        <v>28</v>
      </c>
      <c r="H15" s="6">
        <v>11250</v>
      </c>
      <c r="J15" s="6">
        <f>INDEX(DATA1,MATCH($K15,EMP,0),MATCH(J$9,HEAD,0))</f>
        <v>19</v>
      </c>
      <c r="K15" s="6" t="s">
        <v>66</v>
      </c>
      <c r="L15" s="6" t="str">
        <f>INDEX(DATA1,MATCH($K15,EMP,0),MATCH(L$9,HEAD,0))</f>
        <v>Pune</v>
      </c>
      <c r="M15" s="6">
        <f>INDEX(DATA1,MATCH($K15,EMP,0),MATCH(M$9,HEAD,0))</f>
        <v>25000</v>
      </c>
    </row>
    <row r="16" spans="2:20" x14ac:dyDescent="0.25">
      <c r="B16" s="6">
        <v>12</v>
      </c>
      <c r="C16" s="6" t="s">
        <v>52</v>
      </c>
      <c r="D16" s="6" t="s">
        <v>53</v>
      </c>
      <c r="E16" s="6" t="s">
        <v>54</v>
      </c>
      <c r="F16" s="6" t="s">
        <v>32</v>
      </c>
      <c r="G16" s="6" t="s">
        <v>33</v>
      </c>
      <c r="H16" s="6">
        <v>10000</v>
      </c>
    </row>
    <row r="17" spans="2:8" x14ac:dyDescent="0.25">
      <c r="B17" s="6">
        <v>13</v>
      </c>
      <c r="C17" s="6" t="s">
        <v>55</v>
      </c>
      <c r="D17" s="6" t="s">
        <v>21</v>
      </c>
      <c r="E17" s="6" t="s">
        <v>56</v>
      </c>
      <c r="F17" s="6" t="s">
        <v>32</v>
      </c>
      <c r="G17" s="6" t="s">
        <v>19</v>
      </c>
      <c r="H17" s="6">
        <v>16250</v>
      </c>
    </row>
    <row r="18" spans="2:8" x14ac:dyDescent="0.25">
      <c r="B18" s="6">
        <v>14</v>
      </c>
      <c r="C18" s="6" t="s">
        <v>57</v>
      </c>
      <c r="D18" s="6" t="s">
        <v>26</v>
      </c>
      <c r="E18" s="6" t="s">
        <v>54</v>
      </c>
      <c r="F18" s="6" t="s">
        <v>32</v>
      </c>
      <c r="G18" s="6" t="s">
        <v>24</v>
      </c>
      <c r="H18" s="6">
        <v>6400</v>
      </c>
    </row>
    <row r="19" spans="2:8" x14ac:dyDescent="0.25">
      <c r="B19" s="6">
        <v>15</v>
      </c>
      <c r="C19" s="6" t="s">
        <v>58</v>
      </c>
      <c r="D19" s="6" t="s">
        <v>59</v>
      </c>
      <c r="E19" s="6" t="s">
        <v>22</v>
      </c>
      <c r="F19" s="6" t="s">
        <v>23</v>
      </c>
      <c r="G19" s="6" t="s">
        <v>28</v>
      </c>
      <c r="H19" s="6">
        <v>4500</v>
      </c>
    </row>
    <row r="20" spans="2:8" x14ac:dyDescent="0.25">
      <c r="B20" s="6">
        <v>16</v>
      </c>
      <c r="C20" s="6" t="s">
        <v>60</v>
      </c>
      <c r="D20" s="6" t="s">
        <v>44</v>
      </c>
      <c r="E20" s="6" t="s">
        <v>54</v>
      </c>
      <c r="F20" s="6" t="s">
        <v>32</v>
      </c>
      <c r="G20" s="6" t="s">
        <v>33</v>
      </c>
      <c r="H20" s="6">
        <v>6275</v>
      </c>
    </row>
    <row r="21" spans="2:8" x14ac:dyDescent="0.25">
      <c r="B21" s="6">
        <v>17</v>
      </c>
      <c r="C21" s="6" t="s">
        <v>61</v>
      </c>
      <c r="D21" s="6" t="s">
        <v>62</v>
      </c>
      <c r="E21" s="6" t="s">
        <v>17</v>
      </c>
      <c r="F21" s="6" t="s">
        <v>18</v>
      </c>
      <c r="G21" s="6" t="s">
        <v>63</v>
      </c>
      <c r="H21" s="6">
        <v>6250</v>
      </c>
    </row>
    <row r="22" spans="2:8" x14ac:dyDescent="0.25">
      <c r="B22" s="6">
        <v>18</v>
      </c>
      <c r="C22" s="6" t="s">
        <v>64</v>
      </c>
      <c r="D22" s="6" t="s">
        <v>65</v>
      </c>
      <c r="E22" s="6" t="s">
        <v>17</v>
      </c>
      <c r="F22" s="6" t="s">
        <v>18</v>
      </c>
      <c r="G22" s="6" t="s">
        <v>33</v>
      </c>
      <c r="H22" s="6">
        <v>8750</v>
      </c>
    </row>
    <row r="23" spans="2:8" x14ac:dyDescent="0.25">
      <c r="B23" s="6">
        <v>19</v>
      </c>
      <c r="C23" s="6" t="s">
        <v>66</v>
      </c>
      <c r="D23" s="6" t="s">
        <v>67</v>
      </c>
      <c r="E23" s="6" t="s">
        <v>68</v>
      </c>
      <c r="F23" s="6" t="s">
        <v>18</v>
      </c>
      <c r="G23" s="6" t="s">
        <v>63</v>
      </c>
      <c r="H23" s="6">
        <v>25000</v>
      </c>
    </row>
    <row r="24" spans="2:8" x14ac:dyDescent="0.25">
      <c r="B24" s="6">
        <v>20</v>
      </c>
      <c r="C24" s="6" t="s">
        <v>69</v>
      </c>
      <c r="D24" s="6" t="s">
        <v>70</v>
      </c>
      <c r="E24" s="6" t="s">
        <v>27</v>
      </c>
      <c r="F24" s="6" t="s">
        <v>23</v>
      </c>
      <c r="G24" s="6" t="s">
        <v>19</v>
      </c>
      <c r="H24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EE0-F3AF-4A8B-8613-92309237E1C6}">
  <dimension ref="A2:I9"/>
  <sheetViews>
    <sheetView zoomScale="140" zoomScaleNormal="140" workbookViewId="0">
      <selection activeCell="H3" sqref="H3"/>
    </sheetView>
  </sheetViews>
  <sheetFormatPr defaultRowHeight="15" x14ac:dyDescent="0.25"/>
  <cols>
    <col min="1" max="1" width="14.140625" bestFit="1" customWidth="1"/>
    <col min="2" max="2" width="9.85546875" bestFit="1" customWidth="1"/>
    <col min="3" max="3" width="9.7109375" bestFit="1" customWidth="1"/>
    <col min="4" max="4" width="10.5703125" bestFit="1" customWidth="1"/>
    <col min="5" max="5" width="9.7109375" bestFit="1" customWidth="1"/>
    <col min="7" max="7" width="10.140625" bestFit="1" customWidth="1"/>
    <col min="9" max="9" width="16.5703125" customWidth="1"/>
  </cols>
  <sheetData>
    <row r="2" spans="1:9" x14ac:dyDescent="0.25">
      <c r="A2" s="9" t="s">
        <v>87</v>
      </c>
      <c r="B2" s="9" t="s">
        <v>72</v>
      </c>
      <c r="C2" s="9" t="s">
        <v>73</v>
      </c>
      <c r="D2" s="9" t="s">
        <v>83</v>
      </c>
      <c r="G2" s="13" t="s">
        <v>72</v>
      </c>
      <c r="H2" s="13" t="s">
        <v>73</v>
      </c>
      <c r="I2" s="9" t="s">
        <v>83</v>
      </c>
    </row>
    <row r="3" spans="1:9" x14ac:dyDescent="0.25">
      <c r="A3" s="10" t="str">
        <f>B3 &amp; C3</f>
        <v>JpKumar</v>
      </c>
      <c r="B3" s="10" t="s">
        <v>74</v>
      </c>
      <c r="C3" s="10" t="s">
        <v>75</v>
      </c>
      <c r="D3" s="10">
        <v>6580</v>
      </c>
      <c r="G3" t="s">
        <v>77</v>
      </c>
      <c r="H3" t="s">
        <v>76</v>
      </c>
      <c r="I3" t="str">
        <f>IFERROR(VLOOKUP(G3&amp;H3,$A$3:$D$7,4,0),"Not Found")</f>
        <v>Not Found</v>
      </c>
    </row>
    <row r="4" spans="1:9" x14ac:dyDescent="0.25">
      <c r="A4" s="10" t="str">
        <f t="shared" ref="A4:A7" si="0">B4&amp; C4</f>
        <v>AnjaliThakur</v>
      </c>
      <c r="B4" s="11" t="s">
        <v>77</v>
      </c>
      <c r="C4" s="11" t="s">
        <v>78</v>
      </c>
      <c r="D4" s="11">
        <v>8530</v>
      </c>
    </row>
    <row r="5" spans="1:9" x14ac:dyDescent="0.25">
      <c r="A5" s="10" t="str">
        <f t="shared" si="0"/>
        <v>PriyaAgarwal</v>
      </c>
      <c r="B5" s="10" t="s">
        <v>79</v>
      </c>
      <c r="C5" s="10" t="s">
        <v>80</v>
      </c>
      <c r="D5" s="10">
        <v>9900</v>
      </c>
    </row>
    <row r="6" spans="1:9" x14ac:dyDescent="0.25">
      <c r="A6" s="10" t="str">
        <f t="shared" si="0"/>
        <v>JpSingh</v>
      </c>
      <c r="B6" s="11" t="s">
        <v>74</v>
      </c>
      <c r="C6" s="11" t="s">
        <v>76</v>
      </c>
      <c r="D6" s="11">
        <v>9752</v>
      </c>
    </row>
    <row r="7" spans="1:9" x14ac:dyDescent="0.25">
      <c r="A7" s="10" t="str">
        <f t="shared" si="0"/>
        <v>PrakashDutta</v>
      </c>
      <c r="B7" s="10" t="s">
        <v>81</v>
      </c>
      <c r="C7" s="10" t="s">
        <v>82</v>
      </c>
      <c r="D7" s="10">
        <v>5800</v>
      </c>
    </row>
    <row r="9" spans="1:9" x14ac:dyDescent="0.25">
      <c r="A9" t="s">
        <v>88</v>
      </c>
    </row>
  </sheetData>
  <dataValidations count="2">
    <dataValidation type="list" allowBlank="1" showInputMessage="1" showErrorMessage="1" sqref="G3" xr:uid="{07B4EE2F-CAB4-4588-8A6F-3ADB8D4F9200}">
      <formula1>$B$3:$B$7</formula1>
    </dataValidation>
    <dataValidation type="list" allowBlank="1" showInputMessage="1" showErrorMessage="1" sqref="H3" xr:uid="{B6E2D818-86EC-450B-A1F6-6EF5DE5292E0}">
      <formula1>$C$3:$C$7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Sales</vt:lpstr>
      <vt:lpstr>Complex Vlookup</vt:lpstr>
      <vt:lpstr>Reverse Vlookup</vt:lpstr>
      <vt:lpstr>Match &amp; Index</vt:lpstr>
      <vt:lpstr>Vlookup With Concatenate</vt:lpstr>
      <vt:lpstr>DATA</vt:lpstr>
      <vt:lpstr>DATA1</vt:lpstr>
      <vt:lpstr>DATA2</vt:lpstr>
      <vt:lpstr>EMP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2023-07-03T09:17:46Z</dcterms:modified>
</cp:coreProperties>
</file>