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pg/Desktop/Covid_19_India-main/Data/"/>
    </mc:Choice>
  </mc:AlternateContent>
  <xr:revisionPtr revIDLastSave="0" documentId="13_ncr:1_{755A136B-138C-3D48-936F-82EB35EF8CEE}" xr6:coauthVersionLast="47" xr6:coauthVersionMax="47" xr10:uidLastSave="{00000000-0000-0000-0000-000000000000}"/>
  <bookViews>
    <workbookView xWindow="0" yWindow="0" windowWidth="28800" windowHeight="18000" firstSheet="2" activeTab="9" xr2:uid="{00000000-000D-0000-FFFF-FFFF00000000}"/>
  </bookViews>
  <sheets>
    <sheet name="monthwise" sheetId="5" r:id="rId1"/>
    <sheet name="statewise" sheetId="6" r:id="rId2"/>
    <sheet name="2" sheetId="16" r:id="rId3"/>
    <sheet name="1" sheetId="9" r:id="rId4"/>
    <sheet name="Sheet1" sheetId="21" r:id="rId5"/>
    <sheet name="KPI_month" sheetId="19" r:id="rId6"/>
    <sheet name="KPI_state" sheetId="20" r:id="rId7"/>
    <sheet name="Sheet3" sheetId="18" r:id="rId8"/>
    <sheet name="3" sheetId="12" r:id="rId9"/>
    <sheet name="4" sheetId="15" r:id="rId10"/>
    <sheet name="5" sheetId="14" r:id="rId11"/>
    <sheet name="char9" sheetId="1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H3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</calcChain>
</file>

<file path=xl/sharedStrings.xml><?xml version="1.0" encoding="utf-8"?>
<sst xmlns="http://schemas.openxmlformats.org/spreadsheetml/2006/main" count="355" uniqueCount="111">
  <si>
    <t>yr</t>
  </si>
  <si>
    <t>mnth</t>
  </si>
  <si>
    <t>month(new_date_)</t>
  </si>
  <si>
    <t>T_tested</t>
  </si>
  <si>
    <t>t_confirmed</t>
  </si>
  <si>
    <t>t_recovered</t>
  </si>
  <si>
    <t>t_vaccinated1</t>
  </si>
  <si>
    <t>t_vaccinated2</t>
  </si>
  <si>
    <t>t_deceased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</si>
  <si>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</si>
  <si>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</si>
  <si>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</si>
  <si>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</si>
  <si>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</si>
  <si>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</si>
  <si>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</si>
  <si>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</si>
  <si>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</si>
  <si>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</si>
  <si>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</si>
  <si>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</si>
  <si>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state</t>
  </si>
  <si>
    <t>tested</t>
  </si>
  <si>
    <t>vaccinated1</t>
  </si>
  <si>
    <t>vaccinated2</t>
  </si>
  <si>
    <t>confirmed</t>
  </si>
  <si>
    <t>deceased</t>
  </si>
  <si>
    <t>recovered</t>
  </si>
  <si>
    <t>population</t>
  </si>
  <si>
    <t>AN</t>
  </si>
  <si>
    <t>AP</t>
  </si>
  <si>
    <t>AR</t>
  </si>
  <si>
    <t>AS</t>
  </si>
  <si>
    <t>BR</t>
  </si>
  <si>
    <t>CH</t>
  </si>
  <si>
    <t>CT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</si>
  <si>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</si>
  <si>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</si>
  <si>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</si>
  <si>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</si>
  <si>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</si>
  <si>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</si>
  <si>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</si>
  <si>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</si>
  <si>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</si>
  <si>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</si>
  <si>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</si>
  <si>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</si>
  <si>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MH</t>
  </si>
  <si>
    <t>ML</t>
  </si>
  <si>
    <t>MN</t>
  </si>
  <si>
    <t>MP</t>
  </si>
  <si>
    <t>MZ</t>
  </si>
  <si>
    <t>NL</t>
  </si>
  <si>
    <t>OR</t>
  </si>
  <si>
    <t>PB</t>
  </si>
  <si>
    <t>PY</t>
  </si>
  <si>
    <t>RJ</t>
  </si>
  <si>
    <t>SK</t>
  </si>
  <si>
    <t>TG</t>
  </si>
  <si>
    <t>TN</t>
  </si>
  <si>
    <t>TR</t>
  </si>
  <si>
    <t>UP</t>
  </si>
  <si>
    <t>UT</t>
  </si>
  <si>
    <t>WB</t>
  </si>
  <si>
    <t>month_year</t>
  </si>
  <si>
    <t>cumulative sum test</t>
  </si>
  <si>
    <t>cumulative sum confirmed</t>
  </si>
  <si>
    <t>cumulative sum recovered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</si>
  <si>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</si>
  <si>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</si>
  <si>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</si>
  <si>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</si>
  <si>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</si>
  <si>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</si>
  <si>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</si>
  <si>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</si>
  <si>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</si>
  <si>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</si>
  <si>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</si>
  <si>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</si>
  <si>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</si>
  <si>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</si>
  <si>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</si>
  <si>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</si>
  <si>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</si>
  <si>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</si>
  <si>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</si>
  <si>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</si>
  <si>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</si>
  <si>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</si>
  <si>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Mortality per 1000 cases</t>
  </si>
  <si>
    <t>recover rate</t>
  </si>
  <si>
    <t>covid cases growth per month</t>
  </si>
  <si>
    <t>covid positive per 1000 tests</t>
  </si>
  <si>
    <t>inoculation coverage</t>
  </si>
  <si>
    <t>Mortality  per 1000 cases</t>
  </si>
  <si>
    <t>recovery rate</t>
  </si>
  <si>
    <t>COVID positive per 1000 test</t>
  </si>
  <si>
    <t>cum_vac _1</t>
  </si>
  <si>
    <t>vaccine coverage percent</t>
  </si>
  <si>
    <t>In a span of 9 month from the onset of Inoculation drive. India manages to provide one dose of vaccine to 55% percent population.</t>
  </si>
  <si>
    <t>Mortality and infection rate took acceleration in the second phase of covid and both parameters peaked almost simultaniously.</t>
  </si>
  <si>
    <t>Even though moratality and infection rate were higher in the second lap of covid. However from the recovery graph it is also evident that recovery was also over 100% meaning that overall more patents were getting better than getting infected. Hence it implies that the delta version of covid was more viral but less effective.</t>
  </si>
  <si>
    <t>Vaccination coverage was largely skewed across states with larger states at lower coverage ratio than their smaller counterpart.</t>
  </si>
  <si>
    <t>Goa has the best inoculation coverage with over 80% of the public administered their first vaccine</t>
  </si>
  <si>
    <t>north eastern states , Bihar are among the worst performing states.</t>
  </si>
  <si>
    <t>Mortality rate and infection rate has a minor negative correlation between them.</t>
  </si>
  <si>
    <t>recovery rate has been largely hovering between 94% to 99% across all states</t>
  </si>
  <si>
    <t>this could mean that places where people were not going for testing and hence goes undetected are more prone to getting infected and getting serious.</t>
  </si>
  <si>
    <t>recovery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</si>
</sst>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Inoculation Accelerartion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cum_vac 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'2'!$A$2:$A$10</c:f>
              <c:strCache>
                <c:ptCount val="9"/>
                <c:pt idx="0">
                  <c:v>February 2021</c:v>
                </c:pt>
                <c:pt idx="1">
                  <c:v>March 2021</c:v>
                </c:pt>
                <c:pt idx="2">
                  <c:v>April 2021</c:v>
                </c:pt>
                <c:pt idx="3">
                  <c:v>May 2021</c:v>
                </c:pt>
                <c:pt idx="4">
                  <c:v>June 2021</c:v>
                </c:pt>
                <c:pt idx="5">
                  <c:v>July 2021</c:v>
                </c:pt>
                <c:pt idx="6">
                  <c:v>August 2021</c:v>
                </c:pt>
                <c:pt idx="7">
                  <c:v>September 2021</c:v>
                </c:pt>
                <c:pt idx="8">
                  <c:v>October 2021</c:v>
                </c:pt>
              </c:strCache>
            </c:strRef>
          </c:cat>
          <c:val>
            <c:numRef>
              <c:f>'2'!$B$2:$B$10</c:f>
              <c:numCache>
                <c:formatCode>General</c:formatCode>
                <c:ptCount val="9"/>
                <c:pt idx="0">
                  <c:v>11206945</c:v>
                </c:pt>
                <c:pt idx="1">
                  <c:v>54304100</c:v>
                </c:pt>
                <c:pt idx="2">
                  <c:v>125385709</c:v>
                </c:pt>
                <c:pt idx="3">
                  <c:v>169479142</c:v>
                </c:pt>
                <c:pt idx="4">
                  <c:v>274363599</c:v>
                </c:pt>
                <c:pt idx="5">
                  <c:v>365061784</c:v>
                </c:pt>
                <c:pt idx="6">
                  <c:v>501429621</c:v>
                </c:pt>
                <c:pt idx="7">
                  <c:v>648326142</c:v>
                </c:pt>
                <c:pt idx="8">
                  <c:v>730134062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40B6-90ED-658FC72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84687"/>
        <c:axId val="1454790447"/>
      </c:areaChart>
      <c:lineChart>
        <c:grouping val="stacke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vaccine coverage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'2'!$A$2:$A$10</c:f>
              <c:strCache>
                <c:ptCount val="9"/>
                <c:pt idx="0">
                  <c:v>February 2021</c:v>
                </c:pt>
                <c:pt idx="1">
                  <c:v>March 2021</c:v>
                </c:pt>
                <c:pt idx="2">
                  <c:v>April 2021</c:v>
                </c:pt>
                <c:pt idx="3">
                  <c:v>May 2021</c:v>
                </c:pt>
                <c:pt idx="4">
                  <c:v>June 2021</c:v>
                </c:pt>
                <c:pt idx="5">
                  <c:v>July 2021</c:v>
                </c:pt>
                <c:pt idx="6">
                  <c:v>August 2021</c:v>
                </c:pt>
                <c:pt idx="7">
                  <c:v>September 2021</c:v>
                </c:pt>
                <c:pt idx="8">
                  <c:v>October 2021</c:v>
                </c:pt>
              </c:strCache>
            </c:strRef>
          </c:cat>
          <c:val>
            <c:numRef>
              <c:f>'2'!$C$2:$C$10</c:f>
              <c:numCache>
                <c:formatCode>General</c:formatCode>
                <c:ptCount val="9"/>
                <c:pt idx="0">
                  <c:v>0.84</c:v>
                </c:pt>
                <c:pt idx="1">
                  <c:v>4.07</c:v>
                </c:pt>
                <c:pt idx="2">
                  <c:v>9.41</c:v>
                </c:pt>
                <c:pt idx="3">
                  <c:v>12.72</c:v>
                </c:pt>
                <c:pt idx="4">
                  <c:v>20.58</c:v>
                </c:pt>
                <c:pt idx="5">
                  <c:v>27.39</c:v>
                </c:pt>
                <c:pt idx="6">
                  <c:v>37.619999999999997</c:v>
                </c:pt>
                <c:pt idx="7">
                  <c:v>48.64</c:v>
                </c:pt>
                <c:pt idx="8">
                  <c:v>54.78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0B6-90ED-658FC72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80367"/>
        <c:axId val="1454800047"/>
      </c:lineChart>
      <c:catAx>
        <c:axId val="14547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90447"/>
        <c:crosses val="autoZero"/>
        <c:auto val="1"/>
        <c:lblAlgn val="ctr"/>
        <c:lblOffset val="100"/>
        <c:noMultiLvlLbl val="0"/>
      </c:catAx>
      <c:valAx>
        <c:axId val="14547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84687"/>
        <c:crosses val="autoZero"/>
        <c:crossBetween val="between"/>
      </c:valAx>
      <c:valAx>
        <c:axId val="1454800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80367"/>
        <c:crosses val="max"/>
        <c:crossBetween val="between"/>
      </c:valAx>
      <c:catAx>
        <c:axId val="145478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800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8525239616613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B-4228-85B1-5EF7E2B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'5'!$B$2:$B$37</c:f>
              <c:numCache>
                <c:formatCode>General</c:formatCode>
                <c:ptCount val="36"/>
                <c:pt idx="0">
                  <c:v>98.26</c:v>
                </c:pt>
                <c:pt idx="1">
                  <c:v>99.09</c:v>
                </c:pt>
                <c:pt idx="2">
                  <c:v>99.31</c:v>
                </c:pt>
                <c:pt idx="3">
                  <c:v>98.42</c:v>
                </c:pt>
                <c:pt idx="4">
                  <c:v>98.66</c:v>
                </c:pt>
                <c:pt idx="5">
                  <c:v>98.69</c:v>
                </c:pt>
                <c:pt idx="6">
                  <c:v>98.62</c:v>
                </c:pt>
                <c:pt idx="7">
                  <c:v>98.23</c:v>
                </c:pt>
                <c:pt idx="8">
                  <c:v>99.65</c:v>
                </c:pt>
                <c:pt idx="9">
                  <c:v>97.91</c:v>
                </c:pt>
                <c:pt idx="10">
                  <c:v>98.75</c:v>
                </c:pt>
                <c:pt idx="11">
                  <c:v>97.46</c:v>
                </c:pt>
                <c:pt idx="12">
                  <c:v>98.68</c:v>
                </c:pt>
                <c:pt idx="13">
                  <c:v>98.5</c:v>
                </c:pt>
                <c:pt idx="14">
                  <c:v>98.39</c:v>
                </c:pt>
                <c:pt idx="15">
                  <c:v>98.44</c:v>
                </c:pt>
                <c:pt idx="16">
                  <c:v>97.76</c:v>
                </c:pt>
                <c:pt idx="17">
                  <c:v>98.69</c:v>
                </c:pt>
                <c:pt idx="18">
                  <c:v>99.08</c:v>
                </c:pt>
                <c:pt idx="19">
                  <c:v>97.57</c:v>
                </c:pt>
                <c:pt idx="20">
                  <c:v>97.75</c:v>
                </c:pt>
                <c:pt idx="21">
                  <c:v>97.88</c:v>
                </c:pt>
                <c:pt idx="22">
                  <c:v>98.66</c:v>
                </c:pt>
                <c:pt idx="23">
                  <c:v>94.44</c:v>
                </c:pt>
                <c:pt idx="24">
                  <c:v>93.91</c:v>
                </c:pt>
                <c:pt idx="25">
                  <c:v>98.82</c:v>
                </c:pt>
                <c:pt idx="26">
                  <c:v>97.21</c:v>
                </c:pt>
                <c:pt idx="27">
                  <c:v>98.21</c:v>
                </c:pt>
                <c:pt idx="28">
                  <c:v>99.06</c:v>
                </c:pt>
                <c:pt idx="29">
                  <c:v>97.14</c:v>
                </c:pt>
                <c:pt idx="30">
                  <c:v>98.81</c:v>
                </c:pt>
                <c:pt idx="31">
                  <c:v>98.24</c:v>
                </c:pt>
                <c:pt idx="32">
                  <c:v>98.81</c:v>
                </c:pt>
                <c:pt idx="33">
                  <c:v>98.65</c:v>
                </c:pt>
                <c:pt idx="34">
                  <c:v>96.02</c:v>
                </c:pt>
                <c:pt idx="35">
                  <c:v>98.28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4-43DF-8BE0-764FAB16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1526671"/>
        <c:axId val="1571527151"/>
      </c:barChart>
      <c:catAx>
        <c:axId val="1571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7151"/>
        <c:crosses val="autoZero"/>
        <c:auto val="1"/>
        <c:lblAlgn val="ctr"/>
        <c:lblOffset val="100"/>
        <c:noMultiLvlLbl val="0"/>
      </c:catAx>
      <c:valAx>
        <c:axId val="157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F-4BCE-BA74-EBC3E9A1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inoculation 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'3'!$B$2:$B$37</c:f>
              <c:numCache>
                <c:formatCode>General</c:formatCode>
                <c:ptCount val="36"/>
                <c:pt idx="0">
                  <c:v>74.06</c:v>
                </c:pt>
                <c:pt idx="1">
                  <c:v>63.15</c:v>
                </c:pt>
                <c:pt idx="2">
                  <c:v>51.32</c:v>
                </c:pt>
                <c:pt idx="3">
                  <c:v>58.82</c:v>
                </c:pt>
                <c:pt idx="4">
                  <c:v>41.73</c:v>
                </c:pt>
                <c:pt idx="5">
                  <c:v>78.540000000000006</c:v>
                </c:pt>
                <c:pt idx="6">
                  <c:v>51.7</c:v>
                </c:pt>
                <c:pt idx="7">
                  <c:v>65.89</c:v>
                </c:pt>
                <c:pt idx="8">
                  <c:v>68.900000000000006</c:v>
                </c:pt>
                <c:pt idx="9">
                  <c:v>81.98</c:v>
                </c:pt>
                <c:pt idx="10">
                  <c:v>65.849999999999994</c:v>
                </c:pt>
                <c:pt idx="11">
                  <c:v>78.27</c:v>
                </c:pt>
                <c:pt idx="12">
                  <c:v>61.99</c:v>
                </c:pt>
                <c:pt idx="13">
                  <c:v>40.07</c:v>
                </c:pt>
                <c:pt idx="14">
                  <c:v>72.040000000000006</c:v>
                </c:pt>
                <c:pt idx="15">
                  <c:v>64.59</c:v>
                </c:pt>
                <c:pt idx="16">
                  <c:v>72.05</c:v>
                </c:pt>
                <c:pt idx="17">
                  <c:v>71.260000000000005</c:v>
                </c:pt>
                <c:pt idx="18">
                  <c:v>81.069999999999993</c:v>
                </c:pt>
                <c:pt idx="19">
                  <c:v>55.01</c:v>
                </c:pt>
                <c:pt idx="20">
                  <c:v>34.22</c:v>
                </c:pt>
                <c:pt idx="21">
                  <c:v>40.270000000000003</c:v>
                </c:pt>
                <c:pt idx="22">
                  <c:v>60.7</c:v>
                </c:pt>
                <c:pt idx="23">
                  <c:v>59.7</c:v>
                </c:pt>
                <c:pt idx="24">
                  <c:v>33</c:v>
                </c:pt>
                <c:pt idx="25">
                  <c:v>58.93</c:v>
                </c:pt>
                <c:pt idx="26">
                  <c:v>53.39</c:v>
                </c:pt>
                <c:pt idx="27">
                  <c:v>48.8</c:v>
                </c:pt>
                <c:pt idx="28">
                  <c:v>55.06</c:v>
                </c:pt>
                <c:pt idx="29">
                  <c:v>78.58</c:v>
                </c:pt>
                <c:pt idx="30">
                  <c:v>60.45</c:v>
                </c:pt>
                <c:pt idx="31">
                  <c:v>54.53</c:v>
                </c:pt>
                <c:pt idx="32">
                  <c:v>62.84</c:v>
                </c:pt>
                <c:pt idx="33">
                  <c:v>43.64</c:v>
                </c:pt>
                <c:pt idx="34">
                  <c:v>67.12</c:v>
                </c:pt>
                <c:pt idx="35">
                  <c:v>57.99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FDF-B534-0618827C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74031"/>
        <c:axId val="1491975471"/>
      </c:barChart>
      <c:catAx>
        <c:axId val="14919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5471"/>
        <c:crosses val="autoZero"/>
        <c:auto val="1"/>
        <c:lblAlgn val="ctr"/>
        <c:lblOffset val="100"/>
        <c:noMultiLvlLbl val="0"/>
      </c:catAx>
      <c:valAx>
        <c:axId val="14919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7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COVID positive per 1000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'4'!$B$2:$B$37</c:f>
              <c:numCache>
                <c:formatCode>General</c:formatCode>
                <c:ptCount val="36"/>
                <c:pt idx="0">
                  <c:v>13</c:v>
                </c:pt>
                <c:pt idx="1">
                  <c:v>70</c:v>
                </c:pt>
                <c:pt idx="2">
                  <c:v>47</c:v>
                </c:pt>
                <c:pt idx="3">
                  <c:v>25</c:v>
                </c:pt>
                <c:pt idx="4">
                  <c:v>14</c:v>
                </c:pt>
                <c:pt idx="5">
                  <c:v>82</c:v>
                </c:pt>
                <c:pt idx="6">
                  <c:v>73</c:v>
                </c:pt>
                <c:pt idx="7">
                  <c:v>49</c:v>
                </c:pt>
                <c:pt idx="8">
                  <c:v>148</c:v>
                </c:pt>
                <c:pt idx="9">
                  <c:v>121</c:v>
                </c:pt>
                <c:pt idx="10">
                  <c:v>27</c:v>
                </c:pt>
                <c:pt idx="11">
                  <c:v>61</c:v>
                </c:pt>
                <c:pt idx="12">
                  <c:v>59</c:v>
                </c:pt>
                <c:pt idx="13">
                  <c:v>22</c:v>
                </c:pt>
                <c:pt idx="14">
                  <c:v>21</c:v>
                </c:pt>
                <c:pt idx="15">
                  <c:v>59</c:v>
                </c:pt>
                <c:pt idx="16">
                  <c:v>131</c:v>
                </c:pt>
                <c:pt idx="17">
                  <c:v>38</c:v>
                </c:pt>
                <c:pt idx="18">
                  <c:v>39</c:v>
                </c:pt>
                <c:pt idx="19">
                  <c:v>105</c:v>
                </c:pt>
                <c:pt idx="20">
                  <c:v>73</c:v>
                </c:pt>
                <c:pt idx="21">
                  <c:v>90</c:v>
                </c:pt>
                <c:pt idx="22">
                  <c:v>39</c:v>
                </c:pt>
                <c:pt idx="23">
                  <c:v>93</c:v>
                </c:pt>
                <c:pt idx="24">
                  <c:v>81</c:v>
                </c:pt>
                <c:pt idx="25">
                  <c:v>47</c:v>
                </c:pt>
                <c:pt idx="26">
                  <c:v>39</c:v>
                </c:pt>
                <c:pt idx="27">
                  <c:v>67</c:v>
                </c:pt>
                <c:pt idx="28">
                  <c:v>64</c:v>
                </c:pt>
                <c:pt idx="29">
                  <c:v>122</c:v>
                </c:pt>
                <c:pt idx="30">
                  <c:v>24</c:v>
                </c:pt>
                <c:pt idx="31">
                  <c:v>53</c:v>
                </c:pt>
                <c:pt idx="32">
                  <c:v>43</c:v>
                </c:pt>
                <c:pt idx="33">
                  <c:v>20</c:v>
                </c:pt>
                <c:pt idx="34">
                  <c:v>44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D-4B55-9901-938CB3F6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02815"/>
        <c:axId val="1489503775"/>
      </c:barChart>
      <c:catAx>
        <c:axId val="14895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3775"/>
        <c:crosses val="autoZero"/>
        <c:auto val="1"/>
        <c:lblAlgn val="ctr"/>
        <c:lblOffset val="100"/>
        <c:noMultiLvlLbl val="0"/>
      </c:catAx>
      <c:valAx>
        <c:axId val="148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25239616613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6AC-9BAF-EBA25A61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'5'!$B$2:$B$37</c:f>
              <c:numCache>
                <c:formatCode>General</c:formatCode>
                <c:ptCount val="36"/>
                <c:pt idx="0">
                  <c:v>98.26</c:v>
                </c:pt>
                <c:pt idx="1">
                  <c:v>99.09</c:v>
                </c:pt>
                <c:pt idx="2">
                  <c:v>99.31</c:v>
                </c:pt>
                <c:pt idx="3">
                  <c:v>98.42</c:v>
                </c:pt>
                <c:pt idx="4">
                  <c:v>98.66</c:v>
                </c:pt>
                <c:pt idx="5">
                  <c:v>98.69</c:v>
                </c:pt>
                <c:pt idx="6">
                  <c:v>98.62</c:v>
                </c:pt>
                <c:pt idx="7">
                  <c:v>98.23</c:v>
                </c:pt>
                <c:pt idx="8">
                  <c:v>99.65</c:v>
                </c:pt>
                <c:pt idx="9">
                  <c:v>97.91</c:v>
                </c:pt>
                <c:pt idx="10">
                  <c:v>98.75</c:v>
                </c:pt>
                <c:pt idx="11">
                  <c:v>97.46</c:v>
                </c:pt>
                <c:pt idx="12">
                  <c:v>98.68</c:v>
                </c:pt>
                <c:pt idx="13">
                  <c:v>98.5</c:v>
                </c:pt>
                <c:pt idx="14">
                  <c:v>98.39</c:v>
                </c:pt>
                <c:pt idx="15">
                  <c:v>98.44</c:v>
                </c:pt>
                <c:pt idx="16">
                  <c:v>97.76</c:v>
                </c:pt>
                <c:pt idx="17">
                  <c:v>98.69</c:v>
                </c:pt>
                <c:pt idx="18">
                  <c:v>99.08</c:v>
                </c:pt>
                <c:pt idx="19">
                  <c:v>97.57</c:v>
                </c:pt>
                <c:pt idx="20">
                  <c:v>97.75</c:v>
                </c:pt>
                <c:pt idx="21">
                  <c:v>97.88</c:v>
                </c:pt>
                <c:pt idx="22">
                  <c:v>98.66</c:v>
                </c:pt>
                <c:pt idx="23">
                  <c:v>94.44</c:v>
                </c:pt>
                <c:pt idx="24">
                  <c:v>93.91</c:v>
                </c:pt>
                <c:pt idx="25">
                  <c:v>98.82</c:v>
                </c:pt>
                <c:pt idx="26">
                  <c:v>97.21</c:v>
                </c:pt>
                <c:pt idx="27">
                  <c:v>98.21</c:v>
                </c:pt>
                <c:pt idx="28">
                  <c:v>99.06</c:v>
                </c:pt>
                <c:pt idx="29">
                  <c:v>97.14</c:v>
                </c:pt>
                <c:pt idx="30">
                  <c:v>98.81</c:v>
                </c:pt>
                <c:pt idx="31">
                  <c:v>98.24</c:v>
                </c:pt>
                <c:pt idx="32">
                  <c:v>98.81</c:v>
                </c:pt>
                <c:pt idx="33">
                  <c:v>98.65</c:v>
                </c:pt>
                <c:pt idx="34">
                  <c:v>96.02</c:v>
                </c:pt>
                <c:pt idx="35">
                  <c:v>98.28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D1B-A4BD-81EB389B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526671"/>
        <c:axId val="1571527151"/>
      </c:barChart>
      <c:catAx>
        <c:axId val="15715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7151"/>
        <c:crosses val="autoZero"/>
        <c:auto val="1"/>
        <c:lblAlgn val="ctr"/>
        <c:lblOffset val="100"/>
        <c:noMultiLvlLbl val="0"/>
      </c:catAx>
      <c:valAx>
        <c:axId val="15715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2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char9!$B$1</c:f>
              <c:strCache>
                <c:ptCount val="1"/>
                <c:pt idx="0">
                  <c:v>Mortality 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char9!$A$2:$A$37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char9!$B$2:$B$37</c:f>
              <c:numCache>
                <c:formatCode>General</c:formatCode>
                <c:ptCount val="36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19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22</c:v>
                </c:pt>
                <c:pt idx="25">
                  <c:v>8</c:v>
                </c:pt>
                <c:pt idx="26">
                  <c:v>27</c:v>
                </c:pt>
                <c:pt idx="27">
                  <c:v>15</c:v>
                </c:pt>
                <c:pt idx="28">
                  <c:v>9</c:v>
                </c:pt>
                <c:pt idx="29">
                  <c:v>12</c:v>
                </c:pt>
                <c:pt idx="30">
                  <c:v>6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22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B77-A62B-534C6087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897823"/>
        <c:axId val="1677898783"/>
      </c:barChart>
      <c:catAx>
        <c:axId val="16778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8783"/>
        <c:crosses val="autoZero"/>
        <c:auto val="1"/>
        <c:lblAlgn val="ctr"/>
        <c:lblOffset val="100"/>
        <c:noMultiLvlLbl val="0"/>
      </c:catAx>
      <c:valAx>
        <c:axId val="16778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Mortality per 1000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'1'!$A$2:$A$23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'1'!$B$2:$B$23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30</c:v>
                </c:pt>
                <c:pt idx="18">
                  <c:v>20</c:v>
                </c:pt>
                <c:pt idx="19">
                  <c:v>13</c:v>
                </c:pt>
                <c:pt idx="20">
                  <c:v>10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BC6-93DA-66CF3DB8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2303"/>
        <c:axId val="1503104223"/>
      </c:areaChart>
      <c:catAx>
        <c:axId val="15031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4223"/>
        <c:crosses val="autoZero"/>
        <c:auto val="1"/>
        <c:lblAlgn val="ctr"/>
        <c:lblOffset val="100"/>
        <c:noMultiLvlLbl val="0"/>
      </c:catAx>
      <c:valAx>
        <c:axId val="1503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386790565728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3D7-46C0-A9F4-C01FF1AD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6-4C7F-A36A-34B563EA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[1]chart5!$B$1</c:f>
              <c:strCache>
                <c:ptCount val="1"/>
                <c:pt idx="0">
                  <c:v>recovery rate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[1]chart5!$A$2:$A$23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[1]chart5!$B$2:$B$23</c:f>
              <c:numCache>
                <c:formatCode>General</c:formatCode>
                <c:ptCount val="22"/>
                <c:pt idx="0">
                  <c:v>0</c:v>
                </c:pt>
                <c:pt idx="1">
                  <c:v>150</c:v>
                </c:pt>
                <c:pt idx="2">
                  <c:v>9.6199999999999992</c:v>
                </c:pt>
                <c:pt idx="3">
                  <c:v>26.78</c:v>
                </c:pt>
                <c:pt idx="4">
                  <c:v>53.15</c:v>
                </c:pt>
                <c:pt idx="5">
                  <c:v>64.78</c:v>
                </c:pt>
                <c:pt idx="6">
                  <c:v>67.28</c:v>
                </c:pt>
                <c:pt idx="7">
                  <c:v>87.49</c:v>
                </c:pt>
                <c:pt idx="8">
                  <c:v>92.77</c:v>
                </c:pt>
                <c:pt idx="9">
                  <c:v>118.5</c:v>
                </c:pt>
                <c:pt idx="10">
                  <c:v>109.31</c:v>
                </c:pt>
                <c:pt idx="11">
                  <c:v>120.66</c:v>
                </c:pt>
                <c:pt idx="12">
                  <c:v>116.93</c:v>
                </c:pt>
                <c:pt idx="13">
                  <c:v>99.19</c:v>
                </c:pt>
                <c:pt idx="14">
                  <c:v>62.05</c:v>
                </c:pt>
                <c:pt idx="15">
                  <c:v>60.56</c:v>
                </c:pt>
                <c:pt idx="16">
                  <c:v>113.86</c:v>
                </c:pt>
                <c:pt idx="17">
                  <c:v>158.35</c:v>
                </c:pt>
                <c:pt idx="18">
                  <c:v>107.01</c:v>
                </c:pt>
                <c:pt idx="19">
                  <c:v>101.49</c:v>
                </c:pt>
                <c:pt idx="20">
                  <c:v>109.89</c:v>
                </c:pt>
                <c:pt idx="21">
                  <c:v>120.32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5-4D49-AA56-280EB551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Mortality per 1000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'1'!$A$2:$A$23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'1'!$B$2:$B$23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33</c:v>
                </c:pt>
                <c:pt idx="4">
                  <c:v>27</c:v>
                </c:pt>
                <c:pt idx="5">
                  <c:v>30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30</c:v>
                </c:pt>
                <c:pt idx="18">
                  <c:v>20</c:v>
                </c:pt>
                <c:pt idx="19">
                  <c:v>13</c:v>
                </c:pt>
                <c:pt idx="20">
                  <c:v>10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C-42DB-8B3C-82752891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2303"/>
        <c:axId val="1503104223"/>
      </c:areaChart>
      <c:catAx>
        <c:axId val="150310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4223"/>
        <c:crosses val="autoZero"/>
        <c:auto val="1"/>
        <c:lblAlgn val="ctr"/>
        <c:lblOffset val="100"/>
        <c:noMultiLvlLbl val="0"/>
      </c:catAx>
      <c:valAx>
        <c:axId val="1503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covid positive per 1000 tests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Sheet3!$B$2:$B$23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33.124279841953964</c:v>
                </c:pt>
                <c:pt idx="4">
                  <c:v>47.95957604474885</c:v>
                </c:pt>
                <c:pt idx="5">
                  <c:v>69.756225785034047</c:v>
                </c:pt>
                <c:pt idx="6">
                  <c:v>91.323749485346866</c:v>
                </c:pt>
                <c:pt idx="7">
                  <c:v>78.263833615959896</c:v>
                </c:pt>
                <c:pt idx="8">
                  <c:v>75.023731691979506</c:v>
                </c:pt>
                <c:pt idx="9">
                  <c:v>53.556072246673416</c:v>
                </c:pt>
                <c:pt idx="10">
                  <c:v>38.605432517275034</c:v>
                </c:pt>
                <c:pt idx="11">
                  <c:v>24.031152766038367</c:v>
                </c:pt>
                <c:pt idx="12">
                  <c:v>16.925298228214757</c:v>
                </c:pt>
                <c:pt idx="13">
                  <c:v>16.392018526429759</c:v>
                </c:pt>
                <c:pt idx="14">
                  <c:v>38.689143449318642</c:v>
                </c:pt>
                <c:pt idx="15">
                  <c:v>133.11083584589232</c:v>
                </c:pt>
                <c:pt idx="16">
                  <c:v>137.22133719309451</c:v>
                </c:pt>
                <c:pt idx="17">
                  <c:v>35.946794851460105</c:v>
                </c:pt>
                <c:pt idx="18">
                  <c:v>20.256449282946026</c:v>
                </c:pt>
                <c:pt idx="19">
                  <c:v>19.94713376716091</c:v>
                </c:pt>
                <c:pt idx="20">
                  <c:v>18.954683235533274</c:v>
                </c:pt>
                <c:pt idx="21">
                  <c:v>12.498115766852074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B-48FF-8DA4-B684705C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05327"/>
        <c:axId val="1454825967"/>
      </c:lineChart>
      <c:catAx>
        <c:axId val="14548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25967"/>
        <c:crosses val="autoZero"/>
        <c:auto val="1"/>
        <c:lblAlgn val="ctr"/>
        <c:lblOffset val="100"/>
        <c:noMultiLvlLbl val="0"/>
      </c:catAx>
      <c:valAx>
        <c:axId val="1454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[1]chart5!$B$1</c:f>
              <c:strCache>
                <c:ptCount val="1"/>
                <c:pt idx="0">
                  <c:v>recovery rate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[1]chart5!$A$2:$A$23</c:f>
              <c:strCache>
                <c:ptCount val="22"/>
                <c:pt idx="0">
                  <c:v>January 2020</c:v>
                </c:pt>
                <c:pt idx="1">
                  <c:v>February 2020</c:v>
                </c:pt>
                <c:pt idx="2">
                  <c:v>March 2020</c:v>
                </c:pt>
                <c:pt idx="3">
                  <c:v>April 2020</c:v>
                </c:pt>
                <c:pt idx="4">
                  <c:v>May 2020</c:v>
                </c:pt>
                <c:pt idx="5">
                  <c:v>June 2020</c:v>
                </c:pt>
                <c:pt idx="6">
                  <c:v>July 2020</c:v>
                </c:pt>
                <c:pt idx="7">
                  <c:v>August 2020</c:v>
                </c:pt>
                <c:pt idx="8">
                  <c:v>September 2020</c:v>
                </c:pt>
                <c:pt idx="9">
                  <c:v>October 2020</c:v>
                </c:pt>
                <c:pt idx="10">
                  <c:v>November 2020</c:v>
                </c:pt>
                <c:pt idx="11">
                  <c:v>December 2020</c:v>
                </c:pt>
                <c:pt idx="12">
                  <c:v>January 2021</c:v>
                </c:pt>
                <c:pt idx="13">
                  <c:v>February 2021</c:v>
                </c:pt>
                <c:pt idx="14">
                  <c:v>March 2021</c:v>
                </c:pt>
                <c:pt idx="15">
                  <c:v>April 2021</c:v>
                </c:pt>
                <c:pt idx="16">
                  <c:v>May 2021</c:v>
                </c:pt>
                <c:pt idx="17">
                  <c:v>June 2021</c:v>
                </c:pt>
                <c:pt idx="18">
                  <c:v>July 2021</c:v>
                </c:pt>
                <c:pt idx="19">
                  <c:v>August 2021</c:v>
                </c:pt>
                <c:pt idx="20">
                  <c:v>September 2021</c:v>
                </c:pt>
                <c:pt idx="21">
                  <c:v>October 2021</c:v>
                </c:pt>
              </c:strCache>
            </c:strRef>
          </c:cat>
          <c:val>
            <c:numRef>
              <c:f>[1]chart5!$B$2:$B$23</c:f>
              <c:numCache>
                <c:formatCode>General</c:formatCode>
                <c:ptCount val="22"/>
                <c:pt idx="0">
                  <c:v>0</c:v>
                </c:pt>
                <c:pt idx="1">
                  <c:v>150</c:v>
                </c:pt>
                <c:pt idx="2">
                  <c:v>9.6199999999999992</c:v>
                </c:pt>
                <c:pt idx="3">
                  <c:v>26.78</c:v>
                </c:pt>
                <c:pt idx="4">
                  <c:v>53.15</c:v>
                </c:pt>
                <c:pt idx="5">
                  <c:v>64.78</c:v>
                </c:pt>
                <c:pt idx="6">
                  <c:v>67.28</c:v>
                </c:pt>
                <c:pt idx="7">
                  <c:v>87.49</c:v>
                </c:pt>
                <c:pt idx="8">
                  <c:v>92.77</c:v>
                </c:pt>
                <c:pt idx="9">
                  <c:v>118.5</c:v>
                </c:pt>
                <c:pt idx="10">
                  <c:v>109.31</c:v>
                </c:pt>
                <c:pt idx="11">
                  <c:v>120.66</c:v>
                </c:pt>
                <c:pt idx="12">
                  <c:v>116.93</c:v>
                </c:pt>
                <c:pt idx="13">
                  <c:v>99.19</c:v>
                </c:pt>
                <c:pt idx="14">
                  <c:v>62.05</c:v>
                </c:pt>
                <c:pt idx="15">
                  <c:v>60.56</c:v>
                </c:pt>
                <c:pt idx="16">
                  <c:v>113.86</c:v>
                </c:pt>
                <c:pt idx="17">
                  <c:v>158.35</c:v>
                </c:pt>
                <c:pt idx="18">
                  <c:v>107.01</c:v>
                </c:pt>
                <c:pt idx="19">
                  <c:v>101.49</c:v>
                </c:pt>
                <c:pt idx="20">
                  <c:v>109.89</c:v>
                </c:pt>
                <c:pt idx="21">
                  <c:v>120.32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AB0-8A5A-8CCAA4BE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091951"/>
        <c:axId val="1416091471"/>
      </c:lineChart>
      <c:catAx>
        <c:axId val="1416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471"/>
        <c:crosses val="autoZero"/>
        <c:auto val="1"/>
        <c:lblAlgn val="ctr"/>
        <c:lblOffset val="100"/>
        <c:noMultiLvlLbl val="0"/>
      </c:catAx>
      <c:valAx>
        <c:axId val="14160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9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COVID positive per 1000 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'4'!$A$2:$A$37</c:f>
              <c:strCache>
                <c:ptCount val="36"/>
                <c:pt idx="0">
                  <c:v>AN</c:v>
                </c:pt>
                <c:pt idx="1">
                  <c:v>AP</c:v>
                </c:pt>
                <c:pt idx="2">
                  <c:v>AR</c:v>
                </c:pt>
                <c:pt idx="3">
                  <c:v>AS</c:v>
                </c:pt>
                <c:pt idx="4">
                  <c:v>BR</c:v>
                </c:pt>
                <c:pt idx="5">
                  <c:v>CH</c:v>
                </c:pt>
                <c:pt idx="6">
                  <c:v>CT</c:v>
                </c:pt>
                <c:pt idx="7">
                  <c:v>DL</c:v>
                </c:pt>
                <c:pt idx="8">
                  <c:v>DN</c:v>
                </c:pt>
                <c:pt idx="9">
                  <c:v>GA</c:v>
                </c:pt>
                <c:pt idx="10">
                  <c:v>GJ</c:v>
                </c:pt>
                <c:pt idx="11">
                  <c:v>HP</c:v>
                </c:pt>
                <c:pt idx="12">
                  <c:v>HR</c:v>
                </c:pt>
                <c:pt idx="13">
                  <c:v>JH</c:v>
                </c:pt>
                <c:pt idx="14">
                  <c:v>JK</c:v>
                </c:pt>
                <c:pt idx="15">
                  <c:v>KA</c:v>
                </c:pt>
                <c:pt idx="16">
                  <c:v>KL</c:v>
                </c:pt>
                <c:pt idx="17">
                  <c:v>LA</c:v>
                </c:pt>
                <c:pt idx="18">
                  <c:v>LD</c:v>
                </c:pt>
                <c:pt idx="19">
                  <c:v>MH</c:v>
                </c:pt>
                <c:pt idx="20">
                  <c:v>ML</c:v>
                </c:pt>
                <c:pt idx="21">
                  <c:v>MN</c:v>
                </c:pt>
                <c:pt idx="22">
                  <c:v>MP</c:v>
                </c:pt>
                <c:pt idx="23">
                  <c:v>MZ</c:v>
                </c:pt>
                <c:pt idx="24">
                  <c:v>NL</c:v>
                </c:pt>
                <c:pt idx="25">
                  <c:v>OR</c:v>
                </c:pt>
                <c:pt idx="26">
                  <c:v>PB</c:v>
                </c:pt>
                <c:pt idx="27">
                  <c:v>PY</c:v>
                </c:pt>
                <c:pt idx="28">
                  <c:v>RJ</c:v>
                </c:pt>
                <c:pt idx="29">
                  <c:v>SK</c:v>
                </c:pt>
                <c:pt idx="30">
                  <c:v>TG</c:v>
                </c:pt>
                <c:pt idx="31">
                  <c:v>TN</c:v>
                </c:pt>
                <c:pt idx="32">
                  <c:v>TR</c:v>
                </c:pt>
                <c:pt idx="33">
                  <c:v>UP</c:v>
                </c:pt>
                <c:pt idx="34">
                  <c:v>UT</c:v>
                </c:pt>
                <c:pt idx="35">
                  <c:v>WB</c:v>
                </c:pt>
              </c:strCache>
            </c:strRef>
          </c:cat>
          <c:val>
            <c:numRef>
              <c:f>'4'!$B$2:$B$37</c:f>
              <c:numCache>
                <c:formatCode>General</c:formatCode>
                <c:ptCount val="36"/>
                <c:pt idx="0">
                  <c:v>13</c:v>
                </c:pt>
                <c:pt idx="1">
                  <c:v>70</c:v>
                </c:pt>
                <c:pt idx="2">
                  <c:v>47</c:v>
                </c:pt>
                <c:pt idx="3">
                  <c:v>25</c:v>
                </c:pt>
                <c:pt idx="4">
                  <c:v>14</c:v>
                </c:pt>
                <c:pt idx="5">
                  <c:v>82</c:v>
                </c:pt>
                <c:pt idx="6">
                  <c:v>73</c:v>
                </c:pt>
                <c:pt idx="7">
                  <c:v>49</c:v>
                </c:pt>
                <c:pt idx="8">
                  <c:v>148</c:v>
                </c:pt>
                <c:pt idx="9">
                  <c:v>121</c:v>
                </c:pt>
                <c:pt idx="10">
                  <c:v>27</c:v>
                </c:pt>
                <c:pt idx="11">
                  <c:v>61</c:v>
                </c:pt>
                <c:pt idx="12">
                  <c:v>59</c:v>
                </c:pt>
                <c:pt idx="13">
                  <c:v>22</c:v>
                </c:pt>
                <c:pt idx="14">
                  <c:v>21</c:v>
                </c:pt>
                <c:pt idx="15">
                  <c:v>59</c:v>
                </c:pt>
                <c:pt idx="16">
                  <c:v>131</c:v>
                </c:pt>
                <c:pt idx="17">
                  <c:v>38</c:v>
                </c:pt>
                <c:pt idx="18">
                  <c:v>39</c:v>
                </c:pt>
                <c:pt idx="19">
                  <c:v>105</c:v>
                </c:pt>
                <c:pt idx="20">
                  <c:v>73</c:v>
                </c:pt>
                <c:pt idx="21">
                  <c:v>90</c:v>
                </c:pt>
                <c:pt idx="22">
                  <c:v>39</c:v>
                </c:pt>
                <c:pt idx="23">
                  <c:v>93</c:v>
                </c:pt>
                <c:pt idx="24">
                  <c:v>81</c:v>
                </c:pt>
                <c:pt idx="25">
                  <c:v>47</c:v>
                </c:pt>
                <c:pt idx="26">
                  <c:v>39</c:v>
                </c:pt>
                <c:pt idx="27">
                  <c:v>67</c:v>
                </c:pt>
                <c:pt idx="28">
                  <c:v>64</c:v>
                </c:pt>
                <c:pt idx="29">
                  <c:v>122</c:v>
                </c:pt>
                <c:pt idx="30">
                  <c:v>24</c:v>
                </c:pt>
                <c:pt idx="31">
                  <c:v>53</c:v>
                </c:pt>
                <c:pt idx="32">
                  <c:v>43</c:v>
                </c:pt>
                <c:pt idx="33">
                  <c:v>20</c:v>
                </c:pt>
                <c:pt idx="34">
                  <c:v>44</c:v>
                </c:pt>
                <c:pt idx="3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D94-82F0-03A6A2A9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9502815"/>
        <c:axId val="1489503775"/>
      </c:barChart>
      <c:catAx>
        <c:axId val="14895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3775"/>
        <c:crosses val="autoZero"/>
        <c:auto val="1"/>
        <c:lblAlgn val="ctr"/>
        <c:lblOffset val="100"/>
        <c:noMultiLvlLbl val="0"/>
      </c:catAx>
      <c:valAx>
        <c:axId val="14895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0</xdr:row>
      <xdr:rowOff>111125</xdr:rowOff>
    </xdr:from>
    <xdr:to>
      <xdr:col>16</xdr:col>
      <xdr:colOff>34925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699A0-BDE7-F0FA-C81B-FA5D754F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60325</xdr:rowOff>
    </xdr:from>
    <xdr:to>
      <xdr:col>16</xdr:col>
      <xdr:colOff>425449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1B509-2A59-F85C-4BB2-06853A28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336551</xdr:colOff>
      <xdr:row>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EC57-C46A-8EE3-5437-2A01112F5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469901</xdr:colOff>
      <xdr:row>9</xdr:row>
      <xdr:rowOff>127000</xdr:rowOff>
    </xdr:from>
    <xdr:to>
      <xdr:col>16</xdr:col>
      <xdr:colOff>400051</xdr:colOff>
      <xdr:row>24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90B3A-EE10-4F39-A95D-426AC799F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7</xdr:row>
      <xdr:rowOff>107950</xdr:rowOff>
    </xdr:from>
    <xdr:to>
      <xdr:col>9</xdr:col>
      <xdr:colOff>298450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40599-DF93-41F2-8AB1-FAEE3FE54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587374</xdr:colOff>
      <xdr:row>3</xdr:row>
      <xdr:rowOff>60325</xdr:rowOff>
    </xdr:from>
    <xdr:to>
      <xdr:col>17</xdr:col>
      <xdr:colOff>25399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9DBC6-C53C-464A-93C0-C1D80A2E5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18144</xdr:colOff>
      <xdr:row>0</xdr:row>
      <xdr:rowOff>172357</xdr:rowOff>
    </xdr:from>
    <xdr:to>
      <xdr:col>12</xdr:col>
      <xdr:colOff>3024</xdr:colOff>
      <xdr:row>13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5DB4A-558D-4BCE-BA04-E251A48E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598713</xdr:colOff>
      <xdr:row>7</xdr:row>
      <xdr:rowOff>173867</xdr:rowOff>
    </xdr:from>
    <xdr:to>
      <xdr:col>22</xdr:col>
      <xdr:colOff>213179</xdr:colOff>
      <xdr:row>22</xdr:row>
      <xdr:rowOff>7255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28334-D0F1-4CC5-9632-EE304B7CD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6804</xdr:colOff>
      <xdr:row>13</xdr:row>
      <xdr:rowOff>65768</xdr:rowOff>
    </xdr:from>
    <xdr:to>
      <xdr:col>11</xdr:col>
      <xdr:colOff>598714</xdr:colOff>
      <xdr:row>28</xdr:row>
      <xdr:rowOff>110218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9DA64-933E-4AC5-9D23-5172070B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555625</xdr:colOff>
      <xdr:row>11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8CE91-A53D-4826-AEDE-86A4FC165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79375</xdr:rowOff>
    </xdr:from>
    <xdr:to>
      <xdr:col>16</xdr:col>
      <xdr:colOff>555625</xdr:colOff>
      <xdr:row>22</xdr:row>
      <xdr:rowOff>23132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CC2D7-E279-40E4-B02A-711D3AFCD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571499</xdr:colOff>
      <xdr:row>22</xdr:row>
      <xdr:rowOff>79375</xdr:rowOff>
    </xdr:from>
    <xdr:to>
      <xdr:col>16</xdr:col>
      <xdr:colOff>587374</xdr:colOff>
      <xdr:row>36</xdr:row>
      <xdr:rowOff>131763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C0443-6751-4531-9C55-601A1D7B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60325</xdr:rowOff>
    </xdr:from>
    <xdr:to>
      <xdr:col>11</xdr:col>
      <xdr:colOff>352425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ECB2E-461D-6723-4AA8-ACA1F86F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</xdr:row>
      <xdr:rowOff>47625</xdr:rowOff>
    </xdr:from>
    <xdr:to>
      <xdr:col>18</xdr:col>
      <xdr:colOff>203199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CABA0-35D3-B820-6FF7-0E72A435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50800</xdr:rowOff>
    </xdr:from>
    <xdr:to>
      <xdr:col>16</xdr:col>
      <xdr:colOff>533399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43F66-FB42-9737-8FCF-64DA50622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11</xdr:row>
      <xdr:rowOff>6350</xdr:rowOff>
    </xdr:from>
    <xdr:to>
      <xdr:col>16</xdr:col>
      <xdr:colOff>501650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9DF28-7B6A-4C5F-AC16-77F880FC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130175</xdr:rowOff>
    </xdr:from>
    <xdr:to>
      <xdr:col>17</xdr:col>
      <xdr:colOff>279399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C80ED-1711-200A-181C-C0B7186BA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0d074f83d9bf64e/Desktop/Masai/Project/analysis.xlsx" TargetMode="External"/><Relationship Id="rId1" Type="http://schemas.openxmlformats.org/officeDocument/2006/relationships/externalLinkPath" Target="https://d.docs.live.net/b0d074f83d9bf64e/Desktop/Masai/Project/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wise"/>
      <sheetName val="statewise"/>
      <sheetName val="chart5"/>
      <sheetName val="2"/>
      <sheetName val="1"/>
      <sheetName val="Sheet3"/>
      <sheetName val="3"/>
      <sheetName val="4"/>
      <sheetName val="5"/>
      <sheetName val="char9"/>
    </sheetNames>
    <sheetDataSet>
      <sheetData sheetId="0"/>
      <sheetData sheetId="1"/>
      <sheetData sheetId="2">
        <row r="1">
          <cell r="B1" t="str">
            <v>recovery rate %</v>
          </cell>
        </row>
        <row r="2">
          <cell r="A2" t="str">
            <v>January 2020</v>
          </cell>
          <cell r="B2">
            <v>0</v>
          </cell>
        </row>
        <row r="3">
          <cell r="A3" t="str">
            <v>February 2020</v>
          </cell>
          <cell r="B3">
            <v>150</v>
          </cell>
        </row>
        <row r="4">
          <cell r="A4" t="str">
            <v>March 2020</v>
          </cell>
          <cell r="B4">
            <v>9.6199999999999992</v>
          </cell>
        </row>
        <row r="5">
          <cell r="A5" t="str">
            <v>April 2020</v>
          </cell>
          <cell r="B5">
            <v>26.78</v>
          </cell>
        </row>
        <row r="6">
          <cell r="A6" t="str">
            <v>May 2020</v>
          </cell>
          <cell r="B6">
            <v>53.15</v>
          </cell>
        </row>
        <row r="7">
          <cell r="A7" t="str">
            <v>June 2020</v>
          </cell>
          <cell r="B7">
            <v>64.78</v>
          </cell>
        </row>
        <row r="8">
          <cell r="A8" t="str">
            <v>July 2020</v>
          </cell>
          <cell r="B8">
            <v>67.28</v>
          </cell>
        </row>
        <row r="9">
          <cell r="A9" t="str">
            <v>August 2020</v>
          </cell>
          <cell r="B9">
            <v>87.49</v>
          </cell>
        </row>
        <row r="10">
          <cell r="A10" t="str">
            <v>September 2020</v>
          </cell>
          <cell r="B10">
            <v>92.77</v>
          </cell>
        </row>
        <row r="11">
          <cell r="A11" t="str">
            <v>October 2020</v>
          </cell>
          <cell r="B11">
            <v>118.5</v>
          </cell>
        </row>
        <row r="12">
          <cell r="A12" t="str">
            <v>November 2020</v>
          </cell>
          <cell r="B12">
            <v>109.31</v>
          </cell>
        </row>
        <row r="13">
          <cell r="A13" t="str">
            <v>December 2020</v>
          </cell>
          <cell r="B13">
            <v>120.66</v>
          </cell>
        </row>
        <row r="14">
          <cell r="A14" t="str">
            <v>January 2021</v>
          </cell>
          <cell r="B14">
            <v>116.93</v>
          </cell>
        </row>
        <row r="15">
          <cell r="A15" t="str">
            <v>February 2021</v>
          </cell>
          <cell r="B15">
            <v>99.19</v>
          </cell>
        </row>
        <row r="16">
          <cell r="A16" t="str">
            <v>March 2021</v>
          </cell>
          <cell r="B16">
            <v>62.05</v>
          </cell>
        </row>
        <row r="17">
          <cell r="A17" t="str">
            <v>April 2021</v>
          </cell>
          <cell r="B17">
            <v>60.56</v>
          </cell>
        </row>
        <row r="18">
          <cell r="A18" t="str">
            <v>May 2021</v>
          </cell>
          <cell r="B18">
            <v>113.86</v>
          </cell>
        </row>
        <row r="19">
          <cell r="A19" t="str">
            <v>June 2021</v>
          </cell>
          <cell r="B19">
            <v>158.35</v>
          </cell>
        </row>
        <row r="20">
          <cell r="A20" t="str">
            <v>July 2021</v>
          </cell>
          <cell r="B20">
            <v>107.01</v>
          </cell>
        </row>
        <row r="21">
          <cell r="A21" t="str">
            <v>August 2021</v>
          </cell>
          <cell r="B21">
            <v>101.49</v>
          </cell>
        </row>
        <row r="22">
          <cell r="A22" t="str">
            <v>September 2021</v>
          </cell>
          <cell r="B22">
            <v>109.89</v>
          </cell>
        </row>
        <row r="23">
          <cell r="A23" t="str">
            <v>October 2021</v>
          </cell>
          <cell r="B23">
            <v>120.32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3793-8852-4410-BB5C-2BFEA844CA8F}">
  <dimension ref="A1:Q23"/>
  <sheetViews>
    <sheetView workbookViewId="0">
      <selection activeCell="G1" activeCellId="1" sqref="C1:C1048576 G1:G1048576"/>
    </sheetView>
  </sheetViews>
  <sheetFormatPr baseColWidth="10" defaultColWidth="8.6640625" defaultRowHeight="15" x14ac:dyDescent="0.2"/>
  <cols>
    <col min="1" max="4" width="8.6640625" style="4"/>
    <col min="5" max="5" width="8.83203125" style="4" bestFit="1" customWidth="1"/>
    <col min="6" max="6" width="11" style="4" bestFit="1" customWidth="1"/>
    <col min="7" max="7" width="24.5" style="5" bestFit="1" customWidth="1"/>
    <col min="8" max="8" width="10.83203125" style="4" bestFit="1" customWidth="1"/>
    <col min="9" max="11" width="8.6640625" style="4"/>
    <col min="12" max="12" width="17.83203125" style="4" bestFit="1" customWidth="1"/>
    <col min="13" max="16" width="8.6640625" style="4"/>
    <col min="17" max="17" width="26.33203125" style="5" bestFit="1" customWidth="1"/>
    <col min="18" max="16384" width="8.6640625" style="4"/>
  </cols>
  <sheetData>
    <row r="1" spans="1:17" s="2" customFormat="1" x14ac:dyDescent="0.2">
      <c r="A1" s="2" t="s">
        <v>0</v>
      </c>
      <c r="B1" s="2" t="s">
        <v>1</v>
      </c>
      <c r="C1" s="2" t="s">
        <v>65</v>
      </c>
      <c r="D1" s="2" t="s">
        <v>2</v>
      </c>
      <c r="E1" s="2" t="s">
        <v>3</v>
      </c>
      <c r="F1" s="2" t="s">
        <v>4</v>
      </c>
      <c r="G1" s="3" t="s">
        <v>94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66</v>
      </c>
      <c r="M1" s="2" t="s">
        <v>67</v>
      </c>
      <c r="N1" s="2" t="s">
        <v>68</v>
      </c>
      <c r="O1" s="2" t="s">
        <v>91</v>
      </c>
      <c r="P1" s="2" t="s">
        <v>92</v>
      </c>
      <c r="Q1" s="3" t="s">
        <v>93</v>
      </c>
    </row>
    <row r="2" spans="1:17" x14ac:dyDescent="0.2">
      <c r="A2" s="4">
        <v>2020</v>
      </c>
      <c r="B2" s="4" t="s">
        <v>9</v>
      </c>
      <c r="C2" s="4" t="s">
        <v>69</v>
      </c>
      <c r="D2" s="4">
        <v>1</v>
      </c>
      <c r="E2" s="4">
        <v>0</v>
      </c>
      <c r="F2" s="4">
        <v>1</v>
      </c>
      <c r="G2" s="5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5">
        <v>0</v>
      </c>
    </row>
    <row r="3" spans="1:17" x14ac:dyDescent="0.2">
      <c r="A3" s="4">
        <v>2020</v>
      </c>
      <c r="B3" s="4" t="s">
        <v>10</v>
      </c>
      <c r="C3" s="4" t="s">
        <v>70</v>
      </c>
      <c r="D3" s="4">
        <v>2</v>
      </c>
      <c r="E3" s="4">
        <v>0</v>
      </c>
      <c r="F3" s="4">
        <v>2</v>
      </c>
      <c r="G3" s="5">
        <v>0</v>
      </c>
      <c r="H3" s="4">
        <v>3</v>
      </c>
      <c r="I3" s="4">
        <v>0</v>
      </c>
      <c r="J3" s="4">
        <v>0</v>
      </c>
      <c r="K3" s="4">
        <v>0</v>
      </c>
      <c r="L3" s="4">
        <v>0</v>
      </c>
      <c r="M3" s="4">
        <v>3</v>
      </c>
      <c r="N3" s="4">
        <v>3</v>
      </c>
      <c r="O3" s="4">
        <v>0</v>
      </c>
      <c r="P3" s="4">
        <v>150</v>
      </c>
      <c r="Q3" s="5">
        <v>200</v>
      </c>
    </row>
    <row r="4" spans="1:17" x14ac:dyDescent="0.2">
      <c r="A4" s="4">
        <v>2020</v>
      </c>
      <c r="B4" s="4" t="s">
        <v>11</v>
      </c>
      <c r="C4" s="4" t="s">
        <v>71</v>
      </c>
      <c r="D4" s="4">
        <v>3</v>
      </c>
      <c r="E4" s="4">
        <v>0</v>
      </c>
      <c r="F4" s="4">
        <v>1632</v>
      </c>
      <c r="G4" s="5">
        <v>0</v>
      </c>
      <c r="H4" s="4">
        <v>157</v>
      </c>
      <c r="I4" s="4">
        <v>0</v>
      </c>
      <c r="J4" s="4">
        <v>0</v>
      </c>
      <c r="K4" s="4">
        <v>47</v>
      </c>
      <c r="L4" s="4">
        <v>0</v>
      </c>
      <c r="M4" s="4">
        <v>1635</v>
      </c>
      <c r="N4" s="4">
        <v>160</v>
      </c>
      <c r="O4" s="4">
        <v>29</v>
      </c>
      <c r="P4" s="4">
        <v>9.6199999999999992</v>
      </c>
      <c r="Q4" s="5">
        <v>54400</v>
      </c>
    </row>
    <row r="5" spans="1:17" x14ac:dyDescent="0.2">
      <c r="A5" s="4">
        <v>2020</v>
      </c>
      <c r="B5" s="4" t="s">
        <v>12</v>
      </c>
      <c r="C5" s="4" t="s">
        <v>72</v>
      </c>
      <c r="D5" s="4">
        <v>4</v>
      </c>
      <c r="E5" s="4">
        <v>1003252</v>
      </c>
      <c r="F5" s="4">
        <v>33232</v>
      </c>
      <c r="G5" s="5">
        <f t="shared" ref="G5:G23" si="0">F5/E5*1000</f>
        <v>33.124279841953964</v>
      </c>
      <c r="H5" s="4">
        <v>8899</v>
      </c>
      <c r="I5" s="4">
        <v>0</v>
      </c>
      <c r="J5" s="4">
        <v>0</v>
      </c>
      <c r="K5" s="4">
        <v>1107</v>
      </c>
      <c r="L5" s="4">
        <v>1003252</v>
      </c>
      <c r="M5" s="4">
        <v>34867</v>
      </c>
      <c r="N5" s="4">
        <v>9059</v>
      </c>
      <c r="O5" s="4">
        <v>33</v>
      </c>
      <c r="P5" s="4">
        <v>26.78</v>
      </c>
      <c r="Q5" s="5">
        <v>2032.5382262996943</v>
      </c>
    </row>
    <row r="6" spans="1:17" x14ac:dyDescent="0.2">
      <c r="A6" s="4">
        <v>2020</v>
      </c>
      <c r="B6" s="4" t="s">
        <v>13</v>
      </c>
      <c r="C6" s="4" t="s">
        <v>73</v>
      </c>
      <c r="D6" s="4">
        <v>5</v>
      </c>
      <c r="E6" s="4">
        <v>3248173</v>
      </c>
      <c r="F6" s="4">
        <v>155781</v>
      </c>
      <c r="G6" s="5">
        <f t="shared" si="0"/>
        <v>47.95957604474885</v>
      </c>
      <c r="H6" s="4">
        <v>82803</v>
      </c>
      <c r="I6" s="4">
        <v>0</v>
      </c>
      <c r="J6" s="4">
        <v>0</v>
      </c>
      <c r="K6" s="4">
        <v>4251</v>
      </c>
      <c r="L6" s="4">
        <v>4251425</v>
      </c>
      <c r="M6" s="4">
        <v>190648</v>
      </c>
      <c r="N6" s="4">
        <v>91862</v>
      </c>
      <c r="O6" s="4">
        <v>27</v>
      </c>
      <c r="P6" s="4">
        <v>53.15</v>
      </c>
      <c r="Q6" s="5">
        <v>446.78635959503259</v>
      </c>
    </row>
    <row r="7" spans="1:17" x14ac:dyDescent="0.2">
      <c r="A7" s="4">
        <v>2020</v>
      </c>
      <c r="B7" s="4" t="s">
        <v>14</v>
      </c>
      <c r="C7" s="4" t="s">
        <v>74</v>
      </c>
      <c r="D7" s="4">
        <v>6</v>
      </c>
      <c r="E7" s="4">
        <v>5664627</v>
      </c>
      <c r="F7" s="4">
        <v>395143</v>
      </c>
      <c r="G7" s="5">
        <f t="shared" si="0"/>
        <v>69.756225785034047</v>
      </c>
      <c r="H7" s="4">
        <v>255979</v>
      </c>
      <c r="I7" s="4">
        <v>0</v>
      </c>
      <c r="J7" s="4">
        <v>0</v>
      </c>
      <c r="K7" s="4">
        <v>12005</v>
      </c>
      <c r="L7" s="4">
        <v>9916052</v>
      </c>
      <c r="M7" s="4">
        <v>585791</v>
      </c>
      <c r="N7" s="4">
        <v>347841</v>
      </c>
      <c r="O7" s="4">
        <v>30</v>
      </c>
      <c r="P7" s="4">
        <v>64.78</v>
      </c>
      <c r="Q7" s="5">
        <v>207.26312366245648</v>
      </c>
    </row>
    <row r="8" spans="1:17" x14ac:dyDescent="0.2">
      <c r="A8" s="4">
        <v>2020</v>
      </c>
      <c r="B8" s="4" t="s">
        <v>15</v>
      </c>
      <c r="C8" s="4" t="s">
        <v>75</v>
      </c>
      <c r="D8" s="4">
        <v>7</v>
      </c>
      <c r="E8" s="4">
        <v>12168390</v>
      </c>
      <c r="F8" s="4">
        <v>1111263</v>
      </c>
      <c r="G8" s="5">
        <f t="shared" si="0"/>
        <v>91.323749485346866</v>
      </c>
      <c r="H8" s="4">
        <v>747708</v>
      </c>
      <c r="I8" s="4">
        <v>0</v>
      </c>
      <c r="J8" s="4">
        <v>0</v>
      </c>
      <c r="K8" s="4">
        <v>19146</v>
      </c>
      <c r="L8" s="4">
        <v>22084442</v>
      </c>
      <c r="M8" s="4">
        <v>1697054</v>
      </c>
      <c r="N8" s="4">
        <v>1095549</v>
      </c>
      <c r="O8" s="4">
        <v>17</v>
      </c>
      <c r="P8" s="4">
        <v>67.28</v>
      </c>
      <c r="Q8" s="5">
        <v>189.70298280444732</v>
      </c>
    </row>
    <row r="9" spans="1:17" x14ac:dyDescent="0.2">
      <c r="A9" s="4">
        <v>2020</v>
      </c>
      <c r="B9" s="4" t="s">
        <v>16</v>
      </c>
      <c r="C9" s="4" t="s">
        <v>76</v>
      </c>
      <c r="D9" s="4">
        <v>8</v>
      </c>
      <c r="E9" s="4">
        <v>25438161</v>
      </c>
      <c r="F9" s="4">
        <v>1990888</v>
      </c>
      <c r="G9" s="5">
        <f t="shared" si="0"/>
        <v>78.263833615959896</v>
      </c>
      <c r="H9" s="4">
        <v>1741832</v>
      </c>
      <c r="I9" s="4">
        <v>0</v>
      </c>
      <c r="J9" s="4">
        <v>0</v>
      </c>
      <c r="K9" s="4">
        <v>28879</v>
      </c>
      <c r="L9" s="4">
        <v>47522603</v>
      </c>
      <c r="M9" s="4">
        <v>3687942</v>
      </c>
      <c r="N9" s="4">
        <v>2837381</v>
      </c>
      <c r="O9" s="4">
        <v>15</v>
      </c>
      <c r="P9" s="4">
        <v>87.49</v>
      </c>
      <c r="Q9" s="5">
        <v>117.3143577045869</v>
      </c>
    </row>
    <row r="10" spans="1:17" x14ac:dyDescent="0.2">
      <c r="A10" s="4">
        <v>2020</v>
      </c>
      <c r="B10" s="4" t="s">
        <v>17</v>
      </c>
      <c r="C10" s="4" t="s">
        <v>77</v>
      </c>
      <c r="D10" s="4">
        <v>9</v>
      </c>
      <c r="E10" s="4">
        <v>34953260</v>
      </c>
      <c r="F10" s="4">
        <v>2622324</v>
      </c>
      <c r="G10" s="5">
        <f t="shared" si="0"/>
        <v>75.023731691979506</v>
      </c>
      <c r="H10" s="4">
        <v>2432634</v>
      </c>
      <c r="I10" s="4">
        <v>0</v>
      </c>
      <c r="J10" s="4">
        <v>0</v>
      </c>
      <c r="K10" s="4">
        <v>33273</v>
      </c>
      <c r="L10" s="4">
        <v>82475863</v>
      </c>
      <c r="M10" s="4">
        <v>6310266</v>
      </c>
      <c r="N10" s="4">
        <v>5270015</v>
      </c>
      <c r="O10" s="4">
        <v>13</v>
      </c>
      <c r="P10" s="4">
        <v>92.77</v>
      </c>
      <c r="Q10" s="5">
        <v>71.105348186061491</v>
      </c>
    </row>
    <row r="11" spans="1:17" x14ac:dyDescent="0.2">
      <c r="A11" s="4">
        <v>2020</v>
      </c>
      <c r="B11" s="4" t="s">
        <v>18</v>
      </c>
      <c r="C11" s="4" t="s">
        <v>78</v>
      </c>
      <c r="D11" s="4">
        <v>10</v>
      </c>
      <c r="E11" s="4">
        <v>34975119</v>
      </c>
      <c r="F11" s="4">
        <v>1873130</v>
      </c>
      <c r="G11" s="5">
        <f t="shared" si="0"/>
        <v>53.556072246673416</v>
      </c>
      <c r="H11" s="4">
        <v>2219578</v>
      </c>
      <c r="I11" s="4">
        <v>0</v>
      </c>
      <c r="J11" s="4">
        <v>0</v>
      </c>
      <c r="K11" s="4">
        <v>23443</v>
      </c>
      <c r="L11" s="4">
        <v>117450982</v>
      </c>
      <c r="M11" s="4">
        <v>8183396</v>
      </c>
      <c r="N11" s="4">
        <v>7489593</v>
      </c>
      <c r="O11" s="4">
        <v>13</v>
      </c>
      <c r="P11" s="4">
        <v>118.5</v>
      </c>
      <c r="Q11" s="5">
        <v>29.683851679152667</v>
      </c>
    </row>
    <row r="12" spans="1:17" x14ac:dyDescent="0.2">
      <c r="A12" s="4">
        <v>2020</v>
      </c>
      <c r="B12" s="4" t="s">
        <v>19</v>
      </c>
      <c r="C12" s="4" t="s">
        <v>79</v>
      </c>
      <c r="D12" s="4">
        <v>11</v>
      </c>
      <c r="E12" s="4">
        <v>33152329</v>
      </c>
      <c r="F12" s="4">
        <v>1279860</v>
      </c>
      <c r="G12" s="5">
        <f t="shared" si="0"/>
        <v>38.605432517275034</v>
      </c>
      <c r="H12" s="4">
        <v>1399002</v>
      </c>
      <c r="I12" s="4">
        <v>0</v>
      </c>
      <c r="J12" s="4">
        <v>0</v>
      </c>
      <c r="K12" s="4">
        <v>15508</v>
      </c>
      <c r="L12" s="4">
        <v>150603311</v>
      </c>
      <c r="M12" s="4">
        <v>9463256</v>
      </c>
      <c r="N12" s="4">
        <v>8888595</v>
      </c>
      <c r="O12" s="4">
        <v>12</v>
      </c>
      <c r="P12" s="4">
        <v>109.31</v>
      </c>
      <c r="Q12" s="5">
        <v>15.639717300739203</v>
      </c>
    </row>
    <row r="13" spans="1:17" x14ac:dyDescent="0.2">
      <c r="A13" s="4">
        <v>2020</v>
      </c>
      <c r="B13" s="4" t="s">
        <v>20</v>
      </c>
      <c r="C13" s="4" t="s">
        <v>80</v>
      </c>
      <c r="D13" s="4">
        <v>12</v>
      </c>
      <c r="E13" s="4">
        <v>34249543</v>
      </c>
      <c r="F13" s="4">
        <v>823056</v>
      </c>
      <c r="G13" s="5">
        <f t="shared" si="0"/>
        <v>24.031152766038367</v>
      </c>
      <c r="H13" s="4">
        <v>993137</v>
      </c>
      <c r="I13" s="4">
        <v>0</v>
      </c>
      <c r="J13" s="4">
        <v>0</v>
      </c>
      <c r="K13" s="4">
        <v>11359</v>
      </c>
      <c r="L13" s="4">
        <v>184852854</v>
      </c>
      <c r="M13" s="4">
        <v>10286312</v>
      </c>
      <c r="N13" s="4">
        <v>9881732</v>
      </c>
      <c r="O13" s="4">
        <v>14</v>
      </c>
      <c r="P13" s="4">
        <v>120.66</v>
      </c>
      <c r="Q13" s="5">
        <v>8.697387030425892</v>
      </c>
    </row>
    <row r="14" spans="1:17" x14ac:dyDescent="0.2">
      <c r="A14" s="4">
        <v>2021</v>
      </c>
      <c r="B14" s="4" t="s">
        <v>9</v>
      </c>
      <c r="C14" s="4" t="s">
        <v>81</v>
      </c>
      <c r="D14" s="4">
        <v>1</v>
      </c>
      <c r="E14" s="4">
        <v>27905978</v>
      </c>
      <c r="F14" s="4">
        <v>472317</v>
      </c>
      <c r="G14" s="5">
        <f t="shared" si="0"/>
        <v>16.925298228214757</v>
      </c>
      <c r="H14" s="4">
        <v>552275</v>
      </c>
      <c r="I14" s="4">
        <v>3706723</v>
      </c>
      <c r="J14" s="4">
        <v>0</v>
      </c>
      <c r="K14" s="4">
        <v>5410</v>
      </c>
      <c r="L14" s="4">
        <v>212758832</v>
      </c>
      <c r="M14" s="4">
        <v>10758629</v>
      </c>
      <c r="N14" s="4">
        <v>10434007</v>
      </c>
      <c r="O14" s="4">
        <v>11</v>
      </c>
      <c r="P14" s="4">
        <v>116.93</v>
      </c>
      <c r="Q14" s="5">
        <v>4.5917040043117492</v>
      </c>
    </row>
    <row r="15" spans="1:17" x14ac:dyDescent="0.2">
      <c r="A15" s="4">
        <v>2021</v>
      </c>
      <c r="B15" s="4" t="s">
        <v>10</v>
      </c>
      <c r="C15" s="4" t="s">
        <v>82</v>
      </c>
      <c r="D15" s="4">
        <v>2</v>
      </c>
      <c r="E15" s="4">
        <v>21560981</v>
      </c>
      <c r="F15" s="4">
        <v>353428</v>
      </c>
      <c r="G15" s="5">
        <f t="shared" si="0"/>
        <v>16.392018526429759</v>
      </c>
      <c r="H15" s="4">
        <v>350561</v>
      </c>
      <c r="I15" s="4">
        <v>7500222</v>
      </c>
      <c r="J15" s="4">
        <v>2409858</v>
      </c>
      <c r="K15" s="4">
        <v>2766</v>
      </c>
      <c r="L15" s="4">
        <v>234319813</v>
      </c>
      <c r="M15" s="4">
        <v>11112057</v>
      </c>
      <c r="N15" s="4">
        <v>10784568</v>
      </c>
      <c r="O15" s="4">
        <v>8</v>
      </c>
      <c r="P15" s="4">
        <v>99.19</v>
      </c>
      <c r="Q15" s="5">
        <v>3.2850654112154993</v>
      </c>
    </row>
    <row r="16" spans="1:17" x14ac:dyDescent="0.2">
      <c r="A16" s="4">
        <v>2021</v>
      </c>
      <c r="B16" s="4" t="s">
        <v>11</v>
      </c>
      <c r="C16" s="4" t="s">
        <v>83</v>
      </c>
      <c r="D16" s="4">
        <v>3</v>
      </c>
      <c r="E16" s="4">
        <v>28655584</v>
      </c>
      <c r="F16" s="4">
        <v>1108660</v>
      </c>
      <c r="G16" s="5">
        <f t="shared" si="0"/>
        <v>38.689143449318642</v>
      </c>
      <c r="H16" s="4">
        <v>687932</v>
      </c>
      <c r="I16" s="4">
        <v>43097155</v>
      </c>
      <c r="J16" s="4">
        <v>6218888</v>
      </c>
      <c r="K16" s="4">
        <v>5766</v>
      </c>
      <c r="L16" s="4">
        <v>262975397</v>
      </c>
      <c r="M16" s="4">
        <v>12220717</v>
      </c>
      <c r="N16" s="4">
        <v>11472500</v>
      </c>
      <c r="O16" s="4">
        <v>5</v>
      </c>
      <c r="P16" s="4">
        <v>62.05</v>
      </c>
      <c r="Q16" s="5">
        <v>9.9770906502729417</v>
      </c>
    </row>
    <row r="17" spans="1:17" x14ac:dyDescent="0.2">
      <c r="A17" s="4">
        <v>2021</v>
      </c>
      <c r="B17" s="4" t="s">
        <v>12</v>
      </c>
      <c r="C17" s="4" t="s">
        <v>84</v>
      </c>
      <c r="D17" s="4">
        <v>4</v>
      </c>
      <c r="E17" s="4">
        <v>52110551</v>
      </c>
      <c r="F17" s="4">
        <v>6936479</v>
      </c>
      <c r="G17" s="5">
        <f t="shared" si="0"/>
        <v>133.11083584589232</v>
      </c>
      <c r="H17" s="4">
        <v>4200750</v>
      </c>
      <c r="I17" s="4">
        <v>71081609</v>
      </c>
      <c r="J17" s="4">
        <v>17997388</v>
      </c>
      <c r="K17" s="4">
        <v>48879</v>
      </c>
      <c r="L17" s="4">
        <v>315085948</v>
      </c>
      <c r="M17" s="4">
        <v>19157196</v>
      </c>
      <c r="N17" s="4">
        <v>15673250</v>
      </c>
      <c r="O17" s="4">
        <v>7</v>
      </c>
      <c r="P17" s="4">
        <v>60.56</v>
      </c>
      <c r="Q17" s="5">
        <v>56.760000252031041</v>
      </c>
    </row>
    <row r="18" spans="1:17" x14ac:dyDescent="0.2">
      <c r="A18" s="4">
        <v>2021</v>
      </c>
      <c r="B18" s="4" t="s">
        <v>13</v>
      </c>
      <c r="C18" s="4" t="s">
        <v>85</v>
      </c>
      <c r="D18" s="4">
        <v>5</v>
      </c>
      <c r="E18" s="4">
        <v>65709074</v>
      </c>
      <c r="F18" s="4">
        <v>9016687</v>
      </c>
      <c r="G18" s="5">
        <f t="shared" si="0"/>
        <v>137.22133719309451</v>
      </c>
      <c r="H18" s="4">
        <v>10266500</v>
      </c>
      <c r="I18" s="4">
        <v>44093433</v>
      </c>
      <c r="J18" s="4">
        <v>16758027</v>
      </c>
      <c r="K18" s="4">
        <v>120072</v>
      </c>
      <c r="L18" s="4">
        <v>380795022</v>
      </c>
      <c r="M18" s="4">
        <v>28173883</v>
      </c>
      <c r="N18" s="4">
        <v>25939750</v>
      </c>
      <c r="O18" s="4">
        <v>13</v>
      </c>
      <c r="P18" s="4">
        <v>113.86</v>
      </c>
      <c r="Q18" s="5">
        <v>47.066841097204417</v>
      </c>
    </row>
    <row r="19" spans="1:17" x14ac:dyDescent="0.2">
      <c r="A19" s="4">
        <v>2021</v>
      </c>
      <c r="B19" s="4" t="s">
        <v>14</v>
      </c>
      <c r="C19" s="4" t="s">
        <v>86</v>
      </c>
      <c r="D19" s="4">
        <v>6</v>
      </c>
      <c r="E19" s="4">
        <v>62227662</v>
      </c>
      <c r="F19" s="4">
        <v>2236885</v>
      </c>
      <c r="G19" s="5">
        <f t="shared" si="0"/>
        <v>35.946794851460105</v>
      </c>
      <c r="H19" s="4">
        <v>3542091</v>
      </c>
      <c r="I19" s="4">
        <v>104884457</v>
      </c>
      <c r="J19" s="4">
        <v>14710554</v>
      </c>
      <c r="K19" s="4">
        <v>67578</v>
      </c>
      <c r="L19" s="4">
        <v>443022684</v>
      </c>
      <c r="M19" s="4">
        <v>30410768</v>
      </c>
      <c r="N19" s="4">
        <v>29481841</v>
      </c>
      <c r="O19" s="4">
        <v>30</v>
      </c>
      <c r="P19" s="4">
        <v>158.35</v>
      </c>
      <c r="Q19" s="5">
        <v>7.9395694232136913</v>
      </c>
    </row>
    <row r="20" spans="1:17" x14ac:dyDescent="0.2">
      <c r="A20" s="4">
        <v>2021</v>
      </c>
      <c r="B20" s="4" t="s">
        <v>15</v>
      </c>
      <c r="C20" s="4" t="s">
        <v>87</v>
      </c>
      <c r="D20" s="4">
        <v>7</v>
      </c>
      <c r="E20" s="4">
        <v>61411207</v>
      </c>
      <c r="F20" s="4">
        <v>1243973</v>
      </c>
      <c r="G20" s="5">
        <f t="shared" si="0"/>
        <v>20.256449282946026</v>
      </c>
      <c r="H20" s="4">
        <v>1331216</v>
      </c>
      <c r="I20" s="4">
        <v>90698185</v>
      </c>
      <c r="J20" s="4">
        <v>43852525</v>
      </c>
      <c r="K20" s="4">
        <v>24894</v>
      </c>
      <c r="L20" s="4">
        <v>504433891</v>
      </c>
      <c r="M20" s="4">
        <v>31654741</v>
      </c>
      <c r="N20" s="4">
        <v>30813057</v>
      </c>
      <c r="O20" s="4">
        <v>20</v>
      </c>
      <c r="P20" s="4">
        <v>107.01</v>
      </c>
      <c r="Q20" s="5">
        <v>4.0905675252923563</v>
      </c>
    </row>
    <row r="21" spans="1:17" x14ac:dyDescent="0.2">
      <c r="A21" s="4">
        <v>2021</v>
      </c>
      <c r="B21" s="4" t="s">
        <v>16</v>
      </c>
      <c r="C21" s="4" t="s">
        <v>88</v>
      </c>
      <c r="D21" s="4">
        <v>8</v>
      </c>
      <c r="E21" s="4">
        <v>57953439</v>
      </c>
      <c r="F21" s="4">
        <v>1156005</v>
      </c>
      <c r="G21" s="5">
        <f t="shared" si="0"/>
        <v>19.94713376716091</v>
      </c>
      <c r="H21" s="4">
        <v>1173272</v>
      </c>
      <c r="I21" s="4">
        <v>136367837</v>
      </c>
      <c r="J21" s="4">
        <v>47279790</v>
      </c>
      <c r="K21" s="4">
        <v>14671</v>
      </c>
      <c r="L21" s="4">
        <v>562387330</v>
      </c>
      <c r="M21" s="4">
        <v>32810746</v>
      </c>
      <c r="N21" s="4">
        <v>31986329</v>
      </c>
      <c r="O21" s="4">
        <v>13</v>
      </c>
      <c r="P21" s="4">
        <v>101.49</v>
      </c>
      <c r="Q21" s="5">
        <v>3.6519174173625366</v>
      </c>
    </row>
    <row r="22" spans="1:17" x14ac:dyDescent="0.2">
      <c r="A22" s="4">
        <v>2021</v>
      </c>
      <c r="B22" s="4" t="s">
        <v>17</v>
      </c>
      <c r="C22" s="4" t="s">
        <v>89</v>
      </c>
      <c r="D22" s="4">
        <v>9</v>
      </c>
      <c r="E22" s="4">
        <v>50370454</v>
      </c>
      <c r="F22" s="4">
        <v>954756</v>
      </c>
      <c r="G22" s="5">
        <f t="shared" si="0"/>
        <v>18.954683235533274</v>
      </c>
      <c r="H22" s="4">
        <v>1049215</v>
      </c>
      <c r="I22" s="4">
        <v>146896521</v>
      </c>
      <c r="J22" s="4">
        <v>89192351</v>
      </c>
      <c r="K22" s="4">
        <v>9318</v>
      </c>
      <c r="L22" s="4">
        <v>612757784</v>
      </c>
      <c r="M22" s="4">
        <v>33765502</v>
      </c>
      <c r="N22" s="4">
        <v>33035544</v>
      </c>
      <c r="O22" s="4">
        <v>10</v>
      </c>
      <c r="P22" s="4">
        <v>109.89</v>
      </c>
      <c r="Q22" s="5">
        <v>2.9098881201908666</v>
      </c>
    </row>
    <row r="23" spans="1:17" x14ac:dyDescent="0.2">
      <c r="A23" s="4">
        <v>2021</v>
      </c>
      <c r="B23" s="4" t="s">
        <v>18</v>
      </c>
      <c r="C23" s="4" t="s">
        <v>90</v>
      </c>
      <c r="D23" s="4">
        <v>10</v>
      </c>
      <c r="E23" s="4">
        <v>41615073</v>
      </c>
      <c r="F23" s="4">
        <v>520110</v>
      </c>
      <c r="G23" s="5">
        <f t="shared" si="0"/>
        <v>12.498115766852074</v>
      </c>
      <c r="H23" s="4">
        <v>625795</v>
      </c>
      <c r="I23" s="4">
        <v>81807920</v>
      </c>
      <c r="J23" s="4">
        <v>90768693</v>
      </c>
      <c r="K23" s="4">
        <v>10098</v>
      </c>
      <c r="L23" s="4">
        <v>654372857</v>
      </c>
      <c r="M23" s="4">
        <v>34285612</v>
      </c>
      <c r="N23" s="4">
        <v>33661339</v>
      </c>
      <c r="O23" s="4">
        <v>19</v>
      </c>
      <c r="P23" s="4">
        <v>120.32</v>
      </c>
      <c r="Q23" s="5">
        <v>1.5403591511833588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B9-4521-4D7A-AAB2-7EFA55822547}">
  <dimension ref="A1:E37"/>
  <sheetViews>
    <sheetView tabSelected="1" zoomScale="70" zoomScaleNormal="70" workbookViewId="0">
      <selection activeCell="I25" sqref="I25"/>
    </sheetView>
  </sheetViews>
  <sheetFormatPr baseColWidth="10" defaultColWidth="8.83203125" defaultRowHeight="15" x14ac:dyDescent="0.2"/>
  <cols>
    <col min="1" max="1" width="4.83203125" bestFit="1" customWidth="1"/>
    <col min="2" max="2" width="25" bestFit="1" customWidth="1"/>
    <col min="3" max="3" width="22" bestFit="1" customWidth="1"/>
  </cols>
  <sheetData>
    <row r="1" spans="1:4" x14ac:dyDescent="0.2">
      <c r="A1" s="1" t="s">
        <v>21</v>
      </c>
      <c r="B1" s="1" t="s">
        <v>98</v>
      </c>
      <c r="C1" s="1" t="s">
        <v>96</v>
      </c>
    </row>
    <row r="2" spans="1:4" x14ac:dyDescent="0.2">
      <c r="A2" t="s">
        <v>29</v>
      </c>
      <c r="B2">
        <v>13</v>
      </c>
      <c r="C2">
        <v>17</v>
      </c>
      <c r="D2">
        <f>CORREL(B2:B37,C2:C37)</f>
        <v>-0.13454435126792458</v>
      </c>
    </row>
    <row r="3" spans="1:4" x14ac:dyDescent="0.2">
      <c r="A3" t="s">
        <v>30</v>
      </c>
      <c r="B3">
        <v>70</v>
      </c>
      <c r="C3">
        <v>7</v>
      </c>
    </row>
    <row r="4" spans="1:4" x14ac:dyDescent="0.2">
      <c r="A4" t="s">
        <v>31</v>
      </c>
      <c r="B4">
        <v>47</v>
      </c>
      <c r="C4">
        <v>5</v>
      </c>
    </row>
    <row r="5" spans="1:4" x14ac:dyDescent="0.2">
      <c r="A5" t="s">
        <v>32</v>
      </c>
      <c r="B5">
        <v>25</v>
      </c>
      <c r="C5">
        <v>10</v>
      </c>
    </row>
    <row r="6" spans="1:4" x14ac:dyDescent="0.2">
      <c r="A6" t="s">
        <v>33</v>
      </c>
      <c r="B6">
        <v>14</v>
      </c>
      <c r="C6">
        <v>13</v>
      </c>
    </row>
    <row r="7" spans="1:4" x14ac:dyDescent="0.2">
      <c r="A7" t="s">
        <v>34</v>
      </c>
      <c r="B7">
        <v>82</v>
      </c>
      <c r="C7">
        <v>13</v>
      </c>
    </row>
    <row r="8" spans="1:4" x14ac:dyDescent="0.2">
      <c r="A8" t="s">
        <v>35</v>
      </c>
      <c r="B8">
        <v>73</v>
      </c>
      <c r="C8">
        <v>13</v>
      </c>
    </row>
    <row r="9" spans="1:4" x14ac:dyDescent="0.2">
      <c r="A9" t="s">
        <v>36</v>
      </c>
      <c r="B9">
        <v>49</v>
      </c>
      <c r="C9">
        <v>17</v>
      </c>
    </row>
    <row r="10" spans="1:4" x14ac:dyDescent="0.2">
      <c r="A10" t="s">
        <v>37</v>
      </c>
      <c r="B10">
        <v>148</v>
      </c>
      <c r="C10">
        <v>0</v>
      </c>
    </row>
    <row r="11" spans="1:4" x14ac:dyDescent="0.2">
      <c r="A11" t="s">
        <v>38</v>
      </c>
      <c r="B11">
        <v>121</v>
      </c>
      <c r="C11">
        <v>19</v>
      </c>
    </row>
    <row r="12" spans="1:4" x14ac:dyDescent="0.2">
      <c r="A12" t="s">
        <v>39</v>
      </c>
      <c r="B12">
        <v>27</v>
      </c>
      <c r="C12">
        <v>12</v>
      </c>
    </row>
    <row r="13" spans="1:4" x14ac:dyDescent="0.2">
      <c r="A13" t="s">
        <v>40</v>
      </c>
      <c r="B13">
        <v>61</v>
      </c>
      <c r="C13">
        <v>17</v>
      </c>
    </row>
    <row r="14" spans="1:4" x14ac:dyDescent="0.2">
      <c r="A14" t="s">
        <v>41</v>
      </c>
      <c r="B14">
        <v>59</v>
      </c>
      <c r="C14">
        <v>13</v>
      </c>
    </row>
    <row r="15" spans="1:4" x14ac:dyDescent="0.2">
      <c r="A15" t="s">
        <v>42</v>
      </c>
      <c r="B15">
        <v>22</v>
      </c>
      <c r="C15">
        <v>15</v>
      </c>
    </row>
    <row r="16" spans="1:4" x14ac:dyDescent="0.2">
      <c r="A16" t="s">
        <v>43</v>
      </c>
      <c r="B16">
        <v>21</v>
      </c>
      <c r="C16">
        <v>13</v>
      </c>
    </row>
    <row r="17" spans="1:5" x14ac:dyDescent="0.2">
      <c r="A17" t="s">
        <v>44</v>
      </c>
      <c r="B17">
        <v>59</v>
      </c>
      <c r="C17">
        <v>13</v>
      </c>
    </row>
    <row r="18" spans="1:5" x14ac:dyDescent="0.2">
      <c r="A18" t="s">
        <v>45</v>
      </c>
      <c r="B18">
        <v>131</v>
      </c>
      <c r="C18">
        <v>6</v>
      </c>
    </row>
    <row r="19" spans="1:5" x14ac:dyDescent="0.2">
      <c r="A19" t="s">
        <v>46</v>
      </c>
      <c r="B19">
        <v>38</v>
      </c>
      <c r="C19">
        <v>10</v>
      </c>
    </row>
    <row r="20" spans="1:5" x14ac:dyDescent="0.2">
      <c r="A20" t="s">
        <v>47</v>
      </c>
      <c r="B20">
        <v>39</v>
      </c>
      <c r="C20">
        <v>5</v>
      </c>
    </row>
    <row r="21" spans="1:5" x14ac:dyDescent="0.2">
      <c r="A21" t="s">
        <v>48</v>
      </c>
      <c r="B21">
        <v>105</v>
      </c>
      <c r="C21">
        <v>21</v>
      </c>
    </row>
    <row r="22" spans="1:5" x14ac:dyDescent="0.2">
      <c r="A22" t="s">
        <v>49</v>
      </c>
      <c r="B22">
        <v>73</v>
      </c>
      <c r="C22">
        <v>17</v>
      </c>
    </row>
    <row r="23" spans="1:5" x14ac:dyDescent="0.2">
      <c r="A23" t="s">
        <v>50</v>
      </c>
      <c r="B23">
        <v>90</v>
      </c>
      <c r="C23">
        <v>16</v>
      </c>
      <c r="E23" t="s">
        <v>107</v>
      </c>
    </row>
    <row r="24" spans="1:5" x14ac:dyDescent="0.2">
      <c r="A24" t="s">
        <v>51</v>
      </c>
      <c r="B24">
        <v>39</v>
      </c>
      <c r="C24">
        <v>13</v>
      </c>
      <c r="E24" t="s">
        <v>109</v>
      </c>
    </row>
    <row r="25" spans="1:5" x14ac:dyDescent="0.2">
      <c r="A25" t="s">
        <v>52</v>
      </c>
      <c r="B25">
        <v>93</v>
      </c>
      <c r="C25">
        <v>4</v>
      </c>
    </row>
    <row r="26" spans="1:5" x14ac:dyDescent="0.2">
      <c r="A26" t="s">
        <v>53</v>
      </c>
      <c r="B26">
        <v>81</v>
      </c>
      <c r="C26">
        <v>22</v>
      </c>
    </row>
    <row r="27" spans="1:5" x14ac:dyDescent="0.2">
      <c r="A27" t="s">
        <v>54</v>
      </c>
      <c r="B27">
        <v>47</v>
      </c>
      <c r="C27">
        <v>8</v>
      </c>
    </row>
    <row r="28" spans="1:5" x14ac:dyDescent="0.2">
      <c r="A28" t="s">
        <v>55</v>
      </c>
      <c r="B28">
        <v>39</v>
      </c>
      <c r="C28">
        <v>27</v>
      </c>
    </row>
    <row r="29" spans="1:5" x14ac:dyDescent="0.2">
      <c r="A29" t="s">
        <v>56</v>
      </c>
      <c r="B29">
        <v>67</v>
      </c>
      <c r="C29">
        <v>15</v>
      </c>
    </row>
    <row r="30" spans="1:5" x14ac:dyDescent="0.2">
      <c r="A30" t="s">
        <v>57</v>
      </c>
      <c r="B30">
        <v>64</v>
      </c>
      <c r="C30">
        <v>9</v>
      </c>
    </row>
    <row r="31" spans="1:5" x14ac:dyDescent="0.2">
      <c r="A31" t="s">
        <v>58</v>
      </c>
      <c r="B31">
        <v>122</v>
      </c>
      <c r="C31">
        <v>12</v>
      </c>
    </row>
    <row r="32" spans="1:5" x14ac:dyDescent="0.2">
      <c r="A32" t="s">
        <v>59</v>
      </c>
      <c r="B32">
        <v>24</v>
      </c>
      <c r="C32">
        <v>6</v>
      </c>
    </row>
    <row r="33" spans="1:3" x14ac:dyDescent="0.2">
      <c r="A33" t="s">
        <v>60</v>
      </c>
      <c r="B33">
        <v>53</v>
      </c>
      <c r="C33">
        <v>13</v>
      </c>
    </row>
    <row r="34" spans="1:3" x14ac:dyDescent="0.2">
      <c r="A34" t="s">
        <v>61</v>
      </c>
      <c r="B34">
        <v>43</v>
      </c>
      <c r="C34">
        <v>10</v>
      </c>
    </row>
    <row r="35" spans="1:3" x14ac:dyDescent="0.2">
      <c r="A35" t="s">
        <v>62</v>
      </c>
      <c r="B35">
        <v>20</v>
      </c>
      <c r="C35">
        <v>13</v>
      </c>
    </row>
    <row r="36" spans="1:3" x14ac:dyDescent="0.2">
      <c r="A36" t="s">
        <v>63</v>
      </c>
      <c r="B36">
        <v>44</v>
      </c>
      <c r="C36">
        <v>22</v>
      </c>
    </row>
    <row r="37" spans="1:3" x14ac:dyDescent="0.2">
      <c r="A37" t="s">
        <v>64</v>
      </c>
      <c r="B37">
        <v>83</v>
      </c>
      <c r="C37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AD22-ADE0-4977-AA7F-90DA7ADB8B04}">
  <dimension ref="A1:D37"/>
  <sheetViews>
    <sheetView zoomScale="80" zoomScaleNormal="80" workbookViewId="0">
      <selection activeCell="D19" sqref="D19"/>
    </sheetView>
  </sheetViews>
  <sheetFormatPr baseColWidth="10" defaultColWidth="8.83203125" defaultRowHeight="15" x14ac:dyDescent="0.2"/>
  <cols>
    <col min="1" max="1" width="4.83203125" bestFit="1" customWidth="1"/>
    <col min="2" max="2" width="11.83203125" bestFit="1" customWidth="1"/>
  </cols>
  <sheetData>
    <row r="1" spans="1:2" x14ac:dyDescent="0.2">
      <c r="A1" s="1" t="s">
        <v>21</v>
      </c>
      <c r="B1" s="1" t="s">
        <v>97</v>
      </c>
    </row>
    <row r="2" spans="1:2" x14ac:dyDescent="0.2">
      <c r="A2" t="s">
        <v>29</v>
      </c>
      <c r="B2">
        <v>98.26</v>
      </c>
    </row>
    <row r="3" spans="1:2" x14ac:dyDescent="0.2">
      <c r="A3" t="s">
        <v>30</v>
      </c>
      <c r="B3">
        <v>99.09</v>
      </c>
    </row>
    <row r="4" spans="1:2" x14ac:dyDescent="0.2">
      <c r="A4" t="s">
        <v>31</v>
      </c>
      <c r="B4">
        <v>99.31</v>
      </c>
    </row>
    <row r="5" spans="1:2" x14ac:dyDescent="0.2">
      <c r="A5" t="s">
        <v>32</v>
      </c>
      <c r="B5">
        <v>98.42</v>
      </c>
    </row>
    <row r="6" spans="1:2" x14ac:dyDescent="0.2">
      <c r="A6" t="s">
        <v>33</v>
      </c>
      <c r="B6">
        <v>98.66</v>
      </c>
    </row>
    <row r="7" spans="1:2" x14ac:dyDescent="0.2">
      <c r="A7" t="s">
        <v>34</v>
      </c>
      <c r="B7">
        <v>98.69</v>
      </c>
    </row>
    <row r="8" spans="1:2" x14ac:dyDescent="0.2">
      <c r="A8" t="s">
        <v>35</v>
      </c>
      <c r="B8">
        <v>98.62</v>
      </c>
    </row>
    <row r="9" spans="1:2" x14ac:dyDescent="0.2">
      <c r="A9" t="s">
        <v>36</v>
      </c>
      <c r="B9">
        <v>98.23</v>
      </c>
    </row>
    <row r="10" spans="1:2" x14ac:dyDescent="0.2">
      <c r="A10" t="s">
        <v>37</v>
      </c>
      <c r="B10">
        <v>99.65</v>
      </c>
    </row>
    <row r="11" spans="1:2" x14ac:dyDescent="0.2">
      <c r="A11" t="s">
        <v>38</v>
      </c>
      <c r="B11">
        <v>97.91</v>
      </c>
    </row>
    <row r="12" spans="1:2" x14ac:dyDescent="0.2">
      <c r="A12" t="s">
        <v>39</v>
      </c>
      <c r="B12">
        <v>98.75</v>
      </c>
    </row>
    <row r="13" spans="1:2" x14ac:dyDescent="0.2">
      <c r="A13" t="s">
        <v>40</v>
      </c>
      <c r="B13">
        <v>97.46</v>
      </c>
    </row>
    <row r="14" spans="1:2" x14ac:dyDescent="0.2">
      <c r="A14" t="s">
        <v>41</v>
      </c>
      <c r="B14">
        <v>98.68</v>
      </c>
    </row>
    <row r="15" spans="1:2" x14ac:dyDescent="0.2">
      <c r="A15" t="s">
        <v>42</v>
      </c>
      <c r="B15">
        <v>98.5</v>
      </c>
    </row>
    <row r="16" spans="1:2" x14ac:dyDescent="0.2">
      <c r="A16" t="s">
        <v>43</v>
      </c>
      <c r="B16">
        <v>98.39</v>
      </c>
    </row>
    <row r="17" spans="1:4" x14ac:dyDescent="0.2">
      <c r="A17" t="s">
        <v>44</v>
      </c>
      <c r="B17">
        <v>98.44</v>
      </c>
    </row>
    <row r="18" spans="1:4" x14ac:dyDescent="0.2">
      <c r="A18" t="s">
        <v>45</v>
      </c>
      <c r="B18">
        <v>97.76</v>
      </c>
      <c r="D18" t="s">
        <v>108</v>
      </c>
    </row>
    <row r="19" spans="1:4" x14ac:dyDescent="0.2">
      <c r="A19" t="s">
        <v>46</v>
      </c>
      <c r="B19">
        <v>98.69</v>
      </c>
    </row>
    <row r="20" spans="1:4" x14ac:dyDescent="0.2">
      <c r="A20" t="s">
        <v>47</v>
      </c>
      <c r="B20">
        <v>99.08</v>
      </c>
    </row>
    <row r="21" spans="1:4" x14ac:dyDescent="0.2">
      <c r="A21" t="s">
        <v>48</v>
      </c>
      <c r="B21">
        <v>97.57</v>
      </c>
    </row>
    <row r="22" spans="1:4" x14ac:dyDescent="0.2">
      <c r="A22" t="s">
        <v>49</v>
      </c>
      <c r="B22">
        <v>97.75</v>
      </c>
    </row>
    <row r="23" spans="1:4" x14ac:dyDescent="0.2">
      <c r="A23" t="s">
        <v>50</v>
      </c>
      <c r="B23">
        <v>97.88</v>
      </c>
    </row>
    <row r="24" spans="1:4" x14ac:dyDescent="0.2">
      <c r="A24" t="s">
        <v>51</v>
      </c>
      <c r="B24">
        <v>98.66</v>
      </c>
    </row>
    <row r="25" spans="1:4" x14ac:dyDescent="0.2">
      <c r="A25" t="s">
        <v>52</v>
      </c>
      <c r="B25">
        <v>94.44</v>
      </c>
    </row>
    <row r="26" spans="1:4" x14ac:dyDescent="0.2">
      <c r="A26" t="s">
        <v>53</v>
      </c>
      <c r="B26">
        <v>93.91</v>
      </c>
    </row>
    <row r="27" spans="1:4" x14ac:dyDescent="0.2">
      <c r="A27" t="s">
        <v>54</v>
      </c>
      <c r="B27">
        <v>98.82</v>
      </c>
    </row>
    <row r="28" spans="1:4" x14ac:dyDescent="0.2">
      <c r="A28" t="s">
        <v>55</v>
      </c>
      <c r="B28">
        <v>97.21</v>
      </c>
    </row>
    <row r="29" spans="1:4" x14ac:dyDescent="0.2">
      <c r="A29" t="s">
        <v>56</v>
      </c>
      <c r="B29">
        <v>98.21</v>
      </c>
    </row>
    <row r="30" spans="1:4" x14ac:dyDescent="0.2">
      <c r="A30" t="s">
        <v>57</v>
      </c>
      <c r="B30">
        <v>99.06</v>
      </c>
    </row>
    <row r="31" spans="1:4" x14ac:dyDescent="0.2">
      <c r="A31" t="s">
        <v>58</v>
      </c>
      <c r="B31">
        <v>97.14</v>
      </c>
    </row>
    <row r="32" spans="1:4" x14ac:dyDescent="0.2">
      <c r="A32" t="s">
        <v>59</v>
      </c>
      <c r="B32">
        <v>98.81</v>
      </c>
    </row>
    <row r="33" spans="1:2" x14ac:dyDescent="0.2">
      <c r="A33" t="s">
        <v>60</v>
      </c>
      <c r="B33">
        <v>98.24</v>
      </c>
    </row>
    <row r="34" spans="1:2" x14ac:dyDescent="0.2">
      <c r="A34" t="s">
        <v>61</v>
      </c>
      <c r="B34">
        <v>98.81</v>
      </c>
    </row>
    <row r="35" spans="1:2" x14ac:dyDescent="0.2">
      <c r="A35" t="s">
        <v>62</v>
      </c>
      <c r="B35">
        <v>98.65</v>
      </c>
    </row>
    <row r="36" spans="1:2" x14ac:dyDescent="0.2">
      <c r="A36" t="s">
        <v>63</v>
      </c>
      <c r="B36">
        <v>96.02</v>
      </c>
    </row>
    <row r="37" spans="1:2" x14ac:dyDescent="0.2">
      <c r="A37" t="s">
        <v>64</v>
      </c>
      <c r="B37">
        <v>98.28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22E7-7D34-48F6-AC83-9206D9906783}">
  <dimension ref="A1:B37"/>
  <sheetViews>
    <sheetView topLeftCell="A5" zoomScale="60" zoomScaleNormal="60" workbookViewId="0">
      <selection activeCell="H19" sqref="H19"/>
    </sheetView>
  </sheetViews>
  <sheetFormatPr baseColWidth="10" defaultColWidth="8.83203125" defaultRowHeight="15" x14ac:dyDescent="0.2"/>
  <cols>
    <col min="1" max="1" width="4.83203125" bestFit="1" customWidth="1"/>
    <col min="2" max="2" width="22" bestFit="1" customWidth="1"/>
  </cols>
  <sheetData>
    <row r="1" spans="1:2" x14ac:dyDescent="0.2">
      <c r="A1" s="1" t="s">
        <v>21</v>
      </c>
      <c r="B1" s="1" t="s">
        <v>96</v>
      </c>
    </row>
    <row r="2" spans="1:2" x14ac:dyDescent="0.2">
      <c r="A2" t="s">
        <v>29</v>
      </c>
      <c r="B2">
        <v>17</v>
      </c>
    </row>
    <row r="3" spans="1:2" x14ac:dyDescent="0.2">
      <c r="A3" t="s">
        <v>30</v>
      </c>
      <c r="B3">
        <v>7</v>
      </c>
    </row>
    <row r="4" spans="1:2" x14ac:dyDescent="0.2">
      <c r="A4" t="s">
        <v>31</v>
      </c>
      <c r="B4">
        <v>5</v>
      </c>
    </row>
    <row r="5" spans="1:2" x14ac:dyDescent="0.2">
      <c r="A5" t="s">
        <v>32</v>
      </c>
      <c r="B5">
        <v>10</v>
      </c>
    </row>
    <row r="6" spans="1:2" x14ac:dyDescent="0.2">
      <c r="A6" t="s">
        <v>33</v>
      </c>
      <c r="B6">
        <v>13</v>
      </c>
    </row>
    <row r="7" spans="1:2" x14ac:dyDescent="0.2">
      <c r="A7" t="s">
        <v>34</v>
      </c>
      <c r="B7">
        <v>13</v>
      </c>
    </row>
    <row r="8" spans="1:2" x14ac:dyDescent="0.2">
      <c r="A8" t="s">
        <v>35</v>
      </c>
      <c r="B8">
        <v>13</v>
      </c>
    </row>
    <row r="9" spans="1:2" x14ac:dyDescent="0.2">
      <c r="A9" t="s">
        <v>36</v>
      </c>
      <c r="B9">
        <v>17</v>
      </c>
    </row>
    <row r="10" spans="1:2" x14ac:dyDescent="0.2">
      <c r="A10" t="s">
        <v>37</v>
      </c>
      <c r="B10">
        <v>0</v>
      </c>
    </row>
    <row r="11" spans="1:2" x14ac:dyDescent="0.2">
      <c r="A11" t="s">
        <v>38</v>
      </c>
      <c r="B11">
        <v>19</v>
      </c>
    </row>
    <row r="12" spans="1:2" x14ac:dyDescent="0.2">
      <c r="A12" t="s">
        <v>39</v>
      </c>
      <c r="B12">
        <v>12</v>
      </c>
    </row>
    <row r="13" spans="1:2" x14ac:dyDescent="0.2">
      <c r="A13" t="s">
        <v>40</v>
      </c>
      <c r="B13">
        <v>17</v>
      </c>
    </row>
    <row r="14" spans="1:2" x14ac:dyDescent="0.2">
      <c r="A14" t="s">
        <v>41</v>
      </c>
      <c r="B14">
        <v>13</v>
      </c>
    </row>
    <row r="15" spans="1:2" x14ac:dyDescent="0.2">
      <c r="A15" t="s">
        <v>42</v>
      </c>
      <c r="B15">
        <v>15</v>
      </c>
    </row>
    <row r="16" spans="1:2" x14ac:dyDescent="0.2">
      <c r="A16" t="s">
        <v>43</v>
      </c>
      <c r="B16">
        <v>13</v>
      </c>
    </row>
    <row r="17" spans="1:2" x14ac:dyDescent="0.2">
      <c r="A17" t="s">
        <v>44</v>
      </c>
      <c r="B17">
        <v>13</v>
      </c>
    </row>
    <row r="18" spans="1:2" x14ac:dyDescent="0.2">
      <c r="A18" t="s">
        <v>45</v>
      </c>
      <c r="B18">
        <v>6</v>
      </c>
    </row>
    <row r="19" spans="1:2" x14ac:dyDescent="0.2">
      <c r="A19" t="s">
        <v>46</v>
      </c>
      <c r="B19">
        <v>10</v>
      </c>
    </row>
    <row r="20" spans="1:2" x14ac:dyDescent="0.2">
      <c r="A20" t="s">
        <v>47</v>
      </c>
      <c r="B20">
        <v>5</v>
      </c>
    </row>
    <row r="21" spans="1:2" x14ac:dyDescent="0.2">
      <c r="A21" t="s">
        <v>48</v>
      </c>
      <c r="B21">
        <v>21</v>
      </c>
    </row>
    <row r="22" spans="1:2" x14ac:dyDescent="0.2">
      <c r="A22" t="s">
        <v>49</v>
      </c>
      <c r="B22">
        <v>17</v>
      </c>
    </row>
    <row r="23" spans="1:2" x14ac:dyDescent="0.2">
      <c r="A23" t="s">
        <v>50</v>
      </c>
      <c r="B23">
        <v>16</v>
      </c>
    </row>
    <row r="24" spans="1:2" x14ac:dyDescent="0.2">
      <c r="A24" t="s">
        <v>51</v>
      </c>
      <c r="B24">
        <v>13</v>
      </c>
    </row>
    <row r="25" spans="1:2" x14ac:dyDescent="0.2">
      <c r="A25" t="s">
        <v>52</v>
      </c>
      <c r="B25">
        <v>4</v>
      </c>
    </row>
    <row r="26" spans="1:2" x14ac:dyDescent="0.2">
      <c r="A26" t="s">
        <v>53</v>
      </c>
      <c r="B26">
        <v>22</v>
      </c>
    </row>
    <row r="27" spans="1:2" x14ac:dyDescent="0.2">
      <c r="A27" t="s">
        <v>54</v>
      </c>
      <c r="B27">
        <v>8</v>
      </c>
    </row>
    <row r="28" spans="1:2" x14ac:dyDescent="0.2">
      <c r="A28" t="s">
        <v>55</v>
      </c>
      <c r="B28">
        <v>27</v>
      </c>
    </row>
    <row r="29" spans="1:2" x14ac:dyDescent="0.2">
      <c r="A29" t="s">
        <v>56</v>
      </c>
      <c r="B29">
        <v>15</v>
      </c>
    </row>
    <row r="30" spans="1:2" x14ac:dyDescent="0.2">
      <c r="A30" t="s">
        <v>57</v>
      </c>
      <c r="B30">
        <v>9</v>
      </c>
    </row>
    <row r="31" spans="1:2" x14ac:dyDescent="0.2">
      <c r="A31" t="s">
        <v>58</v>
      </c>
      <c r="B31">
        <v>12</v>
      </c>
    </row>
    <row r="32" spans="1:2" x14ac:dyDescent="0.2">
      <c r="A32" t="s">
        <v>59</v>
      </c>
      <c r="B32">
        <v>6</v>
      </c>
    </row>
    <row r="33" spans="1:2" x14ac:dyDescent="0.2">
      <c r="A33" t="s">
        <v>60</v>
      </c>
      <c r="B33">
        <v>13</v>
      </c>
    </row>
    <row r="34" spans="1:2" x14ac:dyDescent="0.2">
      <c r="A34" t="s">
        <v>61</v>
      </c>
      <c r="B34">
        <v>10</v>
      </c>
    </row>
    <row r="35" spans="1:2" x14ac:dyDescent="0.2">
      <c r="A35" t="s">
        <v>62</v>
      </c>
      <c r="B35">
        <v>13</v>
      </c>
    </row>
    <row r="36" spans="1:2" x14ac:dyDescent="0.2">
      <c r="A36" t="s">
        <v>63</v>
      </c>
      <c r="B36">
        <v>22</v>
      </c>
    </row>
    <row r="37" spans="1:2" x14ac:dyDescent="0.2">
      <c r="A37" t="s">
        <v>64</v>
      </c>
      <c r="B37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E281-355D-4BA9-96DF-0145A5F080F5}">
  <dimension ref="A1:L39"/>
  <sheetViews>
    <sheetView topLeftCell="A20" workbookViewId="0">
      <selection activeCell="H39" sqref="H39"/>
    </sheetView>
  </sheetViews>
  <sheetFormatPr baseColWidth="10" defaultColWidth="8.83203125" defaultRowHeight="15" x14ac:dyDescent="0.2"/>
  <cols>
    <col min="1" max="1" width="4.83203125" bestFit="1" customWidth="1"/>
    <col min="2" max="2" width="9.33203125" bestFit="1" customWidth="1"/>
    <col min="3" max="3" width="8.6640625" bestFit="1" customWidth="1"/>
    <col min="4" max="4" width="9.1640625" bestFit="1" customWidth="1"/>
    <col min="5" max="5" width="8.83203125" bestFit="1" customWidth="1"/>
    <col min="6" max="7" width="10.6640625" bestFit="1" customWidth="1"/>
    <col min="8" max="8" width="10.83203125" bestFit="1" customWidth="1"/>
    <col min="9" max="9" width="18.33203125" bestFit="1" customWidth="1"/>
    <col min="10" max="10" width="22" bestFit="1" customWidth="1"/>
    <col min="11" max="11" width="11.83203125" bestFit="1" customWidth="1"/>
    <col min="12" max="12" width="25" bestFit="1" customWidth="1"/>
  </cols>
  <sheetData>
    <row r="1" spans="1:12" s="1" customFormat="1" x14ac:dyDescent="0.2">
      <c r="A1" s="1" t="s">
        <v>21</v>
      </c>
      <c r="B1" s="1" t="s">
        <v>25</v>
      </c>
      <c r="C1" s="1" t="s">
        <v>26</v>
      </c>
      <c r="D1" s="1" t="s">
        <v>27</v>
      </c>
      <c r="E1" s="1" t="s">
        <v>22</v>
      </c>
      <c r="F1" s="1" t="s">
        <v>23</v>
      </c>
      <c r="G1" s="1" t="s">
        <v>24</v>
      </c>
      <c r="H1" s="1" t="s">
        <v>28</v>
      </c>
      <c r="I1" s="1" t="s">
        <v>95</v>
      </c>
      <c r="J1" s="1" t="s">
        <v>96</v>
      </c>
      <c r="K1" s="1" t="s">
        <v>97</v>
      </c>
      <c r="L1" s="1" t="s">
        <v>98</v>
      </c>
    </row>
    <row r="2" spans="1:12" x14ac:dyDescent="0.2">
      <c r="A2" t="s">
        <v>29</v>
      </c>
      <c r="B2">
        <v>7651</v>
      </c>
      <c r="C2">
        <v>129</v>
      </c>
      <c r="D2">
        <v>7518</v>
      </c>
      <c r="E2">
        <v>598033</v>
      </c>
      <c r="F2">
        <v>294001</v>
      </c>
      <c r="G2">
        <v>200157</v>
      </c>
      <c r="H2">
        <v>397000</v>
      </c>
      <c r="I2">
        <f>ROUND(F2/H2*100,2)</f>
        <v>74.06</v>
      </c>
      <c r="J2">
        <f>ROUND(C2/B2*1000,0)</f>
        <v>17</v>
      </c>
      <c r="K2">
        <f>ROUND(D2/B2*100,2)</f>
        <v>98.26</v>
      </c>
      <c r="L2">
        <f>ROUND(B2/E2*1000,0)</f>
        <v>13</v>
      </c>
    </row>
    <row r="3" spans="1:12" x14ac:dyDescent="0.2">
      <c r="A3" t="s">
        <v>30</v>
      </c>
      <c r="B3">
        <v>2066450</v>
      </c>
      <c r="C3">
        <v>14373</v>
      </c>
      <c r="D3">
        <v>2047722</v>
      </c>
      <c r="E3">
        <v>29518787</v>
      </c>
      <c r="F3">
        <v>32976969</v>
      </c>
      <c r="G3">
        <v>20375181</v>
      </c>
      <c r="H3">
        <v>52221000</v>
      </c>
      <c r="I3">
        <f t="shared" ref="I3:I37" si="0">ROUND(F3/H3*100,2)</f>
        <v>63.15</v>
      </c>
      <c r="J3">
        <f t="shared" ref="J3:J37" si="1">ROUND(C3/B3*1000,0)</f>
        <v>7</v>
      </c>
      <c r="K3">
        <f t="shared" ref="K3:K37" si="2">ROUND(D3/B3*100,2)</f>
        <v>99.09</v>
      </c>
      <c r="L3">
        <f t="shared" ref="L3:L37" si="3">ROUND(B3/E3*1000,0)</f>
        <v>70</v>
      </c>
    </row>
    <row r="4" spans="1:12" x14ac:dyDescent="0.2">
      <c r="A4" t="s">
        <v>31</v>
      </c>
      <c r="B4">
        <v>55155</v>
      </c>
      <c r="C4">
        <v>280</v>
      </c>
      <c r="D4">
        <v>54774</v>
      </c>
      <c r="E4">
        <v>1185436</v>
      </c>
      <c r="F4">
        <v>771875</v>
      </c>
      <c r="G4">
        <v>534486</v>
      </c>
      <c r="H4">
        <v>1504000</v>
      </c>
      <c r="I4">
        <f t="shared" si="0"/>
        <v>51.32</v>
      </c>
      <c r="J4">
        <f t="shared" si="1"/>
        <v>5</v>
      </c>
      <c r="K4">
        <f t="shared" si="2"/>
        <v>99.31</v>
      </c>
      <c r="L4">
        <f t="shared" si="3"/>
        <v>47</v>
      </c>
    </row>
    <row r="5" spans="1:12" x14ac:dyDescent="0.2">
      <c r="A5" t="s">
        <v>32</v>
      </c>
      <c r="B5">
        <v>610645</v>
      </c>
      <c r="C5">
        <v>5997</v>
      </c>
      <c r="D5">
        <v>600974</v>
      </c>
      <c r="E5">
        <v>24712042</v>
      </c>
      <c r="F5">
        <v>20172463</v>
      </c>
      <c r="G5">
        <v>8068795</v>
      </c>
      <c r="H5">
        <v>34293000</v>
      </c>
      <c r="I5">
        <f t="shared" si="0"/>
        <v>58.82</v>
      </c>
      <c r="J5">
        <f t="shared" si="1"/>
        <v>10</v>
      </c>
      <c r="K5">
        <f t="shared" si="2"/>
        <v>98.42</v>
      </c>
      <c r="L5">
        <f t="shared" si="3"/>
        <v>25</v>
      </c>
    </row>
    <row r="6" spans="1:12" x14ac:dyDescent="0.2">
      <c r="A6" t="s">
        <v>33</v>
      </c>
      <c r="B6">
        <v>726098</v>
      </c>
      <c r="C6">
        <v>9661</v>
      </c>
      <c r="D6">
        <v>716390</v>
      </c>
      <c r="E6">
        <v>50531824</v>
      </c>
      <c r="F6">
        <v>49874828</v>
      </c>
      <c r="G6">
        <v>18346781</v>
      </c>
      <c r="H6">
        <v>119520000</v>
      </c>
      <c r="I6">
        <f t="shared" si="0"/>
        <v>41.73</v>
      </c>
      <c r="J6">
        <f t="shared" si="1"/>
        <v>13</v>
      </c>
      <c r="K6">
        <f t="shared" si="2"/>
        <v>98.66</v>
      </c>
      <c r="L6">
        <f t="shared" si="3"/>
        <v>14</v>
      </c>
    </row>
    <row r="7" spans="1:12" x14ac:dyDescent="0.2">
      <c r="A7" t="s">
        <v>34</v>
      </c>
      <c r="B7">
        <v>65351</v>
      </c>
      <c r="C7">
        <v>820</v>
      </c>
      <c r="D7">
        <v>64495</v>
      </c>
      <c r="E7">
        <v>792851</v>
      </c>
      <c r="F7">
        <v>926035</v>
      </c>
      <c r="G7">
        <v>546981</v>
      </c>
      <c r="H7">
        <v>1179000</v>
      </c>
      <c r="I7">
        <f t="shared" si="0"/>
        <v>78.540000000000006</v>
      </c>
      <c r="J7">
        <f t="shared" si="1"/>
        <v>13</v>
      </c>
      <c r="K7">
        <f t="shared" si="2"/>
        <v>98.69</v>
      </c>
      <c r="L7">
        <f t="shared" si="3"/>
        <v>82</v>
      </c>
    </row>
    <row r="8" spans="1:12" x14ac:dyDescent="0.2">
      <c r="A8" t="s">
        <v>35</v>
      </c>
      <c r="B8">
        <v>1006052</v>
      </c>
      <c r="C8">
        <v>13577</v>
      </c>
      <c r="D8">
        <v>992159</v>
      </c>
      <c r="E8">
        <v>13709510</v>
      </c>
      <c r="F8">
        <v>14851682</v>
      </c>
      <c r="G8">
        <v>7343273</v>
      </c>
      <c r="H8">
        <v>28724000</v>
      </c>
      <c r="I8">
        <f t="shared" si="0"/>
        <v>51.7</v>
      </c>
      <c r="J8">
        <f t="shared" si="1"/>
        <v>13</v>
      </c>
      <c r="K8">
        <f t="shared" si="2"/>
        <v>98.62</v>
      </c>
      <c r="L8">
        <f t="shared" si="3"/>
        <v>73</v>
      </c>
    </row>
    <row r="9" spans="1:12" x14ac:dyDescent="0.2">
      <c r="A9" t="s">
        <v>36</v>
      </c>
      <c r="B9">
        <v>1439870</v>
      </c>
      <c r="C9">
        <v>25091</v>
      </c>
      <c r="D9">
        <v>1414431</v>
      </c>
      <c r="E9">
        <v>29427753</v>
      </c>
      <c r="F9">
        <v>13055636</v>
      </c>
      <c r="G9">
        <v>7425404</v>
      </c>
      <c r="H9">
        <v>19814000</v>
      </c>
      <c r="I9">
        <f t="shared" si="0"/>
        <v>65.89</v>
      </c>
      <c r="J9">
        <f t="shared" si="1"/>
        <v>17</v>
      </c>
      <c r="K9">
        <f t="shared" si="2"/>
        <v>98.23</v>
      </c>
      <c r="L9">
        <f t="shared" si="3"/>
        <v>49</v>
      </c>
    </row>
    <row r="10" spans="1:12" x14ac:dyDescent="0.2">
      <c r="A10" t="s">
        <v>37</v>
      </c>
      <c r="B10">
        <v>10681</v>
      </c>
      <c r="C10">
        <v>4</v>
      </c>
      <c r="D10">
        <v>10644</v>
      </c>
      <c r="E10">
        <v>72410</v>
      </c>
      <c r="F10">
        <v>660753</v>
      </c>
      <c r="G10">
        <v>370255</v>
      </c>
      <c r="H10">
        <v>959000</v>
      </c>
      <c r="I10">
        <f t="shared" si="0"/>
        <v>68.900000000000006</v>
      </c>
      <c r="J10">
        <f t="shared" si="1"/>
        <v>0</v>
      </c>
      <c r="K10">
        <f t="shared" si="2"/>
        <v>99.65</v>
      </c>
      <c r="L10">
        <f t="shared" si="3"/>
        <v>148</v>
      </c>
    </row>
    <row r="11" spans="1:12" x14ac:dyDescent="0.2">
      <c r="A11" t="s">
        <v>38</v>
      </c>
      <c r="B11">
        <v>178108</v>
      </c>
      <c r="C11">
        <v>3364</v>
      </c>
      <c r="D11">
        <v>174392</v>
      </c>
      <c r="E11">
        <v>1468399</v>
      </c>
      <c r="F11">
        <v>1262568</v>
      </c>
      <c r="G11">
        <v>911114</v>
      </c>
      <c r="H11">
        <v>1540000</v>
      </c>
      <c r="I11">
        <f t="shared" si="0"/>
        <v>81.98</v>
      </c>
      <c r="J11">
        <f t="shared" si="1"/>
        <v>19</v>
      </c>
      <c r="K11">
        <f t="shared" si="2"/>
        <v>97.91</v>
      </c>
      <c r="L11">
        <f t="shared" si="3"/>
        <v>121</v>
      </c>
    </row>
    <row r="12" spans="1:12" x14ac:dyDescent="0.2">
      <c r="A12" t="s">
        <v>39</v>
      </c>
      <c r="B12">
        <v>826577</v>
      </c>
      <c r="C12">
        <v>10089</v>
      </c>
      <c r="D12">
        <v>816283</v>
      </c>
      <c r="E12">
        <v>30928063</v>
      </c>
      <c r="F12">
        <v>44735217</v>
      </c>
      <c r="G12">
        <v>25972387</v>
      </c>
      <c r="H12">
        <v>67936000</v>
      </c>
      <c r="I12">
        <f t="shared" si="0"/>
        <v>65.849999999999994</v>
      </c>
      <c r="J12">
        <f t="shared" si="1"/>
        <v>12</v>
      </c>
      <c r="K12">
        <f t="shared" si="2"/>
        <v>98.75</v>
      </c>
      <c r="L12">
        <f t="shared" si="3"/>
        <v>27</v>
      </c>
    </row>
    <row r="13" spans="1:12" x14ac:dyDescent="0.2">
      <c r="A13" t="s">
        <v>40</v>
      </c>
      <c r="B13">
        <v>224106</v>
      </c>
      <c r="C13">
        <v>3738</v>
      </c>
      <c r="D13">
        <v>218410</v>
      </c>
      <c r="E13">
        <v>3685011</v>
      </c>
      <c r="F13">
        <v>5713695</v>
      </c>
      <c r="G13">
        <v>3443823</v>
      </c>
      <c r="H13">
        <v>7300000</v>
      </c>
      <c r="I13">
        <f t="shared" si="0"/>
        <v>78.27</v>
      </c>
      <c r="J13">
        <f t="shared" si="1"/>
        <v>17</v>
      </c>
      <c r="K13">
        <f t="shared" si="2"/>
        <v>97.46</v>
      </c>
      <c r="L13">
        <f t="shared" si="3"/>
        <v>61</v>
      </c>
    </row>
    <row r="14" spans="1:12" x14ac:dyDescent="0.2">
      <c r="A14" t="s">
        <v>41</v>
      </c>
      <c r="B14">
        <v>771252</v>
      </c>
      <c r="C14">
        <v>10049</v>
      </c>
      <c r="D14">
        <v>761068</v>
      </c>
      <c r="E14">
        <v>13032504</v>
      </c>
      <c r="F14">
        <v>17772376</v>
      </c>
      <c r="G14">
        <v>8115463</v>
      </c>
      <c r="H14">
        <v>28672000</v>
      </c>
      <c r="I14">
        <f t="shared" si="0"/>
        <v>61.99</v>
      </c>
      <c r="J14">
        <f t="shared" si="1"/>
        <v>13</v>
      </c>
      <c r="K14">
        <f t="shared" si="2"/>
        <v>98.68</v>
      </c>
      <c r="L14">
        <f t="shared" si="3"/>
        <v>59</v>
      </c>
    </row>
    <row r="15" spans="1:12" x14ac:dyDescent="0.2">
      <c r="A15" t="s">
        <v>42</v>
      </c>
      <c r="B15">
        <v>348764</v>
      </c>
      <c r="C15">
        <v>5138</v>
      </c>
      <c r="D15">
        <v>343518</v>
      </c>
      <c r="E15">
        <v>15985878</v>
      </c>
      <c r="F15">
        <v>14986646</v>
      </c>
      <c r="G15">
        <v>5585648</v>
      </c>
      <c r="H15">
        <v>37403000</v>
      </c>
      <c r="I15">
        <f t="shared" si="0"/>
        <v>40.07</v>
      </c>
      <c r="J15">
        <f t="shared" si="1"/>
        <v>15</v>
      </c>
      <c r="K15">
        <f t="shared" si="2"/>
        <v>98.5</v>
      </c>
      <c r="L15">
        <f t="shared" si="3"/>
        <v>22</v>
      </c>
    </row>
    <row r="16" spans="1:12" x14ac:dyDescent="0.2">
      <c r="A16" t="s">
        <v>43</v>
      </c>
      <c r="B16">
        <v>332249</v>
      </c>
      <c r="C16">
        <v>4432</v>
      </c>
      <c r="D16">
        <v>326915</v>
      </c>
      <c r="E16">
        <v>16202346</v>
      </c>
      <c r="F16">
        <v>9511073</v>
      </c>
      <c r="G16">
        <v>5149471</v>
      </c>
      <c r="H16">
        <v>13203000</v>
      </c>
      <c r="I16">
        <f t="shared" si="0"/>
        <v>72.040000000000006</v>
      </c>
      <c r="J16">
        <f t="shared" si="1"/>
        <v>13</v>
      </c>
      <c r="K16">
        <f t="shared" si="2"/>
        <v>98.39</v>
      </c>
      <c r="L16">
        <f t="shared" si="3"/>
        <v>21</v>
      </c>
    </row>
    <row r="17" spans="1:12" x14ac:dyDescent="0.2">
      <c r="A17" t="s">
        <v>44</v>
      </c>
      <c r="B17">
        <v>2988333</v>
      </c>
      <c r="C17">
        <v>38082</v>
      </c>
      <c r="D17">
        <v>2941578</v>
      </c>
      <c r="E17">
        <v>50873103</v>
      </c>
      <c r="F17">
        <v>42497761</v>
      </c>
      <c r="G17">
        <v>22858384</v>
      </c>
      <c r="H17">
        <v>65798000</v>
      </c>
      <c r="I17">
        <f t="shared" si="0"/>
        <v>64.59</v>
      </c>
      <c r="J17">
        <f t="shared" si="1"/>
        <v>13</v>
      </c>
      <c r="K17">
        <f t="shared" si="2"/>
        <v>98.44</v>
      </c>
      <c r="L17">
        <f t="shared" si="3"/>
        <v>59</v>
      </c>
    </row>
    <row r="18" spans="1:12" x14ac:dyDescent="0.2">
      <c r="A18" t="s">
        <v>45</v>
      </c>
      <c r="B18">
        <v>4968657</v>
      </c>
      <c r="C18">
        <v>31681</v>
      </c>
      <c r="D18">
        <v>4857181</v>
      </c>
      <c r="E18">
        <v>37886378</v>
      </c>
      <c r="F18">
        <v>25306499</v>
      </c>
      <c r="G18">
        <v>13658343</v>
      </c>
      <c r="H18">
        <v>35125000</v>
      </c>
      <c r="I18">
        <f t="shared" si="0"/>
        <v>72.05</v>
      </c>
      <c r="J18">
        <f t="shared" si="1"/>
        <v>6</v>
      </c>
      <c r="K18">
        <f t="shared" si="2"/>
        <v>97.76</v>
      </c>
      <c r="L18">
        <f t="shared" si="3"/>
        <v>131</v>
      </c>
    </row>
    <row r="19" spans="1:12" x14ac:dyDescent="0.2">
      <c r="A19" t="s">
        <v>46</v>
      </c>
      <c r="B19">
        <v>20962</v>
      </c>
      <c r="C19">
        <v>208</v>
      </c>
      <c r="D19">
        <v>20687</v>
      </c>
      <c r="E19">
        <v>555568</v>
      </c>
      <c r="F19">
        <v>208798</v>
      </c>
      <c r="G19">
        <v>152280</v>
      </c>
      <c r="H19">
        <v>293000</v>
      </c>
      <c r="I19">
        <f t="shared" si="0"/>
        <v>71.260000000000005</v>
      </c>
      <c r="J19">
        <f t="shared" si="1"/>
        <v>10</v>
      </c>
      <c r="K19">
        <f t="shared" si="2"/>
        <v>98.69</v>
      </c>
      <c r="L19">
        <f t="shared" si="3"/>
        <v>38</v>
      </c>
    </row>
    <row r="20" spans="1:12" x14ac:dyDescent="0.2">
      <c r="A20" t="s">
        <v>47</v>
      </c>
      <c r="B20">
        <v>10365</v>
      </c>
      <c r="C20">
        <v>51</v>
      </c>
      <c r="D20">
        <v>10270</v>
      </c>
      <c r="E20">
        <v>263541</v>
      </c>
      <c r="F20">
        <v>55129</v>
      </c>
      <c r="G20">
        <v>45951</v>
      </c>
      <c r="H20">
        <v>68000</v>
      </c>
      <c r="I20">
        <f t="shared" si="0"/>
        <v>81.069999999999993</v>
      </c>
      <c r="J20">
        <f t="shared" si="1"/>
        <v>5</v>
      </c>
      <c r="K20">
        <f t="shared" si="2"/>
        <v>99.08</v>
      </c>
      <c r="L20">
        <f t="shared" si="3"/>
        <v>39</v>
      </c>
    </row>
    <row r="21" spans="1:12" x14ac:dyDescent="0.2">
      <c r="A21" t="s">
        <v>48</v>
      </c>
      <c r="B21">
        <v>6611078</v>
      </c>
      <c r="C21">
        <v>140216</v>
      </c>
      <c r="D21">
        <v>6450585</v>
      </c>
      <c r="E21">
        <v>62667211</v>
      </c>
      <c r="F21">
        <v>67198794</v>
      </c>
      <c r="G21">
        <v>30975692</v>
      </c>
      <c r="H21">
        <v>122153000</v>
      </c>
      <c r="I21">
        <f t="shared" si="0"/>
        <v>55.01</v>
      </c>
      <c r="J21">
        <f t="shared" si="1"/>
        <v>21</v>
      </c>
      <c r="K21">
        <f t="shared" si="2"/>
        <v>97.57</v>
      </c>
      <c r="L21">
        <f t="shared" si="3"/>
        <v>105</v>
      </c>
    </row>
    <row r="22" spans="1:12" x14ac:dyDescent="0.2">
      <c r="A22" t="s">
        <v>49</v>
      </c>
      <c r="B22">
        <v>83627</v>
      </c>
      <c r="C22">
        <v>1450</v>
      </c>
      <c r="D22">
        <v>81746</v>
      </c>
      <c r="E22">
        <v>1151665</v>
      </c>
      <c r="F22">
        <v>1103275</v>
      </c>
      <c r="G22">
        <v>641819</v>
      </c>
      <c r="H22">
        <v>3224000</v>
      </c>
      <c r="I22">
        <f t="shared" si="0"/>
        <v>34.22</v>
      </c>
      <c r="J22">
        <f t="shared" si="1"/>
        <v>17</v>
      </c>
      <c r="K22">
        <f t="shared" si="2"/>
        <v>97.75</v>
      </c>
      <c r="L22">
        <f t="shared" si="3"/>
        <v>73</v>
      </c>
    </row>
    <row r="23" spans="1:12" x14ac:dyDescent="0.2">
      <c r="A23" t="s">
        <v>50</v>
      </c>
      <c r="B23">
        <v>123731</v>
      </c>
      <c r="C23">
        <v>1921</v>
      </c>
      <c r="D23">
        <v>121102</v>
      </c>
      <c r="E23">
        <v>1367673</v>
      </c>
      <c r="F23">
        <v>1249436</v>
      </c>
      <c r="G23">
        <v>719413</v>
      </c>
      <c r="H23">
        <v>3103000</v>
      </c>
      <c r="I23">
        <f t="shared" si="0"/>
        <v>40.270000000000003</v>
      </c>
      <c r="J23">
        <f t="shared" si="1"/>
        <v>16</v>
      </c>
      <c r="K23">
        <f t="shared" si="2"/>
        <v>97.88</v>
      </c>
      <c r="L23">
        <f t="shared" si="3"/>
        <v>90</v>
      </c>
    </row>
    <row r="24" spans="1:12" x14ac:dyDescent="0.2">
      <c r="A24" t="s">
        <v>51</v>
      </c>
      <c r="B24">
        <v>792854</v>
      </c>
      <c r="C24">
        <v>10524</v>
      </c>
      <c r="D24">
        <v>782215</v>
      </c>
      <c r="E24">
        <v>20294225</v>
      </c>
      <c r="F24">
        <v>49911938</v>
      </c>
      <c r="G24">
        <v>20838045</v>
      </c>
      <c r="H24">
        <v>82232000</v>
      </c>
      <c r="I24">
        <f t="shared" si="0"/>
        <v>60.7</v>
      </c>
      <c r="J24">
        <f t="shared" si="1"/>
        <v>13</v>
      </c>
      <c r="K24">
        <f t="shared" si="2"/>
        <v>98.66</v>
      </c>
      <c r="L24">
        <f t="shared" si="3"/>
        <v>39</v>
      </c>
    </row>
    <row r="25" spans="1:12" x14ac:dyDescent="0.2">
      <c r="A25" t="s">
        <v>52</v>
      </c>
      <c r="B25">
        <v>121359</v>
      </c>
      <c r="C25">
        <v>432</v>
      </c>
      <c r="D25">
        <v>114612</v>
      </c>
      <c r="E25">
        <v>1298444</v>
      </c>
      <c r="F25">
        <v>711597</v>
      </c>
      <c r="G25">
        <v>512029</v>
      </c>
      <c r="H25">
        <v>1192000</v>
      </c>
      <c r="I25">
        <f t="shared" si="0"/>
        <v>59.7</v>
      </c>
      <c r="J25">
        <f t="shared" si="1"/>
        <v>4</v>
      </c>
      <c r="K25">
        <f t="shared" si="2"/>
        <v>94.44</v>
      </c>
      <c r="L25">
        <f t="shared" si="3"/>
        <v>93</v>
      </c>
    </row>
    <row r="26" spans="1:12" x14ac:dyDescent="0.2">
      <c r="A26" t="s">
        <v>53</v>
      </c>
      <c r="B26">
        <v>31842</v>
      </c>
      <c r="C26">
        <v>685</v>
      </c>
      <c r="D26">
        <v>29904</v>
      </c>
      <c r="E26">
        <v>395416</v>
      </c>
      <c r="F26">
        <v>709553</v>
      </c>
      <c r="G26">
        <v>490663</v>
      </c>
      <c r="H26">
        <v>2150000</v>
      </c>
      <c r="I26">
        <f t="shared" si="0"/>
        <v>33</v>
      </c>
      <c r="J26">
        <f t="shared" si="1"/>
        <v>22</v>
      </c>
      <c r="K26">
        <f t="shared" si="2"/>
        <v>93.91</v>
      </c>
      <c r="L26">
        <f t="shared" si="3"/>
        <v>81</v>
      </c>
    </row>
    <row r="27" spans="1:12" x14ac:dyDescent="0.2">
      <c r="A27" t="s">
        <v>54</v>
      </c>
      <c r="B27">
        <v>1041457</v>
      </c>
      <c r="C27">
        <v>8386</v>
      </c>
      <c r="D27">
        <v>1029147</v>
      </c>
      <c r="E27">
        <v>21994343</v>
      </c>
      <c r="F27">
        <v>25736641</v>
      </c>
      <c r="G27">
        <v>11560912</v>
      </c>
      <c r="H27">
        <v>43671000</v>
      </c>
      <c r="I27">
        <f t="shared" si="0"/>
        <v>58.93</v>
      </c>
      <c r="J27">
        <f t="shared" si="1"/>
        <v>8</v>
      </c>
      <c r="K27">
        <f t="shared" si="2"/>
        <v>98.82</v>
      </c>
      <c r="L27">
        <f t="shared" si="3"/>
        <v>47</v>
      </c>
    </row>
    <row r="28" spans="1:12" x14ac:dyDescent="0.2">
      <c r="A28" t="s">
        <v>55</v>
      </c>
      <c r="B28">
        <v>602401</v>
      </c>
      <c r="C28">
        <v>16559</v>
      </c>
      <c r="D28">
        <v>585591</v>
      </c>
      <c r="E28">
        <v>15429415</v>
      </c>
      <c r="F28">
        <v>15942714</v>
      </c>
      <c r="G28">
        <v>6238973</v>
      </c>
      <c r="H28">
        <v>29859000</v>
      </c>
      <c r="I28">
        <f t="shared" si="0"/>
        <v>53.39</v>
      </c>
      <c r="J28">
        <f t="shared" si="1"/>
        <v>27</v>
      </c>
      <c r="K28">
        <f t="shared" si="2"/>
        <v>97.21</v>
      </c>
      <c r="L28">
        <f t="shared" si="3"/>
        <v>39</v>
      </c>
    </row>
    <row r="29" spans="1:12" x14ac:dyDescent="0.2">
      <c r="A29" t="s">
        <v>56</v>
      </c>
      <c r="B29">
        <v>128013</v>
      </c>
      <c r="C29">
        <v>1857</v>
      </c>
      <c r="D29">
        <v>125726</v>
      </c>
      <c r="E29">
        <v>1919060</v>
      </c>
      <c r="F29">
        <v>733922</v>
      </c>
      <c r="G29">
        <v>404355</v>
      </c>
      <c r="H29">
        <v>1504000</v>
      </c>
      <c r="I29">
        <f t="shared" si="0"/>
        <v>48.8</v>
      </c>
      <c r="J29">
        <f t="shared" si="1"/>
        <v>15</v>
      </c>
      <c r="K29">
        <f t="shared" si="2"/>
        <v>98.21</v>
      </c>
      <c r="L29">
        <f t="shared" si="3"/>
        <v>67</v>
      </c>
    </row>
    <row r="30" spans="1:12" x14ac:dyDescent="0.2">
      <c r="A30" t="s">
        <v>57</v>
      </c>
      <c r="B30">
        <v>954429</v>
      </c>
      <c r="C30">
        <v>8954</v>
      </c>
      <c r="D30">
        <v>945443</v>
      </c>
      <c r="E30">
        <v>14807752</v>
      </c>
      <c r="F30">
        <v>42544909</v>
      </c>
      <c r="G30">
        <v>20097635</v>
      </c>
      <c r="H30">
        <v>77264000</v>
      </c>
      <c r="I30">
        <f t="shared" si="0"/>
        <v>55.06</v>
      </c>
      <c r="J30">
        <f t="shared" si="1"/>
        <v>9</v>
      </c>
      <c r="K30">
        <f t="shared" si="2"/>
        <v>99.06</v>
      </c>
      <c r="L30">
        <f t="shared" si="3"/>
        <v>64</v>
      </c>
    </row>
    <row r="31" spans="1:12" x14ac:dyDescent="0.2">
      <c r="A31" t="s">
        <v>58</v>
      </c>
      <c r="B31">
        <v>31979</v>
      </c>
      <c r="C31">
        <v>396</v>
      </c>
      <c r="D31">
        <v>31063</v>
      </c>
      <c r="E31">
        <v>261343</v>
      </c>
      <c r="F31">
        <v>521763</v>
      </c>
      <c r="G31">
        <v>451509</v>
      </c>
      <c r="H31">
        <v>664000</v>
      </c>
      <c r="I31">
        <f t="shared" si="0"/>
        <v>78.58</v>
      </c>
      <c r="J31">
        <f t="shared" si="1"/>
        <v>12</v>
      </c>
      <c r="K31">
        <f t="shared" si="2"/>
        <v>97.14</v>
      </c>
      <c r="L31">
        <f t="shared" si="3"/>
        <v>122</v>
      </c>
    </row>
    <row r="32" spans="1:12" x14ac:dyDescent="0.2">
      <c r="A32" t="s">
        <v>59</v>
      </c>
      <c r="B32">
        <v>671463</v>
      </c>
      <c r="C32">
        <v>3956</v>
      </c>
      <c r="D32">
        <v>663498</v>
      </c>
      <c r="E32">
        <v>27569831</v>
      </c>
      <c r="F32">
        <v>22498559</v>
      </c>
      <c r="G32">
        <v>9772398</v>
      </c>
      <c r="H32">
        <v>37220000</v>
      </c>
      <c r="I32">
        <f t="shared" si="0"/>
        <v>60.45</v>
      </c>
      <c r="J32">
        <f t="shared" si="1"/>
        <v>6</v>
      </c>
      <c r="K32">
        <f t="shared" si="2"/>
        <v>98.81</v>
      </c>
      <c r="L32">
        <f t="shared" si="3"/>
        <v>24</v>
      </c>
    </row>
    <row r="33" spans="1:12" x14ac:dyDescent="0.2">
      <c r="A33" t="s">
        <v>60</v>
      </c>
      <c r="B33">
        <v>2702623</v>
      </c>
      <c r="C33">
        <v>36116</v>
      </c>
      <c r="D33">
        <v>2655015</v>
      </c>
      <c r="E33">
        <v>51159242</v>
      </c>
      <c r="F33">
        <v>41279432</v>
      </c>
      <c r="G33">
        <v>17619141</v>
      </c>
      <c r="H33">
        <v>75695000</v>
      </c>
      <c r="I33">
        <f t="shared" si="0"/>
        <v>54.53</v>
      </c>
      <c r="J33">
        <f t="shared" si="1"/>
        <v>13</v>
      </c>
      <c r="K33">
        <f t="shared" si="2"/>
        <v>98.24</v>
      </c>
      <c r="L33">
        <f t="shared" si="3"/>
        <v>53</v>
      </c>
    </row>
    <row r="34" spans="1:12" x14ac:dyDescent="0.2">
      <c r="A34" t="s">
        <v>61</v>
      </c>
      <c r="B34">
        <v>84468</v>
      </c>
      <c r="C34">
        <v>813</v>
      </c>
      <c r="D34">
        <v>83466</v>
      </c>
      <c r="E34">
        <v>1983127</v>
      </c>
      <c r="F34">
        <v>2508477</v>
      </c>
      <c r="G34">
        <v>1621329</v>
      </c>
      <c r="H34">
        <v>3992000</v>
      </c>
      <c r="I34">
        <f t="shared" si="0"/>
        <v>62.84</v>
      </c>
      <c r="J34">
        <f t="shared" si="1"/>
        <v>10</v>
      </c>
      <c r="K34">
        <f t="shared" si="2"/>
        <v>98.81</v>
      </c>
      <c r="L34">
        <f t="shared" si="3"/>
        <v>43</v>
      </c>
    </row>
    <row r="35" spans="1:12" x14ac:dyDescent="0.2">
      <c r="A35" t="s">
        <v>62</v>
      </c>
      <c r="B35">
        <v>1710158</v>
      </c>
      <c r="C35">
        <v>22900</v>
      </c>
      <c r="D35">
        <v>1687151</v>
      </c>
      <c r="E35">
        <v>83635222</v>
      </c>
      <c r="F35">
        <v>98178865</v>
      </c>
      <c r="G35">
        <v>32681895</v>
      </c>
      <c r="H35">
        <v>224979000</v>
      </c>
      <c r="I35">
        <f t="shared" si="0"/>
        <v>43.64</v>
      </c>
      <c r="J35">
        <f t="shared" si="1"/>
        <v>13</v>
      </c>
      <c r="K35">
        <f t="shared" si="2"/>
        <v>98.65</v>
      </c>
      <c r="L35">
        <f t="shared" si="3"/>
        <v>20</v>
      </c>
    </row>
    <row r="36" spans="1:12" x14ac:dyDescent="0.2">
      <c r="A36" t="s">
        <v>63</v>
      </c>
      <c r="B36">
        <v>343896</v>
      </c>
      <c r="C36">
        <v>7400</v>
      </c>
      <c r="D36">
        <v>330195</v>
      </c>
      <c r="E36">
        <v>7781148</v>
      </c>
      <c r="F36">
        <v>7478017</v>
      </c>
      <c r="G36">
        <v>3898342</v>
      </c>
      <c r="H36">
        <v>11141000</v>
      </c>
      <c r="I36">
        <f t="shared" si="0"/>
        <v>67.12</v>
      </c>
      <c r="J36">
        <f t="shared" si="1"/>
        <v>22</v>
      </c>
      <c r="K36">
        <f t="shared" si="2"/>
        <v>96.02</v>
      </c>
      <c r="L36">
        <f t="shared" si="3"/>
        <v>44</v>
      </c>
    </row>
    <row r="37" spans="1:12" x14ac:dyDescent="0.2">
      <c r="A37" t="s">
        <v>64</v>
      </c>
      <c r="B37">
        <v>1592908</v>
      </c>
      <c r="C37">
        <v>19141</v>
      </c>
      <c r="D37">
        <v>1565471</v>
      </c>
      <c r="E37">
        <v>19228303</v>
      </c>
      <c r="F37">
        <v>56192166</v>
      </c>
      <c r="G37">
        <v>21559747</v>
      </c>
      <c r="H37">
        <v>96906000</v>
      </c>
      <c r="I37">
        <f t="shared" si="0"/>
        <v>57.99</v>
      </c>
      <c r="J37">
        <f t="shared" si="1"/>
        <v>12</v>
      </c>
      <c r="K37">
        <f t="shared" si="2"/>
        <v>98.28</v>
      </c>
      <c r="L37">
        <f t="shared" si="3"/>
        <v>83</v>
      </c>
    </row>
    <row r="39" spans="1:12" x14ac:dyDescent="0.2">
      <c r="H39">
        <f>SUM(H2:H37)</f>
        <v>1332898000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3511-89FE-41E1-BE12-AC11BFFD1EB4}">
  <dimension ref="A1:C15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4.5" bestFit="1" customWidth="1"/>
    <col min="2" max="2" width="10.83203125" bestFit="1" customWidth="1"/>
  </cols>
  <sheetData>
    <row r="1" spans="1:3" x14ac:dyDescent="0.2">
      <c r="A1" s="2" t="s">
        <v>65</v>
      </c>
      <c r="B1" s="2" t="s">
        <v>99</v>
      </c>
      <c r="C1" t="s">
        <v>100</v>
      </c>
    </row>
    <row r="2" spans="1:3" x14ac:dyDescent="0.2">
      <c r="A2" t="s">
        <v>82</v>
      </c>
      <c r="B2">
        <v>11206945</v>
      </c>
      <c r="C2">
        <v>0.84</v>
      </c>
    </row>
    <row r="3" spans="1:3" x14ac:dyDescent="0.2">
      <c r="A3" t="s">
        <v>83</v>
      </c>
      <c r="B3">
        <v>54304100</v>
      </c>
      <c r="C3">
        <v>4.07</v>
      </c>
    </row>
    <row r="4" spans="1:3" x14ac:dyDescent="0.2">
      <c r="A4" t="s">
        <v>84</v>
      </c>
      <c r="B4">
        <v>125385709</v>
      </c>
      <c r="C4">
        <v>9.41</v>
      </c>
    </row>
    <row r="5" spans="1:3" x14ac:dyDescent="0.2">
      <c r="A5" t="s">
        <v>85</v>
      </c>
      <c r="B5">
        <v>169479142</v>
      </c>
      <c r="C5">
        <v>12.72</v>
      </c>
    </row>
    <row r="6" spans="1:3" x14ac:dyDescent="0.2">
      <c r="A6" t="s">
        <v>86</v>
      </c>
      <c r="B6">
        <v>274363599</v>
      </c>
      <c r="C6">
        <v>20.58</v>
      </c>
    </row>
    <row r="7" spans="1:3" x14ac:dyDescent="0.2">
      <c r="A7" t="s">
        <v>87</v>
      </c>
      <c r="B7">
        <v>365061784</v>
      </c>
      <c r="C7">
        <v>27.39</v>
      </c>
    </row>
    <row r="8" spans="1:3" x14ac:dyDescent="0.2">
      <c r="A8" t="s">
        <v>88</v>
      </c>
      <c r="B8">
        <v>501429621</v>
      </c>
      <c r="C8">
        <v>37.619999999999997</v>
      </c>
    </row>
    <row r="9" spans="1:3" x14ac:dyDescent="0.2">
      <c r="A9" t="s">
        <v>89</v>
      </c>
      <c r="B9">
        <v>648326142</v>
      </c>
      <c r="C9">
        <v>48.64</v>
      </c>
    </row>
    <row r="10" spans="1:3" x14ac:dyDescent="0.2">
      <c r="A10" t="s">
        <v>90</v>
      </c>
      <c r="B10">
        <v>730134062</v>
      </c>
      <c r="C10">
        <v>54.78</v>
      </c>
    </row>
    <row r="15" spans="1:3" x14ac:dyDescent="0.2">
      <c r="A15" t="s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7B65-35F4-4C13-A5DB-00D4233C3318}">
  <dimension ref="A1:O23"/>
  <sheetViews>
    <sheetView zoomScale="70" zoomScaleNormal="70" workbookViewId="0">
      <selection activeCell="K4" sqref="K4"/>
    </sheetView>
  </sheetViews>
  <sheetFormatPr baseColWidth="10" defaultColWidth="8.83203125" defaultRowHeight="15" x14ac:dyDescent="0.2"/>
  <cols>
    <col min="1" max="1" width="14.5" style="4" bestFit="1" customWidth="1"/>
    <col min="2" max="2" width="21.5" style="4" bestFit="1" customWidth="1"/>
    <col min="15" max="15" width="27.33203125" style="6" customWidth="1"/>
  </cols>
  <sheetData>
    <row r="1" spans="1:15" x14ac:dyDescent="0.2">
      <c r="A1" s="2" t="s">
        <v>65</v>
      </c>
      <c r="B1" s="2" t="s">
        <v>91</v>
      </c>
    </row>
    <row r="2" spans="1:15" x14ac:dyDescent="0.2">
      <c r="A2" s="4" t="s">
        <v>69</v>
      </c>
      <c r="B2" s="4">
        <v>0</v>
      </c>
    </row>
    <row r="3" spans="1:15" x14ac:dyDescent="0.2">
      <c r="A3" s="4" t="s">
        <v>70</v>
      </c>
      <c r="B3" s="4">
        <v>0</v>
      </c>
      <c r="K3" s="7" t="s">
        <v>102</v>
      </c>
      <c r="L3" s="7"/>
      <c r="M3" s="7"/>
      <c r="N3" s="7"/>
      <c r="O3" s="7"/>
    </row>
    <row r="4" spans="1:15" x14ac:dyDescent="0.2">
      <c r="A4" s="4" t="s">
        <v>71</v>
      </c>
      <c r="B4" s="4">
        <v>29</v>
      </c>
      <c r="K4" t="s">
        <v>103</v>
      </c>
    </row>
    <row r="5" spans="1:15" x14ac:dyDescent="0.2">
      <c r="A5" s="4" t="s">
        <v>72</v>
      </c>
      <c r="B5" s="4">
        <v>33</v>
      </c>
    </row>
    <row r="6" spans="1:15" x14ac:dyDescent="0.2">
      <c r="A6" s="4" t="s">
        <v>73</v>
      </c>
      <c r="B6" s="4">
        <v>27</v>
      </c>
    </row>
    <row r="7" spans="1:15" x14ac:dyDescent="0.2">
      <c r="A7" s="4" t="s">
        <v>74</v>
      </c>
      <c r="B7" s="4">
        <v>30</v>
      </c>
    </row>
    <row r="8" spans="1:15" x14ac:dyDescent="0.2">
      <c r="A8" s="4" t="s">
        <v>75</v>
      </c>
      <c r="B8" s="4">
        <v>17</v>
      </c>
    </row>
    <row r="9" spans="1:15" x14ac:dyDescent="0.2">
      <c r="A9" s="4" t="s">
        <v>76</v>
      </c>
      <c r="B9" s="4">
        <v>15</v>
      </c>
    </row>
    <row r="10" spans="1:15" x14ac:dyDescent="0.2">
      <c r="A10" s="4" t="s">
        <v>77</v>
      </c>
      <c r="B10" s="4">
        <v>13</v>
      </c>
    </row>
    <row r="11" spans="1:15" x14ac:dyDescent="0.2">
      <c r="A11" s="4" t="s">
        <v>78</v>
      </c>
      <c r="B11" s="4">
        <v>13</v>
      </c>
    </row>
    <row r="12" spans="1:15" x14ac:dyDescent="0.2">
      <c r="A12" s="4" t="s">
        <v>79</v>
      </c>
      <c r="B12" s="4">
        <v>12</v>
      </c>
    </row>
    <row r="13" spans="1:15" x14ac:dyDescent="0.2">
      <c r="A13" s="4" t="s">
        <v>80</v>
      </c>
      <c r="B13" s="4">
        <v>14</v>
      </c>
    </row>
    <row r="14" spans="1:15" x14ac:dyDescent="0.2">
      <c r="A14" s="4" t="s">
        <v>81</v>
      </c>
      <c r="B14" s="4">
        <v>11</v>
      </c>
    </row>
    <row r="15" spans="1:15" x14ac:dyDescent="0.2">
      <c r="A15" s="4" t="s">
        <v>82</v>
      </c>
      <c r="B15" s="4">
        <v>8</v>
      </c>
    </row>
    <row r="16" spans="1:15" x14ac:dyDescent="0.2">
      <c r="A16" s="4" t="s">
        <v>83</v>
      </c>
      <c r="B16" s="4">
        <v>5</v>
      </c>
    </row>
    <row r="17" spans="1:2" x14ac:dyDescent="0.2">
      <c r="A17" s="4" t="s">
        <v>84</v>
      </c>
      <c r="B17" s="4">
        <v>7</v>
      </c>
    </row>
    <row r="18" spans="1:2" x14ac:dyDescent="0.2">
      <c r="A18" s="4" t="s">
        <v>85</v>
      </c>
      <c r="B18" s="4">
        <v>13</v>
      </c>
    </row>
    <row r="19" spans="1:2" x14ac:dyDescent="0.2">
      <c r="A19" s="4" t="s">
        <v>86</v>
      </c>
      <c r="B19" s="4">
        <v>30</v>
      </c>
    </row>
    <row r="20" spans="1:2" x14ac:dyDescent="0.2">
      <c r="A20" s="4" t="s">
        <v>87</v>
      </c>
      <c r="B20" s="4">
        <v>20</v>
      </c>
    </row>
    <row r="21" spans="1:2" x14ac:dyDescent="0.2">
      <c r="A21" s="4" t="s">
        <v>88</v>
      </c>
      <c r="B21" s="4">
        <v>13</v>
      </c>
    </row>
    <row r="22" spans="1:2" x14ac:dyDescent="0.2">
      <c r="A22" s="4" t="s">
        <v>89</v>
      </c>
      <c r="B22" s="4">
        <v>10</v>
      </c>
    </row>
    <row r="23" spans="1:2" x14ac:dyDescent="0.2">
      <c r="A23" s="4" t="s">
        <v>90</v>
      </c>
      <c r="B23" s="4">
        <v>19</v>
      </c>
    </row>
  </sheetData>
  <mergeCells count="1">
    <mergeCell ref="K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B921-8F4C-48A4-892F-915B5416644E}">
  <dimension ref="A1:B2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.5" style="4" bestFit="1" customWidth="1"/>
    <col min="2" max="2" width="13.83203125" style="4" bestFit="1" customWidth="1"/>
  </cols>
  <sheetData>
    <row r="1" spans="1:2" x14ac:dyDescent="0.2">
      <c r="A1" s="2" t="s">
        <v>65</v>
      </c>
      <c r="B1" s="2" t="s">
        <v>110</v>
      </c>
    </row>
    <row r="2" spans="1:2" x14ac:dyDescent="0.2">
      <c r="A2" s="4" t="s">
        <v>69</v>
      </c>
      <c r="B2" s="4">
        <v>0</v>
      </c>
    </row>
    <row r="3" spans="1:2" x14ac:dyDescent="0.2">
      <c r="A3" s="4" t="s">
        <v>70</v>
      </c>
      <c r="B3" s="4">
        <v>150</v>
      </c>
    </row>
    <row r="4" spans="1:2" x14ac:dyDescent="0.2">
      <c r="A4" s="4" t="s">
        <v>71</v>
      </c>
      <c r="B4" s="4">
        <v>9.6199999999999992</v>
      </c>
    </row>
    <row r="5" spans="1:2" x14ac:dyDescent="0.2">
      <c r="A5" s="4" t="s">
        <v>72</v>
      </c>
      <c r="B5" s="4">
        <v>26.78</v>
      </c>
    </row>
    <row r="6" spans="1:2" x14ac:dyDescent="0.2">
      <c r="A6" s="4" t="s">
        <v>73</v>
      </c>
      <c r="B6" s="4">
        <v>53.15</v>
      </c>
    </row>
    <row r="7" spans="1:2" x14ac:dyDescent="0.2">
      <c r="A7" s="4" t="s">
        <v>74</v>
      </c>
      <c r="B7" s="4">
        <v>64.78</v>
      </c>
    </row>
    <row r="8" spans="1:2" x14ac:dyDescent="0.2">
      <c r="A8" s="4" t="s">
        <v>75</v>
      </c>
      <c r="B8" s="4">
        <v>67.28</v>
      </c>
    </row>
    <row r="9" spans="1:2" x14ac:dyDescent="0.2">
      <c r="A9" s="4" t="s">
        <v>76</v>
      </c>
      <c r="B9" s="4">
        <v>87.49</v>
      </c>
    </row>
    <row r="10" spans="1:2" x14ac:dyDescent="0.2">
      <c r="A10" s="4" t="s">
        <v>77</v>
      </c>
      <c r="B10" s="4">
        <v>92.77</v>
      </c>
    </row>
    <row r="11" spans="1:2" x14ac:dyDescent="0.2">
      <c r="A11" s="4" t="s">
        <v>78</v>
      </c>
      <c r="B11" s="4">
        <v>118.5</v>
      </c>
    </row>
    <row r="12" spans="1:2" x14ac:dyDescent="0.2">
      <c r="A12" s="4" t="s">
        <v>79</v>
      </c>
      <c r="B12" s="4">
        <v>109.31</v>
      </c>
    </row>
    <row r="13" spans="1:2" x14ac:dyDescent="0.2">
      <c r="A13" s="4" t="s">
        <v>80</v>
      </c>
      <c r="B13" s="4">
        <v>120.66</v>
      </c>
    </row>
    <row r="14" spans="1:2" x14ac:dyDescent="0.2">
      <c r="A14" s="4" t="s">
        <v>81</v>
      </c>
      <c r="B14" s="4">
        <v>116.93</v>
      </c>
    </row>
    <row r="15" spans="1:2" x14ac:dyDescent="0.2">
      <c r="A15" s="4" t="s">
        <v>82</v>
      </c>
      <c r="B15" s="4">
        <v>99.19</v>
      </c>
    </row>
    <row r="16" spans="1:2" x14ac:dyDescent="0.2">
      <c r="A16" s="4" t="s">
        <v>83</v>
      </c>
      <c r="B16" s="4">
        <v>62.05</v>
      </c>
    </row>
    <row r="17" spans="1:2" x14ac:dyDescent="0.2">
      <c r="A17" s="4" t="s">
        <v>84</v>
      </c>
      <c r="B17" s="4">
        <v>60.56</v>
      </c>
    </row>
    <row r="18" spans="1:2" x14ac:dyDescent="0.2">
      <c r="A18" s="4" t="s">
        <v>85</v>
      </c>
      <c r="B18" s="4">
        <v>113.86</v>
      </c>
    </row>
    <row r="19" spans="1:2" x14ac:dyDescent="0.2">
      <c r="A19" s="4" t="s">
        <v>86</v>
      </c>
      <c r="B19" s="4">
        <v>158.35</v>
      </c>
    </row>
    <row r="20" spans="1:2" x14ac:dyDescent="0.2">
      <c r="A20" s="4" t="s">
        <v>87</v>
      </c>
      <c r="B20" s="4">
        <v>107.01</v>
      </c>
    </row>
    <row r="21" spans="1:2" x14ac:dyDescent="0.2">
      <c r="A21" s="4" t="s">
        <v>88</v>
      </c>
      <c r="B21" s="4">
        <v>101.49</v>
      </c>
    </row>
    <row r="22" spans="1:2" x14ac:dyDescent="0.2">
      <c r="A22" s="4" t="s">
        <v>89</v>
      </c>
      <c r="B22" s="4">
        <v>109.89</v>
      </c>
    </row>
    <row r="23" spans="1:2" x14ac:dyDescent="0.2">
      <c r="A23" s="4" t="s">
        <v>90</v>
      </c>
      <c r="B23" s="4">
        <v>120.32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C328-53A4-48CA-90B6-7B1C44A7DC72}">
  <dimension ref="A1"/>
  <sheetViews>
    <sheetView topLeftCell="A2" zoomScale="70" zoomScaleNormal="70" workbookViewId="0">
      <selection activeCell="Q24" sqref="Q2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790E-C975-4AA4-8000-45D25462BAD6}">
  <dimension ref="A1"/>
  <sheetViews>
    <sheetView topLeftCell="A2" zoomScale="109" zoomScaleNormal="50" workbookViewId="0">
      <selection activeCell="AE20" sqref="AE2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580-A473-4DBF-BC41-88424F4FF640}">
  <dimension ref="A1:B23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8.6640625" style="4"/>
    <col min="2" max="2" width="24.5" style="5" bestFit="1" customWidth="1"/>
  </cols>
  <sheetData>
    <row r="1" spans="1:2" x14ac:dyDescent="0.2">
      <c r="A1" s="2" t="s">
        <v>65</v>
      </c>
      <c r="B1" s="3" t="s">
        <v>94</v>
      </c>
    </row>
    <row r="2" spans="1:2" x14ac:dyDescent="0.2">
      <c r="A2" s="4" t="s">
        <v>69</v>
      </c>
      <c r="B2" s="5">
        <v>0</v>
      </c>
    </row>
    <row r="3" spans="1:2" x14ac:dyDescent="0.2">
      <c r="A3" s="4" t="s">
        <v>70</v>
      </c>
      <c r="B3" s="5">
        <v>0</v>
      </c>
    </row>
    <row r="4" spans="1:2" x14ac:dyDescent="0.2">
      <c r="A4" s="4" t="s">
        <v>71</v>
      </c>
      <c r="B4" s="5">
        <v>0</v>
      </c>
    </row>
    <row r="5" spans="1:2" x14ac:dyDescent="0.2">
      <c r="A5" s="4" t="s">
        <v>72</v>
      </c>
      <c r="B5" s="5">
        <v>33.124279841953964</v>
      </c>
    </row>
    <row r="6" spans="1:2" x14ac:dyDescent="0.2">
      <c r="A6" s="4" t="s">
        <v>73</v>
      </c>
      <c r="B6" s="5">
        <v>47.95957604474885</v>
      </c>
    </row>
    <row r="7" spans="1:2" x14ac:dyDescent="0.2">
      <c r="A7" s="4" t="s">
        <v>74</v>
      </c>
      <c r="B7" s="5">
        <v>69.756225785034047</v>
      </c>
    </row>
    <row r="8" spans="1:2" x14ac:dyDescent="0.2">
      <c r="A8" s="4" t="s">
        <v>75</v>
      </c>
      <c r="B8" s="5">
        <v>91.323749485346866</v>
      </c>
    </row>
    <row r="9" spans="1:2" x14ac:dyDescent="0.2">
      <c r="A9" s="4" t="s">
        <v>76</v>
      </c>
      <c r="B9" s="5">
        <v>78.263833615959896</v>
      </c>
    </row>
    <row r="10" spans="1:2" x14ac:dyDescent="0.2">
      <c r="A10" s="4" t="s">
        <v>77</v>
      </c>
      <c r="B10" s="5">
        <v>75.023731691979506</v>
      </c>
    </row>
    <row r="11" spans="1:2" x14ac:dyDescent="0.2">
      <c r="A11" s="4" t="s">
        <v>78</v>
      </c>
      <c r="B11" s="5">
        <v>53.556072246673416</v>
      </c>
    </row>
    <row r="12" spans="1:2" x14ac:dyDescent="0.2">
      <c r="A12" s="4" t="s">
        <v>79</v>
      </c>
      <c r="B12" s="5">
        <v>38.605432517275034</v>
      </c>
    </row>
    <row r="13" spans="1:2" x14ac:dyDescent="0.2">
      <c r="A13" s="4" t="s">
        <v>80</v>
      </c>
      <c r="B13" s="5">
        <v>24.031152766038367</v>
      </c>
    </row>
    <row r="14" spans="1:2" x14ac:dyDescent="0.2">
      <c r="A14" s="4" t="s">
        <v>81</v>
      </c>
      <c r="B14" s="5">
        <v>16.925298228214757</v>
      </c>
    </row>
    <row r="15" spans="1:2" x14ac:dyDescent="0.2">
      <c r="A15" s="4" t="s">
        <v>82</v>
      </c>
      <c r="B15" s="5">
        <v>16.392018526429759</v>
      </c>
    </row>
    <row r="16" spans="1:2" x14ac:dyDescent="0.2">
      <c r="A16" s="4" t="s">
        <v>83</v>
      </c>
      <c r="B16" s="5">
        <v>38.689143449318642</v>
      </c>
    </row>
    <row r="17" spans="1:2" x14ac:dyDescent="0.2">
      <c r="A17" s="4" t="s">
        <v>84</v>
      </c>
      <c r="B17" s="5">
        <v>133.11083584589232</v>
      </c>
    </row>
    <row r="18" spans="1:2" x14ac:dyDescent="0.2">
      <c r="A18" s="4" t="s">
        <v>85</v>
      </c>
      <c r="B18" s="5">
        <v>137.22133719309451</v>
      </c>
    </row>
    <row r="19" spans="1:2" x14ac:dyDescent="0.2">
      <c r="A19" s="4" t="s">
        <v>86</v>
      </c>
      <c r="B19" s="5">
        <v>35.946794851460105</v>
      </c>
    </row>
    <row r="20" spans="1:2" x14ac:dyDescent="0.2">
      <c r="A20" s="4" t="s">
        <v>87</v>
      </c>
      <c r="B20" s="5">
        <v>20.256449282946026</v>
      </c>
    </row>
    <row r="21" spans="1:2" x14ac:dyDescent="0.2">
      <c r="A21" s="4" t="s">
        <v>88</v>
      </c>
      <c r="B21" s="5">
        <v>19.94713376716091</v>
      </c>
    </row>
    <row r="22" spans="1:2" x14ac:dyDescent="0.2">
      <c r="A22" s="4" t="s">
        <v>89</v>
      </c>
      <c r="B22" s="5">
        <v>18.954683235533274</v>
      </c>
    </row>
    <row r="23" spans="1:2" x14ac:dyDescent="0.2">
      <c r="A23" s="4" t="s">
        <v>90</v>
      </c>
      <c r="B23" s="5">
        <v>12.498115766852074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E8AE0-10FE-43A9-8009-97E86CE39A8D}">
  <dimension ref="A1:D37"/>
  <sheetViews>
    <sheetView topLeftCell="A9" workbookViewId="0">
      <selection activeCell="D21" sqref="D21"/>
    </sheetView>
  </sheetViews>
  <sheetFormatPr baseColWidth="10" defaultColWidth="8.83203125" defaultRowHeight="15" x14ac:dyDescent="0.2"/>
  <cols>
    <col min="1" max="1" width="4.83203125" bestFit="1" customWidth="1"/>
    <col min="2" max="2" width="18.33203125" bestFit="1" customWidth="1"/>
  </cols>
  <sheetData>
    <row r="1" spans="1:2" x14ac:dyDescent="0.2">
      <c r="A1" s="1" t="s">
        <v>21</v>
      </c>
      <c r="B1" s="1" t="s">
        <v>95</v>
      </c>
    </row>
    <row r="2" spans="1:2" x14ac:dyDescent="0.2">
      <c r="A2" t="s">
        <v>29</v>
      </c>
      <c r="B2">
        <v>74.06</v>
      </c>
    </row>
    <row r="3" spans="1:2" x14ac:dyDescent="0.2">
      <c r="A3" t="s">
        <v>30</v>
      </c>
      <c r="B3">
        <v>63.15</v>
      </c>
    </row>
    <row r="4" spans="1:2" x14ac:dyDescent="0.2">
      <c r="A4" t="s">
        <v>31</v>
      </c>
      <c r="B4">
        <v>51.32</v>
      </c>
    </row>
    <row r="5" spans="1:2" x14ac:dyDescent="0.2">
      <c r="A5" t="s">
        <v>32</v>
      </c>
      <c r="B5">
        <v>58.82</v>
      </c>
    </row>
    <row r="6" spans="1:2" x14ac:dyDescent="0.2">
      <c r="A6" t="s">
        <v>33</v>
      </c>
      <c r="B6">
        <v>41.73</v>
      </c>
    </row>
    <row r="7" spans="1:2" x14ac:dyDescent="0.2">
      <c r="A7" t="s">
        <v>34</v>
      </c>
      <c r="B7">
        <v>78.540000000000006</v>
      </c>
    </row>
    <row r="8" spans="1:2" x14ac:dyDescent="0.2">
      <c r="A8" t="s">
        <v>35</v>
      </c>
      <c r="B8">
        <v>51.7</v>
      </c>
    </row>
    <row r="9" spans="1:2" x14ac:dyDescent="0.2">
      <c r="A9" t="s">
        <v>36</v>
      </c>
      <c r="B9">
        <v>65.89</v>
      </c>
    </row>
    <row r="10" spans="1:2" x14ac:dyDescent="0.2">
      <c r="A10" t="s">
        <v>37</v>
      </c>
      <c r="B10">
        <v>68.900000000000006</v>
      </c>
    </row>
    <row r="11" spans="1:2" x14ac:dyDescent="0.2">
      <c r="A11" t="s">
        <v>38</v>
      </c>
      <c r="B11">
        <v>81.98</v>
      </c>
    </row>
    <row r="12" spans="1:2" x14ac:dyDescent="0.2">
      <c r="A12" t="s">
        <v>39</v>
      </c>
      <c r="B12">
        <v>65.849999999999994</v>
      </c>
    </row>
    <row r="13" spans="1:2" x14ac:dyDescent="0.2">
      <c r="A13" t="s">
        <v>40</v>
      </c>
      <c r="B13">
        <v>78.27</v>
      </c>
    </row>
    <row r="14" spans="1:2" x14ac:dyDescent="0.2">
      <c r="A14" t="s">
        <v>41</v>
      </c>
      <c r="B14">
        <v>61.99</v>
      </c>
    </row>
    <row r="15" spans="1:2" x14ac:dyDescent="0.2">
      <c r="A15" t="s">
        <v>42</v>
      </c>
      <c r="B15">
        <v>40.07</v>
      </c>
    </row>
    <row r="16" spans="1:2" x14ac:dyDescent="0.2">
      <c r="A16" t="s">
        <v>43</v>
      </c>
      <c r="B16">
        <v>72.040000000000006</v>
      </c>
    </row>
    <row r="17" spans="1:4" x14ac:dyDescent="0.2">
      <c r="A17" t="s">
        <v>44</v>
      </c>
      <c r="B17">
        <v>64.59</v>
      </c>
    </row>
    <row r="18" spans="1:4" x14ac:dyDescent="0.2">
      <c r="A18" t="s">
        <v>45</v>
      </c>
      <c r="B18">
        <v>72.05</v>
      </c>
    </row>
    <row r="19" spans="1:4" x14ac:dyDescent="0.2">
      <c r="A19" t="s">
        <v>46</v>
      </c>
      <c r="B19">
        <v>71.260000000000005</v>
      </c>
      <c r="D19" t="s">
        <v>104</v>
      </c>
    </row>
    <row r="20" spans="1:4" x14ac:dyDescent="0.2">
      <c r="A20" t="s">
        <v>47</v>
      </c>
      <c r="B20">
        <v>81.069999999999993</v>
      </c>
      <c r="D20" t="s">
        <v>105</v>
      </c>
    </row>
    <row r="21" spans="1:4" x14ac:dyDescent="0.2">
      <c r="A21" t="s">
        <v>48</v>
      </c>
      <c r="B21">
        <v>55.01</v>
      </c>
      <c r="D21" t="s">
        <v>106</v>
      </c>
    </row>
    <row r="22" spans="1:4" x14ac:dyDescent="0.2">
      <c r="A22" t="s">
        <v>49</v>
      </c>
      <c r="B22">
        <v>34.22</v>
      </c>
    </row>
    <row r="23" spans="1:4" x14ac:dyDescent="0.2">
      <c r="A23" t="s">
        <v>50</v>
      </c>
      <c r="B23">
        <v>40.270000000000003</v>
      </c>
    </row>
    <row r="24" spans="1:4" x14ac:dyDescent="0.2">
      <c r="A24" t="s">
        <v>51</v>
      </c>
      <c r="B24">
        <v>60.7</v>
      </c>
    </row>
    <row r="25" spans="1:4" x14ac:dyDescent="0.2">
      <c r="A25" t="s">
        <v>52</v>
      </c>
      <c r="B25">
        <v>59.7</v>
      </c>
    </row>
    <row r="26" spans="1:4" x14ac:dyDescent="0.2">
      <c r="A26" t="s">
        <v>53</v>
      </c>
      <c r="B26">
        <v>33</v>
      </c>
    </row>
    <row r="27" spans="1:4" x14ac:dyDescent="0.2">
      <c r="A27" t="s">
        <v>54</v>
      </c>
      <c r="B27">
        <v>58.93</v>
      </c>
    </row>
    <row r="28" spans="1:4" x14ac:dyDescent="0.2">
      <c r="A28" t="s">
        <v>55</v>
      </c>
      <c r="B28">
        <v>53.39</v>
      </c>
    </row>
    <row r="29" spans="1:4" x14ac:dyDescent="0.2">
      <c r="A29" t="s">
        <v>56</v>
      </c>
      <c r="B29">
        <v>48.8</v>
      </c>
    </row>
    <row r="30" spans="1:4" x14ac:dyDescent="0.2">
      <c r="A30" t="s">
        <v>57</v>
      </c>
      <c r="B30">
        <v>55.06</v>
      </c>
    </row>
    <row r="31" spans="1:4" x14ac:dyDescent="0.2">
      <c r="A31" t="s">
        <v>58</v>
      </c>
      <c r="B31">
        <v>78.58</v>
      </c>
    </row>
    <row r="32" spans="1:4" x14ac:dyDescent="0.2">
      <c r="A32" t="s">
        <v>59</v>
      </c>
      <c r="B32">
        <v>60.45</v>
      </c>
    </row>
    <row r="33" spans="1:2" x14ac:dyDescent="0.2">
      <c r="A33" t="s">
        <v>60</v>
      </c>
      <c r="B33">
        <v>54.53</v>
      </c>
    </row>
    <row r="34" spans="1:2" x14ac:dyDescent="0.2">
      <c r="A34" t="s">
        <v>61</v>
      </c>
      <c r="B34">
        <v>62.84</v>
      </c>
    </row>
    <row r="35" spans="1:2" x14ac:dyDescent="0.2">
      <c r="A35" t="s">
        <v>62</v>
      </c>
      <c r="B35">
        <v>43.64</v>
      </c>
    </row>
    <row r="36" spans="1:2" x14ac:dyDescent="0.2">
      <c r="A36" t="s">
        <v>63</v>
      </c>
      <c r="B36">
        <v>67.12</v>
      </c>
    </row>
    <row r="37" spans="1:2" x14ac:dyDescent="0.2">
      <c r="A37" t="s">
        <v>64</v>
      </c>
      <c r="B37">
        <v>57.99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monthwise</vt:lpstr>
      <vt:lpstr>statewise</vt:lpstr>
      <vt:lpstr>2</vt:lpstr>
      <vt:lpstr>1</vt:lpstr>
      <vt:lpstr>Sheet1</vt:lpstr>
      <vt:lpstr>KPI_month</vt:lpstr>
      <vt:lpstr>KPI_state</vt:lpstr>
      <vt:lpstr>Sheet3</vt:lpstr>
      <vt:lpstr>3</vt:lpstr>
      <vt:lpstr>4</vt:lpstr>
      <vt:lpstr>5</vt:lpstr>
      <vt:lpstr>char9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TOMAR</dc:creator>
  <cp:lastModifiedBy>Pragya</cp:lastModifiedBy>
  <dcterms:created xsi:type="dcterms:W3CDTF">2015-06-05T18:17:20Z</dcterms:created>
  <dcterms:modified xsi:type="dcterms:W3CDTF">2023-09-13T12:30:10Z</dcterms:modified>
</cp:coreProperties>
</file>