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hsieh2\Downloads\"/>
    </mc:Choice>
  </mc:AlternateContent>
  <xr:revisionPtr revIDLastSave="0" documentId="13_ncr:1_{3AE43C6C-2492-4D8F-AA66-A9D5C1D66A96}" xr6:coauthVersionLast="38" xr6:coauthVersionMax="46" xr10:uidLastSave="{00000000-0000-0000-0000-000000000000}"/>
  <bookViews>
    <workbookView xWindow="0" yWindow="0" windowWidth="14380" windowHeight="4020" xr2:uid="{A5703761-B822-4D81-A307-024AAACCEEE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3" i="1"/>
  <c r="C19" i="1" l="1"/>
  <c r="E37" i="1"/>
  <c r="E23" i="1"/>
  <c r="L3" i="1" l="1"/>
  <c r="L4" i="1"/>
  <c r="C5" i="1"/>
  <c r="C17" i="1"/>
  <c r="C18" i="1" s="1"/>
  <c r="C3" i="1" l="1"/>
</calcChain>
</file>

<file path=xl/sharedStrings.xml><?xml version="1.0" encoding="utf-8"?>
<sst xmlns="http://schemas.openxmlformats.org/spreadsheetml/2006/main" count="93" uniqueCount="34">
  <si>
    <t>sigmadot</t>
  </si>
  <si>
    <t>kJ/K-s</t>
  </si>
  <si>
    <t>Qdot</t>
  </si>
  <si>
    <t>kW</t>
  </si>
  <si>
    <t>mdot</t>
  </si>
  <si>
    <t>kg/s</t>
  </si>
  <si>
    <t>T</t>
  </si>
  <si>
    <t>K</t>
  </si>
  <si>
    <t>p1</t>
  </si>
  <si>
    <t>T1</t>
  </si>
  <si>
    <t>p2</t>
  </si>
  <si>
    <t>Mpa</t>
  </si>
  <si>
    <t>C</t>
  </si>
  <si>
    <t>kPa</t>
  </si>
  <si>
    <t>x2</t>
  </si>
  <si>
    <t>sat vapor</t>
  </si>
  <si>
    <t>Wdot</t>
  </si>
  <si>
    <t>h1</t>
  </si>
  <si>
    <t>h2</t>
  </si>
  <si>
    <t>kJ/kg</t>
  </si>
  <si>
    <t>0=Qdot/T+mdot*(s1-s2)+sigmadot</t>
  </si>
  <si>
    <t>s1</t>
  </si>
  <si>
    <t>s2</t>
  </si>
  <si>
    <t>kJ/kg-K</t>
  </si>
  <si>
    <t>Qdot=(-sigmadot-mdot*(s1-s2) )*T</t>
  </si>
  <si>
    <t>Solve for Qdot</t>
  </si>
  <si>
    <t>0=Qdot-Wdot+mdot*(h1-h2)</t>
  </si>
  <si>
    <t>Wdot = Qdot + mdot*(h1-h2)</t>
  </si>
  <si>
    <t>Solve for Wdot</t>
  </si>
  <si>
    <t>bar</t>
  </si>
  <si>
    <t>Solve for sigmadot</t>
  </si>
  <si>
    <t>Qdot = Wdot - mdot*(h1-h2)</t>
  </si>
  <si>
    <t>MPa</t>
  </si>
  <si>
    <t>sigmadot=(-Qdot/T-mdot*(s1-s2)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</si>
</sst>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9"/>
      <color rgb="FF002A5C"/>
      <name val="MetaPlusBook-Roman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0" xfId="0" quotePrefix="1"/>
    <xf numFmtId="0" fontId="0" fillId="2" borderId="0" xfId="0" applyFill="1"/>
    <xf numFmtId="0" fontId="2" fillId="0" borderId="0" xfId="0" applyFont="1"/>
    <xf numFmtId="0" fontId="0" fillId="3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9D41-0706-457F-861B-73C8DAACEB3F}">
  <dimension ref="B1:L42"/>
  <sheetViews>
    <sheetView tabSelected="1" topLeftCell="A25" workbookViewId="0">
      <selection activeCell="C43" sqref="C43"/>
    </sheetView>
  </sheetViews>
  <sheetFormatPr defaultRowHeight="14.5"/>
  <sheetData>
    <row r="1" spans="2:12">
      <c r="B1" t="s">
        <v>25</v>
      </c>
    </row>
    <row r="2" spans="2:12">
      <c r="B2" t="s">
        <v>0</v>
      </c>
      <c r="C2">
        <v>5.9180000000000001</v>
      </c>
      <c r="D2" t="s">
        <v>1</v>
      </c>
    </row>
    <row r="3" spans="2:12">
      <c r="B3" t="s">
        <v>2</v>
      </c>
      <c r="C3">
        <f>(-C2-C5*(C13-C14))*C6</f>
        <v>-1220.8525000000002</v>
      </c>
      <c r="D3" t="s">
        <v>3</v>
      </c>
      <c r="E3" s="2" t="s">
        <v>20</v>
      </c>
      <c r="J3">
        <v>-568.62300000000005</v>
      </c>
      <c r="K3">
        <v>-567.83000000000004</v>
      </c>
      <c r="L3">
        <f>(J3-K3)/K3</f>
        <v>1.3965447405033307E-3</v>
      </c>
    </row>
    <row r="4" spans="2:12">
      <c r="B4" t="s">
        <v>16</v>
      </c>
      <c r="D4" t="s">
        <v>3</v>
      </c>
      <c r="E4" s="2" t="s">
        <v>24</v>
      </c>
      <c r="J4">
        <v>-1220.8499999999999</v>
      </c>
      <c r="K4">
        <v>-1221.5899999999999</v>
      </c>
      <c r="L4">
        <f>(J4-K4)/K4</f>
        <v>-6.0576789266448574E-4</v>
      </c>
    </row>
    <row r="5" spans="2:12">
      <c r="B5" t="s">
        <v>4</v>
      </c>
      <c r="C5">
        <f>113/60</f>
        <v>1.8833333333333333</v>
      </c>
      <c r="D5" t="s">
        <v>5</v>
      </c>
    </row>
    <row r="6" spans="2:12">
      <c r="B6" t="s">
        <v>6</v>
      </c>
      <c r="C6">
        <v>300</v>
      </c>
      <c r="D6" t="s">
        <v>7</v>
      </c>
    </row>
    <row r="7" spans="2:12">
      <c r="B7" t="s">
        <v>8</v>
      </c>
      <c r="C7">
        <v>10</v>
      </c>
      <c r="D7" t="s">
        <v>11</v>
      </c>
    </row>
    <row r="8" spans="2:12">
      <c r="B8" t="s">
        <v>9</v>
      </c>
      <c r="C8">
        <v>700</v>
      </c>
      <c r="D8" t="s">
        <v>12</v>
      </c>
    </row>
    <row r="9" spans="2:12">
      <c r="B9" t="s">
        <v>10</v>
      </c>
      <c r="C9">
        <v>10</v>
      </c>
      <c r="D9" t="s">
        <v>13</v>
      </c>
    </row>
    <row r="10" spans="2:12">
      <c r="B10" t="s">
        <v>14</v>
      </c>
      <c r="C10">
        <v>1</v>
      </c>
      <c r="D10" t="s">
        <v>15</v>
      </c>
    </row>
    <row r="11" spans="2:12">
      <c r="B11" t="s">
        <v>17</v>
      </c>
      <c r="C11" s="1">
        <v>3870.5</v>
      </c>
      <c r="D11" t="s">
        <v>19</v>
      </c>
    </row>
    <row r="12" spans="2:12">
      <c r="B12" t="s">
        <v>18</v>
      </c>
      <c r="C12" s="1">
        <v>2584.6999999999998</v>
      </c>
      <c r="D12" t="s">
        <v>19</v>
      </c>
    </row>
    <row r="13" spans="2:12">
      <c r="B13" t="s">
        <v>21</v>
      </c>
      <c r="C13" s="1">
        <v>7.1687000000000003</v>
      </c>
      <c r="D13" t="s">
        <v>23</v>
      </c>
    </row>
    <row r="14" spans="2:12">
      <c r="B14" t="s">
        <v>22</v>
      </c>
      <c r="C14" s="1">
        <v>8.1501999999999999</v>
      </c>
      <c r="D14" t="s">
        <v>23</v>
      </c>
    </row>
    <row r="15" spans="2:12">
      <c r="B15" t="s">
        <v>28</v>
      </c>
    </row>
    <row r="16" spans="2:12">
      <c r="B16" t="s">
        <v>0</v>
      </c>
      <c r="C16">
        <v>0.30590000000000001</v>
      </c>
      <c r="D16" t="s">
        <v>1</v>
      </c>
    </row>
    <row r="17" spans="2:9">
      <c r="B17" t="s">
        <v>2</v>
      </c>
      <c r="C17">
        <f>(-C16-C19*(C27-C28))*C20</f>
        <v>-214.38600000000002</v>
      </c>
      <c r="D17" t="s">
        <v>3</v>
      </c>
      <c r="E17" s="2" t="s">
        <v>20</v>
      </c>
      <c r="I17" s="2" t="s">
        <v>26</v>
      </c>
    </row>
    <row r="18" spans="2:9">
      <c r="B18" t="s">
        <v>16</v>
      </c>
      <c r="C18">
        <f>C17+C19*(C25-C26)</f>
        <v>1997.8890000000001</v>
      </c>
      <c r="D18" t="s">
        <v>3</v>
      </c>
      <c r="E18" s="2" t="s">
        <v>24</v>
      </c>
      <c r="I18" t="s">
        <v>27</v>
      </c>
    </row>
    <row r="19" spans="2:9">
      <c r="B19" t="s">
        <v>4</v>
      </c>
      <c r="C19">
        <f>117/60</f>
        <v>1.95</v>
      </c>
      <c r="D19" t="s">
        <v>5</v>
      </c>
    </row>
    <row r="20" spans="2:9">
      <c r="B20" t="s">
        <v>6</v>
      </c>
      <c r="C20">
        <v>300</v>
      </c>
      <c r="D20" t="s">
        <v>7</v>
      </c>
    </row>
    <row r="21" spans="2:9">
      <c r="B21" t="s">
        <v>8</v>
      </c>
      <c r="C21">
        <v>2</v>
      </c>
      <c r="D21" t="s">
        <v>11</v>
      </c>
    </row>
    <row r="22" spans="2:9">
      <c r="B22" t="s">
        <v>9</v>
      </c>
      <c r="C22">
        <v>640</v>
      </c>
      <c r="D22" t="s">
        <v>12</v>
      </c>
    </row>
    <row r="23" spans="2:9">
      <c r="B23" t="s">
        <v>10</v>
      </c>
      <c r="C23">
        <v>50</v>
      </c>
      <c r="D23" t="s">
        <v>13</v>
      </c>
      <c r="E23">
        <f>C23/100</f>
        <v>0.5</v>
      </c>
      <c r="F23" t="s">
        <v>29</v>
      </c>
    </row>
    <row r="24" spans="2:9">
      <c r="B24" t="s">
        <v>14</v>
      </c>
      <c r="C24">
        <v>1</v>
      </c>
      <c r="D24" t="s">
        <v>15</v>
      </c>
    </row>
    <row r="25" spans="2:9">
      <c r="B25" t="s">
        <v>17</v>
      </c>
      <c r="C25" s="1">
        <v>3780.4</v>
      </c>
      <c r="D25" t="s">
        <v>19</v>
      </c>
    </row>
    <row r="26" spans="2:9">
      <c r="B26" t="s">
        <v>18</v>
      </c>
      <c r="C26" s="1">
        <v>2645.9</v>
      </c>
      <c r="D26" t="s">
        <v>19</v>
      </c>
    </row>
    <row r="27" spans="2:9">
      <c r="B27" t="s">
        <v>21</v>
      </c>
      <c r="C27" s="1">
        <v>7.8034999999999997</v>
      </c>
      <c r="D27" t="s">
        <v>23</v>
      </c>
    </row>
    <row r="28" spans="2:9">
      <c r="B28" t="s">
        <v>22</v>
      </c>
      <c r="C28" s="1">
        <v>7.5938999999999997</v>
      </c>
      <c r="D28" t="s">
        <v>23</v>
      </c>
    </row>
    <row r="29" spans="2:9">
      <c r="B29" t="s">
        <v>30</v>
      </c>
    </row>
    <row r="30" spans="2:9">
      <c r="B30" t="s">
        <v>0</v>
      </c>
      <c r="C30" s="4">
        <f>-C31/C34-C33*(C41-C42)</f>
        <v>5.5079333333333338</v>
      </c>
      <c r="D30" t="s">
        <v>1</v>
      </c>
    </row>
    <row r="31" spans="2:9">
      <c r="B31" t="s">
        <v>2</v>
      </c>
      <c r="C31" s="5">
        <f>C32-C33*(C39-C40)</f>
        <v>-1460.58</v>
      </c>
      <c r="D31" t="s">
        <v>3</v>
      </c>
      <c r="E31" s="2" t="s">
        <v>20</v>
      </c>
      <c r="I31" s="2" t="s">
        <v>26</v>
      </c>
    </row>
    <row r="32" spans="2:9">
      <c r="B32" t="s">
        <v>16</v>
      </c>
      <c r="C32" s="3">
        <v>1600</v>
      </c>
      <c r="D32" t="s">
        <v>3</v>
      </c>
      <c r="E32" s="2" t="s">
        <v>33</v>
      </c>
      <c r="I32" t="s">
        <v>31</v>
      </c>
    </row>
    <row r="33" spans="2:6">
      <c r="B33" t="s">
        <v>4</v>
      </c>
      <c r="C33" s="6">
        <f>137/60</f>
        <v>2.2833333333333332</v>
      </c>
      <c r="D33" t="s">
        <v>5</v>
      </c>
    </row>
    <row r="34" spans="2:6">
      <c r="B34" t="s">
        <v>6</v>
      </c>
      <c r="C34">
        <v>300</v>
      </c>
      <c r="D34" t="s">
        <v>7</v>
      </c>
    </row>
    <row r="35" spans="2:6">
      <c r="B35" t="s">
        <v>8</v>
      </c>
      <c r="C35">
        <v>2</v>
      </c>
      <c r="D35" t="s">
        <v>32</v>
      </c>
    </row>
    <row r="36" spans="2:6">
      <c r="B36" t="s">
        <v>9</v>
      </c>
      <c r="C36">
        <v>700</v>
      </c>
      <c r="D36" t="s">
        <v>12</v>
      </c>
    </row>
    <row r="37" spans="2:6">
      <c r="B37" t="s">
        <v>10</v>
      </c>
      <c r="C37">
        <v>8</v>
      </c>
      <c r="D37" t="s">
        <v>13</v>
      </c>
      <c r="E37">
        <f>C37/100</f>
        <v>0.08</v>
      </c>
      <c r="F37" t="s">
        <v>29</v>
      </c>
    </row>
    <row r="38" spans="2:6">
      <c r="B38" t="s">
        <v>14</v>
      </c>
      <c r="C38">
        <v>1</v>
      </c>
      <c r="D38" t="s">
        <v>15</v>
      </c>
    </row>
    <row r="39" spans="2:6">
      <c r="B39" s="3" t="s">
        <v>17</v>
      </c>
      <c r="C39" s="1">
        <v>3917.4</v>
      </c>
      <c r="D39" t="s">
        <v>19</v>
      </c>
    </row>
    <row r="40" spans="2:6">
      <c r="B40" s="3" t="s">
        <v>18</v>
      </c>
      <c r="C40" s="1">
        <v>2577</v>
      </c>
      <c r="D40" t="s">
        <v>19</v>
      </c>
    </row>
    <row r="41" spans="2:6">
      <c r="B41" s="3" t="s">
        <v>21</v>
      </c>
      <c r="C41" s="1">
        <v>7.9486999999999997</v>
      </c>
      <c r="D41" t="s">
        <v>23</v>
      </c>
    </row>
    <row r="42" spans="2:6">
      <c r="B42" s="3" t="s">
        <v>22</v>
      </c>
      <c r="C42" s="1">
        <v>8.2286999999999999</v>
      </c>
      <c r="D42" t="s">
        <v>23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Hsieh, Daniel Hwai-En</dc:creator>
  <cp:lastModifiedBy>Hsieh, Daniel Hwai-En</cp:lastModifiedBy>
  <dcterms:created xsi:type="dcterms:W3CDTF">2021-04-17T05:57:41Z</dcterms:created>
  <dcterms:modified xsi:type="dcterms:W3CDTF">2021-04-25T02:43:40Z</dcterms:modified>
</cp:coreProperties>
</file>