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ba47505869c46/Desktop/data analysis assignment/"/>
    </mc:Choice>
  </mc:AlternateContent>
  <xr:revisionPtr revIDLastSave="48" documentId="13_ncr:1_{7882F86C-9545-4849-A7D5-BC2AF50CBD9D}" xr6:coauthVersionLast="47" xr6:coauthVersionMax="47" xr10:uidLastSave="{10F7479B-34A4-4451-B9EB-9BEAF2404207}"/>
  <bookViews>
    <workbookView xWindow="-108" yWindow="-108" windowWidth="23256" windowHeight="12456" activeTab="1" xr2:uid="{BBB0A2B2-95CD-43EC-BE4C-AB0EC2D17D62}"/>
  </bookViews>
  <sheets>
    <sheet name="Operators" sheetId="2" r:id="rId1"/>
    <sheet name="Arithmatic Functions" sheetId="1" r:id="rId2"/>
  </sheets>
  <definedNames>
    <definedName name="Dept">'Arithmatic Functions'!$H$7:$H$44</definedName>
    <definedName name="Region">'Arithmatic Functions'!$I$7:$I$44</definedName>
    <definedName name="Salary">'Arithmatic Functions'!$J$7:$J$44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" l="1"/>
  <c r="Q23" i="1" l="1"/>
  <c r="Q24" i="1"/>
  <c r="Q25" i="1"/>
  <c r="Q26" i="1"/>
  <c r="Q27" i="1"/>
  <c r="Q28" i="1"/>
  <c r="Q29" i="1"/>
  <c r="Q30" i="1"/>
  <c r="Q31" i="1"/>
  <c r="Q32" i="1"/>
  <c r="Q22" i="1"/>
  <c r="P23" i="1"/>
  <c r="P24" i="1"/>
  <c r="P25" i="1"/>
  <c r="P26" i="1"/>
  <c r="P27" i="1"/>
  <c r="P28" i="1"/>
  <c r="P29" i="1"/>
  <c r="P30" i="1"/>
  <c r="P31" i="1"/>
  <c r="P32" i="1"/>
  <c r="P22" i="1"/>
  <c r="O23" i="1"/>
  <c r="O24" i="1"/>
  <c r="O25" i="1"/>
  <c r="O26" i="1"/>
  <c r="O27" i="1"/>
  <c r="O28" i="1"/>
  <c r="O29" i="1"/>
  <c r="O30" i="1"/>
  <c r="O31" i="1"/>
  <c r="O32" i="1"/>
  <c r="O22" i="1"/>
  <c r="N22" i="1"/>
  <c r="N23" i="1"/>
  <c r="N24" i="1"/>
  <c r="N25" i="1"/>
  <c r="N26" i="1"/>
  <c r="N27" i="1"/>
  <c r="N28" i="1"/>
  <c r="N29" i="1"/>
  <c r="N30" i="1"/>
  <c r="N31" i="1"/>
  <c r="N32" i="1"/>
  <c r="N12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  <c r="N16" i="1"/>
  <c r="N15" i="1"/>
  <c r="N13" i="1"/>
  <c r="N11" i="1"/>
  <c r="N5" i="1"/>
  <c r="N8" i="1"/>
  <c r="N7" i="1"/>
  <c r="N6" i="1"/>
  <c r="N4" i="1"/>
  <c r="N3" i="1"/>
</calcChain>
</file>

<file path=xl/sharedStrings.xml><?xml version="1.0" encoding="utf-8"?>
<sst xmlns="http://schemas.openxmlformats.org/spreadsheetml/2006/main" count="512" uniqueCount="119">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</sst>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1" fillId="0" borderId="0" xfId="0" applyFont="1"/>
    <xf numFmtId="1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opLeftCell="A28" workbookViewId="0">
      <selection activeCell="M9" sqref="M9"/>
    </sheetView>
  </sheetViews>
  <sheetFormatPr defaultRowHeight="14.4" x14ac:dyDescent="0.3"/>
  <cols>
    <col min="5" max="5" width="9.88671875" bestFit="1" customWidth="1"/>
    <col min="10" max="10" width="10.6640625" bestFit="1" customWidth="1"/>
    <col min="11" max="11" width="14.109375" bestFit="1" customWidth="1"/>
  </cols>
  <sheetData>
    <row r="2" spans="2:15" x14ac:dyDescent="0.3">
      <c r="B2" s="7">
        <v>1</v>
      </c>
      <c r="C2" s="7" t="s">
        <v>108</v>
      </c>
      <c r="D2" s="9"/>
      <c r="E2" s="9"/>
      <c r="F2" s="9"/>
    </row>
    <row r="3" spans="2:15" x14ac:dyDescent="0.3">
      <c r="B3" s="7">
        <v>2</v>
      </c>
      <c r="C3" s="7" t="s">
        <v>109</v>
      </c>
      <c r="D3" s="9"/>
      <c r="E3" s="9"/>
      <c r="F3" s="9"/>
      <c r="G3" s="9"/>
      <c r="H3" s="9"/>
    </row>
    <row r="4" spans="2:15" x14ac:dyDescent="0.3">
      <c r="B4" s="7">
        <v>3</v>
      </c>
      <c r="C4" s="7" t="s">
        <v>110</v>
      </c>
      <c r="D4" s="9"/>
    </row>
    <row r="5" spans="2:15" x14ac:dyDescent="0.3">
      <c r="B5" s="7">
        <v>4</v>
      </c>
      <c r="C5" s="7" t="s">
        <v>112</v>
      </c>
      <c r="D5" s="9"/>
      <c r="E5" s="9"/>
    </row>
    <row r="6" spans="2:15" x14ac:dyDescent="0.3">
      <c r="B6" s="7">
        <v>5</v>
      </c>
      <c r="C6" s="7" t="s">
        <v>111</v>
      </c>
      <c r="D6" s="9"/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45%*J9</f>
        <v>21600</v>
      </c>
      <c r="L9" s="5">
        <f>1000+5%*J9</f>
        <v>3400</v>
      </c>
      <c r="M9" s="5">
        <f>J9+K9</f>
        <v>69600</v>
      </c>
      <c r="N9" s="5">
        <f>J9*5/100</f>
        <v>2400</v>
      </c>
      <c r="O9" s="5">
        <f>M9-N9</f>
        <v>67200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45%*J10</f>
        <v>15750</v>
      </c>
      <c r="L10" s="5">
        <f t="shared" ref="L10:L46" si="1">1000+5%*J10</f>
        <v>2750</v>
      </c>
      <c r="M10" s="5">
        <f t="shared" ref="M10:M46" si="2">J10+K10</f>
        <v>50750</v>
      </c>
      <c r="N10" s="5">
        <f t="shared" ref="N10:N46" si="3">J10*5/100</f>
        <v>1750</v>
      </c>
      <c r="O10" s="5">
        <f t="shared" ref="O10:O46" si="4">M10-N10</f>
        <v>49000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97150</v>
      </c>
      <c r="N11" s="5">
        <f t="shared" si="3"/>
        <v>3350</v>
      </c>
      <c r="O11" s="5">
        <f t="shared" si="4"/>
        <v>93800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126150</v>
      </c>
      <c r="N12" s="5">
        <f t="shared" si="3"/>
        <v>4350</v>
      </c>
      <c r="O12" s="5">
        <f t="shared" si="4"/>
        <v>121800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31900</v>
      </c>
      <c r="N13" s="5">
        <f t="shared" si="3"/>
        <v>1100</v>
      </c>
      <c r="O13" s="5">
        <f t="shared" si="4"/>
        <v>30800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131950</v>
      </c>
      <c r="N14" s="5">
        <f t="shared" si="3"/>
        <v>4550</v>
      </c>
      <c r="O14" s="5">
        <f t="shared" si="4"/>
        <v>127400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111650</v>
      </c>
      <c r="N15" s="5">
        <f t="shared" si="3"/>
        <v>3850</v>
      </c>
      <c r="O15" s="5">
        <f t="shared" si="4"/>
        <v>107800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65250</v>
      </c>
      <c r="N16" s="5">
        <f t="shared" si="3"/>
        <v>2250</v>
      </c>
      <c r="O16" s="5">
        <f t="shared" si="4"/>
        <v>63000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133400</v>
      </c>
      <c r="N17" s="5">
        <f t="shared" si="3"/>
        <v>4600</v>
      </c>
      <c r="O17" s="5">
        <f t="shared" si="4"/>
        <v>128800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72500</v>
      </c>
      <c r="N18" s="5">
        <f t="shared" si="3"/>
        <v>2500</v>
      </c>
      <c r="O18" s="5">
        <f t="shared" si="4"/>
        <v>70000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53650</v>
      </c>
      <c r="N19" s="5">
        <f t="shared" si="3"/>
        <v>1850</v>
      </c>
      <c r="O19" s="5">
        <f t="shared" si="4"/>
        <v>51800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62350</v>
      </c>
      <c r="N20" s="5">
        <f t="shared" si="3"/>
        <v>2150</v>
      </c>
      <c r="O20" s="5">
        <f t="shared" si="4"/>
        <v>60200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130500</v>
      </c>
      <c r="N21" s="5">
        <f t="shared" si="3"/>
        <v>4500</v>
      </c>
      <c r="O21" s="5">
        <f t="shared" si="4"/>
        <v>126000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49300</v>
      </c>
      <c r="N22" s="5">
        <f t="shared" si="3"/>
        <v>1700</v>
      </c>
      <c r="O22" s="5">
        <f t="shared" si="4"/>
        <v>47600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118900</v>
      </c>
      <c r="N23" s="5">
        <f t="shared" si="3"/>
        <v>4100</v>
      </c>
      <c r="O23" s="5">
        <f t="shared" si="4"/>
        <v>114800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97150</v>
      </c>
      <c r="N24" s="5">
        <f t="shared" si="3"/>
        <v>3350</v>
      </c>
      <c r="O24" s="5">
        <f t="shared" si="4"/>
        <v>93800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123250</v>
      </c>
      <c r="N25" s="5">
        <f t="shared" si="3"/>
        <v>4250</v>
      </c>
      <c r="O25" s="5">
        <f t="shared" si="4"/>
        <v>119000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89900</v>
      </c>
      <c r="N26" s="5">
        <f t="shared" si="3"/>
        <v>3100</v>
      </c>
      <c r="O26" s="5">
        <f t="shared" si="4"/>
        <v>86800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21750</v>
      </c>
      <c r="N27" s="5">
        <f t="shared" si="3"/>
        <v>750</v>
      </c>
      <c r="O27" s="5">
        <f t="shared" si="4"/>
        <v>21000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117450</v>
      </c>
      <c r="N28" s="5">
        <f t="shared" si="3"/>
        <v>4050</v>
      </c>
      <c r="O28" s="5">
        <f t="shared" si="4"/>
        <v>113400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27550</v>
      </c>
      <c r="N29" s="5">
        <f t="shared" si="3"/>
        <v>950</v>
      </c>
      <c r="O29" s="5">
        <f t="shared" si="4"/>
        <v>26600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108750</v>
      </c>
      <c r="N30" s="5">
        <f t="shared" si="3"/>
        <v>3750</v>
      </c>
      <c r="O30" s="5">
        <f t="shared" si="4"/>
        <v>105000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71050</v>
      </c>
      <c r="N31" s="5">
        <f t="shared" si="3"/>
        <v>2450</v>
      </c>
      <c r="O31" s="5">
        <f t="shared" si="4"/>
        <v>68600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72500</v>
      </c>
      <c r="N32" s="5">
        <f t="shared" si="3"/>
        <v>2500</v>
      </c>
      <c r="O32" s="5">
        <f t="shared" si="4"/>
        <v>70000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120350</v>
      </c>
      <c r="N33" s="5">
        <f t="shared" si="3"/>
        <v>4150</v>
      </c>
      <c r="O33" s="5">
        <f t="shared" si="4"/>
        <v>116200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76850</v>
      </c>
      <c r="N34" s="5">
        <f t="shared" si="3"/>
        <v>2650</v>
      </c>
      <c r="O34" s="5">
        <f t="shared" si="4"/>
        <v>74200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94250</v>
      </c>
      <c r="N35" s="5">
        <f t="shared" si="3"/>
        <v>3250</v>
      </c>
      <c r="O35" s="5">
        <f t="shared" si="4"/>
        <v>91000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123250</v>
      </c>
      <c r="N36" s="5">
        <f t="shared" si="3"/>
        <v>4250</v>
      </c>
      <c r="O36" s="5">
        <f t="shared" si="4"/>
        <v>119000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29000</v>
      </c>
      <c r="N37" s="5">
        <f t="shared" si="3"/>
        <v>1000</v>
      </c>
      <c r="O37" s="5">
        <f t="shared" si="4"/>
        <v>28000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68150</v>
      </c>
      <c r="N38" s="5">
        <f t="shared" si="3"/>
        <v>2350</v>
      </c>
      <c r="O38" s="5">
        <f t="shared" si="4"/>
        <v>65800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126150</v>
      </c>
      <c r="N39" s="5">
        <f t="shared" si="3"/>
        <v>4350</v>
      </c>
      <c r="O39" s="5">
        <f t="shared" si="4"/>
        <v>121800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82650</v>
      </c>
      <c r="N40" s="5">
        <f t="shared" si="3"/>
        <v>2850</v>
      </c>
      <c r="O40" s="5">
        <f t="shared" si="4"/>
        <v>79800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39150</v>
      </c>
      <c r="N41" s="5">
        <f t="shared" si="3"/>
        <v>1350</v>
      </c>
      <c r="O41" s="5">
        <f t="shared" si="4"/>
        <v>37800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117450</v>
      </c>
      <c r="N42" s="5">
        <f t="shared" si="3"/>
        <v>4050</v>
      </c>
      <c r="O42" s="5">
        <f t="shared" si="4"/>
        <v>113400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75400</v>
      </c>
      <c r="N43" s="5">
        <f t="shared" si="3"/>
        <v>2600</v>
      </c>
      <c r="O43" s="5">
        <f t="shared" si="4"/>
        <v>72800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84100</v>
      </c>
      <c r="N44" s="5">
        <f t="shared" si="3"/>
        <v>2900</v>
      </c>
      <c r="O44" s="5">
        <f t="shared" si="4"/>
        <v>81200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68150</v>
      </c>
      <c r="N45" s="5">
        <f t="shared" si="3"/>
        <v>2350</v>
      </c>
      <c r="O45" s="5">
        <f t="shared" si="4"/>
        <v>65800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37700</v>
      </c>
      <c r="N46" s="5">
        <f t="shared" si="3"/>
        <v>1300</v>
      </c>
      <c r="O46" s="5">
        <f t="shared" si="4"/>
        <v>36400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abSelected="1" zoomScale="77" workbookViewId="0">
      <selection activeCell="N14" sqref="N14"/>
    </sheetView>
  </sheetViews>
  <sheetFormatPr defaultRowHeight="14.4" x14ac:dyDescent="0.3"/>
  <cols>
    <col min="5" max="5" width="9.88671875" bestFit="1" customWidth="1"/>
    <col min="10" max="10" width="10.6640625" bestFit="1" customWidth="1"/>
    <col min="13" max="13" width="49.33203125" bestFit="1" customWidth="1"/>
    <col min="14" max="14" width="13.3320312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4" x14ac:dyDescent="0.3">
      <c r="C2" s="6" t="s">
        <v>91</v>
      </c>
      <c r="D2" s="6"/>
      <c r="E2" s="6"/>
      <c r="F2" s="6"/>
      <c r="G2" s="6"/>
      <c r="H2" s="6"/>
      <c r="M2" s="11" t="s">
        <v>106</v>
      </c>
      <c r="N2" s="12"/>
    </row>
    <row r="3" spans="2:14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SUM(J7:J45)</f>
        <v>2191000</v>
      </c>
    </row>
    <row r="4" spans="2:14" x14ac:dyDescent="0.3">
      <c r="M4" s="1" t="s">
        <v>98</v>
      </c>
      <c r="N4" s="10">
        <f>AVERAGE(J7:J44)</f>
        <v>57657.894736842107</v>
      </c>
    </row>
    <row r="5" spans="2:14" x14ac:dyDescent="0.3">
      <c r="M5" s="1" t="s">
        <v>99</v>
      </c>
      <c r="N5" s="5">
        <f>MEDIAN(J7:J44)</f>
        <v>55000</v>
      </c>
    </row>
    <row r="6" spans="2:14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COUNTA(F7:F44)</f>
        <v>38</v>
      </c>
    </row>
    <row r="7" spans="2:14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</row>
    <row r="8" spans="2:14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</row>
    <row r="9" spans="2:14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4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11" t="s">
        <v>105</v>
      </c>
      <c r="N10" s="12"/>
    </row>
    <row r="11" spans="2:14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COUNTIF(F7:F44,"Male")</f>
        <v>23</v>
      </c>
    </row>
    <row r="12" spans="2:14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COUNTIF(F8:F45,"Female")</f>
        <v>14</v>
      </c>
    </row>
    <row r="13" spans="2:14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COUNTIF(I7:I44,"North")</f>
        <v>10</v>
      </c>
    </row>
    <row r="14" spans="2:14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M14" s="5" t="s">
        <v>115</v>
      </c>
      <c r="N14" s="5">
        <f>AVERAGEIFS(J7:J44,H7:H44,"Sales",I7:I44,"North")</f>
        <v>52000</v>
      </c>
    </row>
    <row r="15" spans="2:14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5" t="s">
        <v>116</v>
      </c>
      <c r="N15" s="5">
        <f>_xlfn.MAXIFS(J7:J44,H7:H44,"Digital Marketing")</f>
        <v>92000</v>
      </c>
    </row>
    <row r="16" spans="2:14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5" t="s">
        <v>117</v>
      </c>
      <c r="N16" s="5">
        <f>_xlfn.MINIFS(J7:J44,I7:I44,"South")</f>
        <v>19000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11" t="s">
        <v>118</v>
      </c>
      <c r="N20" s="12"/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1" t="s">
        <v>114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38</v>
      </c>
      <c r="N22" s="5">
        <f t="shared" ref="N22:Q32" si="0">SUMIFS(Salary,Dept,$M22,Region,N$21)</f>
        <v>48000</v>
      </c>
      <c r="O22" s="5">
        <f t="shared" si="0"/>
        <v>62000</v>
      </c>
      <c r="P22" s="5">
        <f t="shared" si="0"/>
        <v>0</v>
      </c>
      <c r="Q22" s="5">
        <f t="shared" si="0"/>
        <v>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20</v>
      </c>
      <c r="N23" s="5">
        <f t="shared" si="0"/>
        <v>183000</v>
      </c>
      <c r="O23" s="5">
        <f t="shared" si="0"/>
        <v>82000</v>
      </c>
      <c r="P23" s="5">
        <f t="shared" si="0"/>
        <v>92000</v>
      </c>
      <c r="Q23" s="5">
        <f t="shared" si="0"/>
        <v>45000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29</v>
      </c>
      <c r="N24" s="5">
        <f t="shared" si="0"/>
        <v>50000</v>
      </c>
      <c r="O24" s="5">
        <f t="shared" si="0"/>
        <v>154000</v>
      </c>
      <c r="P24" s="5">
        <f t="shared" si="0"/>
        <v>95000</v>
      </c>
      <c r="Q24" s="5">
        <f t="shared" si="0"/>
        <v>15000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15</v>
      </c>
      <c r="N25" s="5">
        <f t="shared" si="0"/>
        <v>22000</v>
      </c>
      <c r="O25" s="5">
        <f t="shared" si="0"/>
        <v>58000</v>
      </c>
      <c r="P25" s="5">
        <f t="shared" si="0"/>
        <v>27000</v>
      </c>
      <c r="Q25" s="5">
        <f t="shared" si="0"/>
        <v>47000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26</v>
      </c>
      <c r="N26" s="5">
        <f t="shared" si="0"/>
        <v>91000</v>
      </c>
      <c r="O26" s="5">
        <f t="shared" si="0"/>
        <v>87000</v>
      </c>
      <c r="P26" s="5">
        <f t="shared" si="0"/>
        <v>0</v>
      </c>
      <c r="Q26" s="5">
        <f t="shared" si="0"/>
        <v>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56</v>
      </c>
      <c r="N27" s="5">
        <f t="shared" si="0"/>
        <v>0</v>
      </c>
      <c r="O27" s="5">
        <f t="shared" si="0"/>
        <v>37000</v>
      </c>
      <c r="P27" s="5">
        <f t="shared" si="0"/>
        <v>43000</v>
      </c>
      <c r="Q27" s="5">
        <f t="shared" si="0"/>
        <v>77000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M28" s="3" t="s">
        <v>49</v>
      </c>
      <c r="N28" s="5">
        <f t="shared" si="0"/>
        <v>0</v>
      </c>
      <c r="O28" s="5">
        <f t="shared" si="0"/>
        <v>0</v>
      </c>
      <c r="P28" s="5">
        <f t="shared" si="0"/>
        <v>90000</v>
      </c>
      <c r="Q28" s="5">
        <f t="shared" si="0"/>
        <v>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M29" s="3" t="s">
        <v>32</v>
      </c>
      <c r="N29" s="5">
        <f t="shared" si="0"/>
        <v>26000</v>
      </c>
      <c r="O29" s="5">
        <f t="shared" si="0"/>
        <v>135000</v>
      </c>
      <c r="P29" s="5">
        <f t="shared" si="0"/>
        <v>81000</v>
      </c>
      <c r="Q29" s="5">
        <f t="shared" si="0"/>
        <v>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  <c r="M30" s="3" t="s">
        <v>67</v>
      </c>
      <c r="N30" s="5">
        <f t="shared" si="0"/>
        <v>0</v>
      </c>
      <c r="O30" s="5">
        <f t="shared" si="0"/>
        <v>146000</v>
      </c>
      <c r="P30" s="5">
        <f t="shared" si="0"/>
        <v>0</v>
      </c>
      <c r="Q30" s="5">
        <f t="shared" si="0"/>
        <v>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  <c r="M31" s="3" t="s">
        <v>12</v>
      </c>
      <c r="N31" s="5">
        <f t="shared" si="0"/>
        <v>85000</v>
      </c>
      <c r="O31" s="5">
        <f t="shared" si="0"/>
        <v>19000</v>
      </c>
      <c r="P31" s="5">
        <f t="shared" si="0"/>
        <v>49000</v>
      </c>
      <c r="Q31" s="5">
        <f t="shared" si="0"/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  <c r="M32" s="3" t="s">
        <v>35</v>
      </c>
      <c r="N32" s="5">
        <f t="shared" si="0"/>
        <v>52000</v>
      </c>
      <c r="O32" s="5">
        <f t="shared" si="0"/>
        <v>110000</v>
      </c>
      <c r="P32" s="5">
        <f t="shared" si="0"/>
        <v>0</v>
      </c>
      <c r="Q32" s="5">
        <f t="shared" si="0"/>
        <v>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20:N20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Operators</vt:lpstr>
      <vt:lpstr>Arithmatic Functions</vt:lpstr>
      <vt:lpstr>Dept</vt:lpstr>
      <vt:lpstr>Region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Prajakta</cp:lastModifiedBy>
  <dcterms:created xsi:type="dcterms:W3CDTF">2022-07-27T05:54:27Z</dcterms:created>
  <dcterms:modified xsi:type="dcterms:W3CDTF">2024-03-09T15:14:55Z</dcterms:modified>
</cp:coreProperties>
</file>