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ba47505869c46/Desktop/data analysis assignment/"/>
    </mc:Choice>
  </mc:AlternateContent>
  <xr:revisionPtr revIDLastSave="0" documentId="8_{9404D76C-2AAB-449F-AC96-07034FA3C7B5}" xr6:coauthVersionLast="47" xr6:coauthVersionMax="47" xr10:uidLastSave="{00000000-0000-0000-0000-000000000000}"/>
  <bookViews>
    <workbookView xWindow="-108" yWindow="-108" windowWidth="23256" windowHeight="12456" xr2:uid="{DF3DAB1D-63EB-48EE-9B98-347345E6209C}"/>
  </bookViews>
  <sheets>
    <sheet name="IF AND OR nested" sheetId="1" r:id="rId1"/>
  </sheets>
  <externalReferences>
    <externalReference r:id="rId2"/>
  </externalReferences>
  <definedNames>
    <definedName name="_xlnm._FilterDatabase" localSheetId="0" hidden="1">'IF AND OR nested'!$A$10:$N$48</definedName>
    <definedName name="DATA">[1]Source!$C$6:$F$40</definedName>
    <definedName name="HEAD">[1]Source!$C$5:$F$5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</calcChain>
</file>

<file path=xl/sharedStrings.xml><?xml version="1.0" encoding="utf-8"?>
<sst xmlns="http://schemas.openxmlformats.org/spreadsheetml/2006/main" count="244" uniqueCount="103">
  <si>
    <t>North</t>
  </si>
  <si>
    <t>Inside Sales</t>
  </si>
  <si>
    <t>Married</t>
  </si>
  <si>
    <t>Male</t>
  </si>
  <si>
    <t>Pasari</t>
  </si>
  <si>
    <t>Satish</t>
  </si>
  <si>
    <t>Mid West</t>
  </si>
  <si>
    <t>Learning &amp; Development</t>
  </si>
  <si>
    <t>Desai</t>
  </si>
  <si>
    <t>Dattatray</t>
  </si>
  <si>
    <t>South</t>
  </si>
  <si>
    <t>Digital Marketing</t>
  </si>
  <si>
    <t>Vishnu</t>
  </si>
  <si>
    <t>Marketing</t>
  </si>
  <si>
    <t>Thacker</t>
  </si>
  <si>
    <t>Jitendra</t>
  </si>
  <si>
    <t>Finance</t>
  </si>
  <si>
    <t>Rodrigues</t>
  </si>
  <si>
    <t>Simon</t>
  </si>
  <si>
    <t>East</t>
  </si>
  <si>
    <t>Operations</t>
  </si>
  <si>
    <t>Savla</t>
  </si>
  <si>
    <t>Praful</t>
  </si>
  <si>
    <t>Director</t>
  </si>
  <si>
    <t>Female</t>
  </si>
  <si>
    <t>Shetty</t>
  </si>
  <si>
    <t>Shankar</t>
  </si>
  <si>
    <t>Sales</t>
  </si>
  <si>
    <t>Kawdoor</t>
  </si>
  <si>
    <t>CCD</t>
  </si>
  <si>
    <t>Manek</t>
  </si>
  <si>
    <t>Raju</t>
  </si>
  <si>
    <t>Single</t>
  </si>
  <si>
    <t>C</t>
  </si>
  <si>
    <t>Rajeesh</t>
  </si>
  <si>
    <t>Haria</t>
  </si>
  <si>
    <t>Dhiren</t>
  </si>
  <si>
    <t>Kamdar</t>
  </si>
  <si>
    <t>Piyush</t>
  </si>
  <si>
    <t>Tanna</t>
  </si>
  <si>
    <t>Bobby</t>
  </si>
  <si>
    <t>Pherwani</t>
  </si>
  <si>
    <t>Prem</t>
  </si>
  <si>
    <t>Patki</t>
  </si>
  <si>
    <t>Nitin</t>
  </si>
  <si>
    <t>FLM</t>
  </si>
  <si>
    <t>Mansharamani</t>
  </si>
  <si>
    <t>Yogesh</t>
  </si>
  <si>
    <t>Samtaney</t>
  </si>
  <si>
    <t>Ashok</t>
  </si>
  <si>
    <t>Riswadkar</t>
  </si>
  <si>
    <t>Sharadchandra</t>
  </si>
  <si>
    <t>Kulkarni</t>
  </si>
  <si>
    <t>D</t>
  </si>
  <si>
    <t>Joshi</t>
  </si>
  <si>
    <t>Gururaj</t>
  </si>
  <si>
    <t>Dhanuka</t>
  </si>
  <si>
    <t>Dinesh</t>
  </si>
  <si>
    <t>Venitha</t>
  </si>
  <si>
    <t>Rego</t>
  </si>
  <si>
    <t>Boneca</t>
  </si>
  <si>
    <t>CEO</t>
  </si>
  <si>
    <t>Ruffina</t>
  </si>
  <si>
    <t>Kahlon</t>
  </si>
  <si>
    <t>Jagjit</t>
  </si>
  <si>
    <t>Pillai</t>
  </si>
  <si>
    <t>Sudesh</t>
  </si>
  <si>
    <t>Sheth</t>
  </si>
  <si>
    <t>Shah</t>
  </si>
  <si>
    <t>Ambradkar</t>
  </si>
  <si>
    <t>Ram</t>
  </si>
  <si>
    <t>Singh</t>
  </si>
  <si>
    <t>Rajeev</t>
  </si>
  <si>
    <t>Vaidya</t>
  </si>
  <si>
    <t>Yashraj</t>
  </si>
  <si>
    <t>Dongre</t>
  </si>
  <si>
    <t>Heena</t>
  </si>
  <si>
    <t>Dedhia</t>
  </si>
  <si>
    <t>Rajesh</t>
  </si>
  <si>
    <t>Tulsidas</t>
  </si>
  <si>
    <t>Bohra</t>
  </si>
  <si>
    <t>Bangera</t>
  </si>
  <si>
    <t>Sachin</t>
  </si>
  <si>
    <t>Crasto</t>
  </si>
  <si>
    <t>Melwyn</t>
  </si>
  <si>
    <t>Serrao</t>
  </si>
  <si>
    <t>Stan</t>
  </si>
  <si>
    <t>Region</t>
  </si>
  <si>
    <t>Basic Salary</t>
  </si>
  <si>
    <t>Department</t>
  </si>
  <si>
    <t>M_Status</t>
  </si>
  <si>
    <t>Gender</t>
  </si>
  <si>
    <t>Birthdate</t>
  </si>
  <si>
    <t>LastName</t>
  </si>
  <si>
    <t>FirstName</t>
  </si>
  <si>
    <t>C_Code</t>
  </si>
  <si>
    <t>Employees will receive TA-DA as per the Region they are posted in. North=5000, South=4000, East=4200, Midwest=3800</t>
  </si>
  <si>
    <t>Gift everyone 1500 rs. Amazon Voucher, except Director and CEO</t>
  </si>
  <si>
    <t>Employees belong to Sales and Marketing Department with Basic Salary &lt; 45000 get Bonus of 25000, Otherwise Bonus as 10000</t>
  </si>
  <si>
    <t>Employees joined before 1980 , write them as 'Retired' otherwise 'Not Retired'</t>
  </si>
  <si>
    <t>Employees having Salary less than 30000 and belong to CCD department, Get 9000 as Bonus otherwise 0 as Bonus</t>
  </si>
  <si>
    <t>Write 'Eligible for Gift', in front of Females having Salary less than 50000, if not write 'Not Eligible for Gift'</t>
  </si>
  <si>
    <t>Add new column for each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</si>
</sst>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a6ba47505869c46/Desktop/data%20analysis%20assignment/IF%20AND%20OR%20nested.xlsx" TargetMode="External"/><Relationship Id="rId1" Type="http://schemas.openxmlformats.org/officeDocument/2006/relationships/externalLinkPath" Target="IF%20AND%20OR%20nes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lookup"/>
      <sheetName val="Master Emp sheet"/>
      <sheetName val="Source"/>
    </sheetNames>
    <sheetDataSet>
      <sheetData sheetId="0"/>
      <sheetData sheetId="1"/>
      <sheetData sheetId="2">
        <row r="5">
          <cell r="C5" t="str">
            <v>C_Code</v>
          </cell>
          <cell r="D5" t="str">
            <v>Department</v>
          </cell>
          <cell r="E5" t="str">
            <v>Region</v>
          </cell>
          <cell r="F5" t="str">
            <v>Basic Salary</v>
          </cell>
        </row>
        <row r="6">
          <cell r="C6">
            <v>150773</v>
          </cell>
          <cell r="D6" t="str">
            <v>Finance</v>
          </cell>
          <cell r="E6" t="str">
            <v>North</v>
          </cell>
          <cell r="F6">
            <v>85000</v>
          </cell>
        </row>
        <row r="7">
          <cell r="C7">
            <v>150777</v>
          </cell>
          <cell r="D7" t="str">
            <v>Marketing</v>
          </cell>
          <cell r="E7" t="str">
            <v>North</v>
          </cell>
          <cell r="F7">
            <v>22000</v>
          </cell>
        </row>
        <row r="8">
          <cell r="C8">
            <v>150784</v>
          </cell>
          <cell r="D8" t="str">
            <v>Digital Marketing</v>
          </cell>
          <cell r="E8" t="str">
            <v>North</v>
          </cell>
          <cell r="F8">
            <v>35000</v>
          </cell>
        </row>
        <row r="9">
          <cell r="C9">
            <v>150791</v>
          </cell>
          <cell r="D9" t="str">
            <v>Digital Marketing</v>
          </cell>
          <cell r="E9" t="str">
            <v>North</v>
          </cell>
          <cell r="F9">
            <v>67000</v>
          </cell>
        </row>
        <row r="10">
          <cell r="C10">
            <v>150798</v>
          </cell>
          <cell r="D10" t="str">
            <v>Digital Marketing</v>
          </cell>
          <cell r="E10" t="str">
            <v>North</v>
          </cell>
          <cell r="F10">
            <v>81000</v>
          </cell>
        </row>
        <row r="11">
          <cell r="C11">
            <v>150805</v>
          </cell>
          <cell r="D11" t="str">
            <v>Director</v>
          </cell>
          <cell r="E11" t="str">
            <v>North</v>
          </cell>
          <cell r="F11">
            <v>91000</v>
          </cell>
        </row>
        <row r="12">
          <cell r="C12">
            <v>150814</v>
          </cell>
          <cell r="D12" t="str">
            <v>Inside Sales</v>
          </cell>
          <cell r="E12" t="str">
            <v>North</v>
          </cell>
          <cell r="F12">
            <v>50000</v>
          </cell>
        </row>
        <row r="13">
          <cell r="C13">
            <v>150821</v>
          </cell>
          <cell r="D13" t="str">
            <v>CCD</v>
          </cell>
          <cell r="E13" t="str">
            <v>North</v>
          </cell>
          <cell r="F13">
            <v>26000</v>
          </cell>
        </row>
        <row r="14">
          <cell r="C14">
            <v>150830</v>
          </cell>
          <cell r="D14" t="str">
            <v>Sales</v>
          </cell>
          <cell r="E14" t="str">
            <v>North</v>
          </cell>
          <cell r="F14">
            <v>52000</v>
          </cell>
        </row>
        <row r="15">
          <cell r="C15">
            <v>150834</v>
          </cell>
          <cell r="D15" t="str">
            <v>FLM</v>
          </cell>
          <cell r="E15" t="str">
            <v>North</v>
          </cell>
          <cell r="F15">
            <v>48000</v>
          </cell>
        </row>
        <row r="16">
          <cell r="C16">
            <v>150840</v>
          </cell>
          <cell r="D16" t="str">
            <v>Inside Sales</v>
          </cell>
          <cell r="E16" t="str">
            <v>East</v>
          </cell>
          <cell r="F16">
            <v>20000</v>
          </cell>
        </row>
        <row r="17">
          <cell r="C17">
            <v>150850</v>
          </cell>
          <cell r="D17" t="str">
            <v>CCD</v>
          </cell>
          <cell r="E17" t="str">
            <v>East</v>
          </cell>
          <cell r="F17">
            <v>47000</v>
          </cell>
        </row>
        <row r="18">
          <cell r="C18">
            <v>150851</v>
          </cell>
          <cell r="D18" t="str">
            <v>Inside Sales</v>
          </cell>
          <cell r="E18" t="str">
            <v>East</v>
          </cell>
          <cell r="F18">
            <v>75000</v>
          </cell>
        </row>
        <row r="19">
          <cell r="C19">
            <v>150865</v>
          </cell>
          <cell r="D19" t="str">
            <v>CEO</v>
          </cell>
          <cell r="E19" t="str">
            <v>East</v>
          </cell>
          <cell r="F19">
            <v>90000</v>
          </cell>
        </row>
        <row r="20">
          <cell r="C20">
            <v>150867</v>
          </cell>
          <cell r="D20" t="str">
            <v>Finance</v>
          </cell>
          <cell r="E20" t="str">
            <v>East</v>
          </cell>
          <cell r="F20">
            <v>49000</v>
          </cell>
        </row>
        <row r="21">
          <cell r="C21">
            <v>150874</v>
          </cell>
          <cell r="D21" t="str">
            <v>Marketing</v>
          </cell>
          <cell r="E21" t="str">
            <v>East</v>
          </cell>
          <cell r="F21">
            <v>27000</v>
          </cell>
        </row>
        <row r="22">
          <cell r="C22">
            <v>150881</v>
          </cell>
          <cell r="D22" t="str">
            <v>Digital Marketing</v>
          </cell>
          <cell r="E22" t="str">
            <v>East</v>
          </cell>
          <cell r="F22">
            <v>92000</v>
          </cell>
        </row>
        <row r="23">
          <cell r="C23">
            <v>150888</v>
          </cell>
          <cell r="D23" t="str">
            <v>Learning &amp; Development</v>
          </cell>
          <cell r="E23" t="str">
            <v>East</v>
          </cell>
          <cell r="F23">
            <v>43000</v>
          </cell>
        </row>
        <row r="24">
          <cell r="C24">
            <v>150894</v>
          </cell>
          <cell r="D24" t="str">
            <v>Inside Sales</v>
          </cell>
          <cell r="E24" t="str">
            <v>South</v>
          </cell>
          <cell r="F24">
            <v>67000</v>
          </cell>
        </row>
        <row r="25">
          <cell r="C25">
            <v>150901</v>
          </cell>
          <cell r="D25" t="str">
            <v>Sales</v>
          </cell>
          <cell r="E25" t="str">
            <v>South</v>
          </cell>
          <cell r="F25">
            <v>53000</v>
          </cell>
        </row>
        <row r="26">
          <cell r="C26">
            <v>150905</v>
          </cell>
          <cell r="D26" t="str">
            <v>FLM</v>
          </cell>
          <cell r="E26" t="str">
            <v>South</v>
          </cell>
          <cell r="F26">
            <v>62000</v>
          </cell>
        </row>
        <row r="27">
          <cell r="C27">
            <v>150912</v>
          </cell>
          <cell r="D27" t="str">
            <v>Operations</v>
          </cell>
          <cell r="E27" t="str">
            <v>South</v>
          </cell>
          <cell r="F27">
            <v>81000</v>
          </cell>
        </row>
        <row r="28">
          <cell r="C28">
            <v>150921</v>
          </cell>
          <cell r="D28" t="str">
            <v>Finance</v>
          </cell>
          <cell r="E28" t="str">
            <v>South</v>
          </cell>
          <cell r="F28">
            <v>19000</v>
          </cell>
        </row>
        <row r="29">
          <cell r="C29">
            <v>150929</v>
          </cell>
          <cell r="D29" t="str">
            <v>Marketing</v>
          </cell>
          <cell r="E29" t="str">
            <v>South</v>
          </cell>
          <cell r="F29">
            <v>58000</v>
          </cell>
        </row>
        <row r="30">
          <cell r="C30">
            <v>150930</v>
          </cell>
          <cell r="D30" t="str">
            <v>Digital Marketing</v>
          </cell>
          <cell r="E30" t="str">
            <v>South</v>
          </cell>
          <cell r="F30">
            <v>82000</v>
          </cell>
        </row>
        <row r="31">
          <cell r="C31">
            <v>150937</v>
          </cell>
          <cell r="D31" t="str">
            <v>Learning &amp; Development</v>
          </cell>
          <cell r="E31" t="str">
            <v>South</v>
          </cell>
          <cell r="F31">
            <v>37000</v>
          </cell>
        </row>
        <row r="32">
          <cell r="C32">
            <v>150940</v>
          </cell>
          <cell r="D32" t="str">
            <v>Inside Sales</v>
          </cell>
          <cell r="E32" t="str">
            <v>South</v>
          </cell>
          <cell r="F32">
            <v>87000</v>
          </cell>
        </row>
        <row r="33">
          <cell r="C33">
            <v>150947</v>
          </cell>
          <cell r="D33" t="str">
            <v>CCD</v>
          </cell>
          <cell r="E33" t="str">
            <v>South</v>
          </cell>
          <cell r="F33">
            <v>85000</v>
          </cell>
        </row>
        <row r="34">
          <cell r="C34">
            <v>150962</v>
          </cell>
          <cell r="D34" t="str">
            <v>Director</v>
          </cell>
          <cell r="E34" t="str">
            <v>South</v>
          </cell>
          <cell r="F34">
            <v>87000</v>
          </cell>
        </row>
        <row r="35">
          <cell r="C35">
            <v>150968</v>
          </cell>
          <cell r="D35" t="str">
            <v>Operations</v>
          </cell>
          <cell r="E35" t="str">
            <v>South</v>
          </cell>
          <cell r="F35">
            <v>65000</v>
          </cell>
        </row>
        <row r="36">
          <cell r="C36">
            <v>150975</v>
          </cell>
          <cell r="D36" t="str">
            <v>Finance</v>
          </cell>
          <cell r="E36" t="str">
            <v>Mid West</v>
          </cell>
          <cell r="F36">
            <v>83000</v>
          </cell>
        </row>
        <row r="37">
          <cell r="C37">
            <v>150982</v>
          </cell>
          <cell r="D37" t="str">
            <v>Marketing</v>
          </cell>
          <cell r="E37" t="str">
            <v>Mid West</v>
          </cell>
          <cell r="F37">
            <v>47000</v>
          </cell>
        </row>
        <row r="38">
          <cell r="C38">
            <v>150989</v>
          </cell>
          <cell r="D38" t="str">
            <v>Digital Marketing</v>
          </cell>
          <cell r="E38" t="str">
            <v>Mid West</v>
          </cell>
          <cell r="F38">
            <v>45000</v>
          </cell>
        </row>
        <row r="39">
          <cell r="C39">
            <v>150990</v>
          </cell>
          <cell r="D39" t="str">
            <v>Learning &amp; Development</v>
          </cell>
          <cell r="E39" t="str">
            <v>Mid West</v>
          </cell>
          <cell r="F39">
            <v>77000</v>
          </cell>
        </row>
        <row r="40">
          <cell r="C40">
            <v>150995</v>
          </cell>
          <cell r="D40" t="str">
            <v>Inside Sales</v>
          </cell>
          <cell r="E40" t="str">
            <v>Mid West</v>
          </cell>
          <cell r="F40">
            <v>15000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4AE58-4724-4E58-A063-60462997EE60}">
  <dimension ref="A1:O49"/>
  <sheetViews>
    <sheetView tabSelected="1" zoomScale="92" workbookViewId="0">
      <selection activeCell="N33" sqref="N33"/>
    </sheetView>
  </sheetViews>
  <sheetFormatPr defaultRowHeight="14.4" x14ac:dyDescent="0.3"/>
  <cols>
    <col min="4" max="4" width="11" bestFit="1" customWidth="1"/>
    <col min="6" max="6" width="10.88671875" bestFit="1" customWidth="1"/>
    <col min="7" max="7" width="14.33203125" bestFit="1" customWidth="1"/>
    <col min="8" max="8" width="14.109375" bestFit="1" customWidth="1"/>
    <col min="10" max="10" width="17.6640625" bestFit="1" customWidth="1"/>
    <col min="12" max="12" width="10.77734375" bestFit="1" customWidth="1"/>
  </cols>
  <sheetData>
    <row r="1" spans="1:15" ht="15.6" x14ac:dyDescent="0.3">
      <c r="C1" s="12" t="s">
        <v>102</v>
      </c>
    </row>
    <row r="2" spans="1:15" x14ac:dyDescent="0.3">
      <c r="B2" s="11">
        <v>1</v>
      </c>
      <c r="C2" s="11" t="s">
        <v>101</v>
      </c>
      <c r="D2" s="7"/>
      <c r="E2" s="7"/>
      <c r="F2" s="7"/>
      <c r="G2" s="7"/>
      <c r="H2" s="7"/>
      <c r="I2" s="7"/>
      <c r="J2" s="7"/>
    </row>
    <row r="3" spans="1:15" x14ac:dyDescent="0.3">
      <c r="B3" s="11">
        <v>2</v>
      </c>
      <c r="C3" s="11" t="s">
        <v>100</v>
      </c>
      <c r="D3" s="7"/>
      <c r="E3" s="7"/>
      <c r="F3" s="7"/>
      <c r="G3" s="7"/>
      <c r="H3" s="7"/>
      <c r="I3" s="7"/>
      <c r="J3" s="7"/>
      <c r="K3" s="7"/>
    </row>
    <row r="4" spans="1:15" x14ac:dyDescent="0.3">
      <c r="B4" s="11">
        <v>3</v>
      </c>
      <c r="C4" s="11" t="s">
        <v>99</v>
      </c>
      <c r="D4" s="7"/>
      <c r="E4" s="7"/>
      <c r="F4" s="7"/>
      <c r="G4" s="7"/>
      <c r="H4" s="7"/>
    </row>
    <row r="5" spans="1:15" x14ac:dyDescent="0.3">
      <c r="B5" s="11">
        <v>4</v>
      </c>
      <c r="C5" s="11" t="s">
        <v>98</v>
      </c>
      <c r="D5" s="7"/>
      <c r="E5" s="7"/>
      <c r="F5" s="7"/>
      <c r="G5" s="7"/>
      <c r="H5" s="7"/>
      <c r="I5" s="7"/>
      <c r="J5" s="7"/>
      <c r="K5" s="7"/>
      <c r="L5" s="7"/>
    </row>
    <row r="6" spans="1:15" x14ac:dyDescent="0.3">
      <c r="B6" s="11">
        <v>5</v>
      </c>
      <c r="C6" s="11" t="s">
        <v>97</v>
      </c>
      <c r="D6" s="7"/>
      <c r="E6" s="7"/>
      <c r="F6" s="7"/>
      <c r="G6" s="7"/>
    </row>
    <row r="7" spans="1:15" x14ac:dyDescent="0.3">
      <c r="B7" s="11">
        <v>6</v>
      </c>
      <c r="C7" s="11" t="s">
        <v>96</v>
      </c>
      <c r="D7" s="7"/>
      <c r="E7" s="7"/>
      <c r="F7" s="7"/>
      <c r="G7" s="7"/>
      <c r="H7" s="7"/>
      <c r="I7" s="7"/>
      <c r="J7" s="7"/>
      <c r="K7" s="7"/>
    </row>
    <row r="8" spans="1:15" x14ac:dyDescent="0.3">
      <c r="B8" s="10"/>
      <c r="C8" s="10"/>
    </row>
    <row r="10" spans="1:15" s="7" customFormat="1" x14ac:dyDescent="0.3">
      <c r="A10" s="9" t="s">
        <v>95</v>
      </c>
      <c r="B10" s="9" t="s">
        <v>94</v>
      </c>
      <c r="C10" s="9" t="s">
        <v>93</v>
      </c>
      <c r="D10" s="9" t="s">
        <v>92</v>
      </c>
      <c r="E10" s="9" t="s">
        <v>91</v>
      </c>
      <c r="F10" s="9" t="s">
        <v>90</v>
      </c>
      <c r="G10" s="9" t="s">
        <v>89</v>
      </c>
      <c r="H10" s="9" t="s">
        <v>88</v>
      </c>
      <c r="I10" s="9" t="s">
        <v>87</v>
      </c>
      <c r="J10" s="8">
        <v>1</v>
      </c>
      <c r="K10" s="8">
        <v>2</v>
      </c>
      <c r="L10" s="8">
        <v>3</v>
      </c>
      <c r="M10" s="8">
        <v>4</v>
      </c>
      <c r="N10" s="8">
        <v>5</v>
      </c>
      <c r="O10" s="8">
        <v>6</v>
      </c>
    </row>
    <row r="11" spans="1:15" x14ac:dyDescent="0.3">
      <c r="A11" s="5">
        <v>150773</v>
      </c>
      <c r="B11" s="3" t="s">
        <v>86</v>
      </c>
      <c r="C11" s="3" t="s">
        <v>85</v>
      </c>
      <c r="D11" s="6">
        <v>26860</v>
      </c>
      <c r="E11" s="5" t="s">
        <v>3</v>
      </c>
      <c r="F11" s="3" t="s">
        <v>2</v>
      </c>
      <c r="G11" s="3" t="s">
        <v>16</v>
      </c>
      <c r="H11" s="4">
        <v>85000</v>
      </c>
      <c r="I11" s="3" t="s">
        <v>0</v>
      </c>
      <c r="J11" s="2" t="str">
        <f>IF(AND(E11="Female",H11&lt;50000),"Eligible for Gift","Not Eligible For Gift")</f>
        <v>Not Eligible For Gift</v>
      </c>
      <c r="K11" s="2" t="str">
        <f>IF(AND(G11="CCD",H11&lt;=30000),"9000","0")</f>
        <v>0</v>
      </c>
      <c r="L11" s="2" t="str">
        <f>IF(D11&lt;DATE(1980,1,1),"Retired","Not Retired")</f>
        <v>Retired</v>
      </c>
      <c r="M11" s="2" t="str">
        <f>IF(AND(OR(G11="Sales",G11="Marketing",H11&lt;=45000)),"25000","10000")</f>
        <v>10000</v>
      </c>
      <c r="N11" s="2">
        <f>IF(NOT(OR(G11="Director",G11="CEO")),1500,0)</f>
        <v>1500</v>
      </c>
      <c r="O11" s="2">
        <f>IF(I11="North",5000,IF(I11="South",4000,IF(I11="East",4200,IF(I11="Midwest",0,3800))))</f>
        <v>5000</v>
      </c>
    </row>
    <row r="12" spans="1:15" x14ac:dyDescent="0.3">
      <c r="A12" s="5">
        <v>150777</v>
      </c>
      <c r="B12" s="3" t="s">
        <v>84</v>
      </c>
      <c r="C12" s="3" t="s">
        <v>83</v>
      </c>
      <c r="D12" s="6">
        <v>21123</v>
      </c>
      <c r="E12" s="5" t="s">
        <v>3</v>
      </c>
      <c r="F12" s="3" t="s">
        <v>2</v>
      </c>
      <c r="G12" s="3" t="s">
        <v>13</v>
      </c>
      <c r="H12" s="4">
        <v>22000</v>
      </c>
      <c r="I12" s="3" t="s">
        <v>0</v>
      </c>
      <c r="J12" s="2" t="str">
        <f>IF(AND(E12="Female",H12&lt;50000),"Eligible for Gift","Not Eligible For Gift")</f>
        <v>Not Eligible For Gift</v>
      </c>
      <c r="K12" s="2" t="str">
        <f>IF(AND(G12="CCD",H12&lt;=30000),"9000","0")</f>
        <v>0</v>
      </c>
      <c r="L12" s="2" t="str">
        <f>IF(D12&lt;DATE(1980,1,1),"Retired","Not Retired")</f>
        <v>Retired</v>
      </c>
      <c r="M12" s="2" t="str">
        <f>IF(AND(OR(G12="Sales",G12="Marketing",H12&lt;=45000)),"25000","10000")</f>
        <v>25000</v>
      </c>
      <c r="N12" s="2">
        <f>IF(NOT(OR(G12="Director",G12="CEO")),1500,0)</f>
        <v>1500</v>
      </c>
      <c r="O12" s="2">
        <f>IF(I12="North",5000,IF(I12="South",4000,IF(I12="East",4200,IF(I12="Midwest",0,3800))))</f>
        <v>5000</v>
      </c>
    </row>
    <row r="13" spans="1:15" x14ac:dyDescent="0.3">
      <c r="A13" s="5">
        <v>150784</v>
      </c>
      <c r="B13" s="3" t="s">
        <v>82</v>
      </c>
      <c r="C13" s="3" t="s">
        <v>81</v>
      </c>
      <c r="D13" s="6">
        <v>28365</v>
      </c>
      <c r="E13" s="5" t="s">
        <v>24</v>
      </c>
      <c r="F13" s="3" t="s">
        <v>32</v>
      </c>
      <c r="G13" s="3" t="s">
        <v>11</v>
      </c>
      <c r="H13" s="4">
        <v>35000</v>
      </c>
      <c r="I13" s="3" t="s">
        <v>0</v>
      </c>
      <c r="J13" s="2" t="str">
        <f>IF(AND(E13="Female",H13&lt;50000),"Eligible for Gift","Not Eligible For Gift")</f>
        <v>Eligible for Gift</v>
      </c>
      <c r="K13" s="2" t="str">
        <f>IF(AND(G13="CCD",H13&lt;=30000),"9000","0")</f>
        <v>0</v>
      </c>
      <c r="L13" s="2" t="str">
        <f>IF(D13&lt;DATE(1980,1,1),"Retired","Not Retired")</f>
        <v>Retired</v>
      </c>
      <c r="M13" s="2" t="str">
        <f>IF(AND(OR(G13="Sales",G13="Marketing",H13&lt;=45000)),"25000","10000")</f>
        <v>25000</v>
      </c>
      <c r="N13" s="2">
        <f>IF(NOT(OR(G13="Director",G13="CEO")),1500,0)</f>
        <v>1500</v>
      </c>
      <c r="O13" s="2">
        <f>IF(I13="North",5000,IF(I13="South",4000,IF(I13="East",4200,IF(I13="Midwest",0,3800))))</f>
        <v>5000</v>
      </c>
    </row>
    <row r="14" spans="1:15" x14ac:dyDescent="0.3">
      <c r="A14" s="5">
        <v>150791</v>
      </c>
      <c r="B14" s="3" t="s">
        <v>78</v>
      </c>
      <c r="C14" s="3" t="s">
        <v>80</v>
      </c>
      <c r="D14" s="6">
        <v>23346</v>
      </c>
      <c r="E14" s="5" t="s">
        <v>24</v>
      </c>
      <c r="F14" s="3" t="s">
        <v>2</v>
      </c>
      <c r="G14" s="3" t="s">
        <v>11</v>
      </c>
      <c r="H14" s="4">
        <v>67000</v>
      </c>
      <c r="I14" s="3" t="s">
        <v>10</v>
      </c>
      <c r="J14" s="2" t="str">
        <f>IF(AND(E14="Female",H14&lt;50000),"Eligible for Gift","Not Eligible For Gift")</f>
        <v>Not Eligible For Gift</v>
      </c>
      <c r="K14" s="2" t="str">
        <f>IF(AND(G14="CCD",H14&lt;=30000),"9000","0")</f>
        <v>0</v>
      </c>
      <c r="L14" s="2" t="str">
        <f>IF(D14&lt;DATE(1980,1,1),"Retired","Not Retired")</f>
        <v>Retired</v>
      </c>
      <c r="M14" s="2" t="str">
        <f>IF(AND(OR(G14="Sales",G14="Marketing",H14&lt;=45000)),"25000","10000")</f>
        <v>10000</v>
      </c>
      <c r="N14" s="2">
        <f>IF(NOT(OR(G14="Director",G14="CEO")),1500,0)</f>
        <v>1500</v>
      </c>
      <c r="O14" s="2">
        <f>IF(I14="North",5000,IF(I14="South",4000,IF(I14="East",4200,IF(I14="Midwest",0,3800))))</f>
        <v>4000</v>
      </c>
    </row>
    <row r="15" spans="1:15" x14ac:dyDescent="0.3">
      <c r="A15" s="5">
        <v>150798</v>
      </c>
      <c r="B15" s="3" t="s">
        <v>79</v>
      </c>
      <c r="C15" s="3" t="s">
        <v>25</v>
      </c>
      <c r="D15" s="6">
        <v>28276</v>
      </c>
      <c r="E15" s="5" t="s">
        <v>24</v>
      </c>
      <c r="F15" s="3" t="s">
        <v>2</v>
      </c>
      <c r="G15" s="3" t="s">
        <v>11</v>
      </c>
      <c r="H15" s="4">
        <v>81000</v>
      </c>
      <c r="I15" s="3" t="s">
        <v>0</v>
      </c>
      <c r="J15" s="2" t="str">
        <f>IF(AND(E15="Female",H15&lt;50000),"Eligible for Gift","Not Eligible For Gift")</f>
        <v>Not Eligible For Gift</v>
      </c>
      <c r="K15" s="2" t="str">
        <f>IF(AND(G15="CCD",H15&lt;=30000),"9000","0")</f>
        <v>0</v>
      </c>
      <c r="L15" s="2" t="str">
        <f>IF(D15&lt;DATE(1980,1,1),"Retired","Not Retired")</f>
        <v>Retired</v>
      </c>
      <c r="M15" s="2" t="str">
        <f>IF(AND(OR(G15="Sales",G15="Marketing",H15&lt;=45000)),"25000","10000")</f>
        <v>10000</v>
      </c>
      <c r="N15" s="2">
        <f>IF(NOT(OR(G15="Director",G15="CEO")),1500,0)</f>
        <v>1500</v>
      </c>
      <c r="O15" s="2">
        <f>IF(I15="North",5000,IF(I15="South",4000,IF(I15="East",4200,IF(I15="Midwest",0,3800))))</f>
        <v>5000</v>
      </c>
    </row>
    <row r="16" spans="1:15" x14ac:dyDescent="0.3">
      <c r="A16" s="5">
        <v>150805</v>
      </c>
      <c r="B16" s="3" t="s">
        <v>78</v>
      </c>
      <c r="C16" s="3" t="s">
        <v>77</v>
      </c>
      <c r="D16" s="6">
        <v>26172</v>
      </c>
      <c r="E16" s="5" t="s">
        <v>3</v>
      </c>
      <c r="F16" s="3" t="s">
        <v>2</v>
      </c>
      <c r="G16" s="3" t="s">
        <v>23</v>
      </c>
      <c r="H16" s="4">
        <v>91000</v>
      </c>
      <c r="I16" s="3" t="s">
        <v>0</v>
      </c>
      <c r="J16" s="2" t="str">
        <f>IF(AND(E16="Female",H16&lt;50000),"Eligible for Gift","Not Eligible For Gift")</f>
        <v>Not Eligible For Gift</v>
      </c>
      <c r="K16" s="2" t="str">
        <f>IF(AND(G16="CCD",H16&lt;=30000),"9000","0")</f>
        <v>0</v>
      </c>
      <c r="L16" s="2" t="str">
        <f>IF(D16&lt;DATE(1980,1,1),"Retired","Not Retired")</f>
        <v>Retired</v>
      </c>
      <c r="M16" s="2" t="str">
        <f>IF(AND(OR(G16="Sales",G16="Marketing",H16&lt;=45000)),"25000","10000")</f>
        <v>10000</v>
      </c>
      <c r="N16" s="2">
        <f>IF(NOT(OR(G16="Director",G16="CEO")),1500,0)</f>
        <v>0</v>
      </c>
      <c r="O16" s="2">
        <f>IF(I16="North",5000,IF(I16="South",4000,IF(I16="East",4200,IF(I16="Midwest",0,3800))))</f>
        <v>5000</v>
      </c>
    </row>
    <row r="17" spans="1:15" x14ac:dyDescent="0.3">
      <c r="A17" s="5">
        <v>150814</v>
      </c>
      <c r="B17" s="3" t="s">
        <v>76</v>
      </c>
      <c r="C17" s="3" t="s">
        <v>75</v>
      </c>
      <c r="D17" s="6">
        <v>26246</v>
      </c>
      <c r="E17" s="5" t="s">
        <v>3</v>
      </c>
      <c r="F17" s="3" t="s">
        <v>2</v>
      </c>
      <c r="G17" s="3" t="s">
        <v>1</v>
      </c>
      <c r="H17" s="4">
        <v>50000</v>
      </c>
      <c r="I17" s="3" t="s">
        <v>6</v>
      </c>
      <c r="J17" s="2" t="str">
        <f>IF(AND(E17="Female",H17&lt;50000),"Eligible for Gift","Not Eligible For Gift")</f>
        <v>Not Eligible For Gift</v>
      </c>
      <c r="K17" s="2" t="str">
        <f>IF(AND(G17="CCD",H17&lt;=30000),"9000","0")</f>
        <v>0</v>
      </c>
      <c r="L17" s="2" t="str">
        <f>IF(D17&lt;DATE(1980,1,1),"Retired","Not Retired")</f>
        <v>Retired</v>
      </c>
      <c r="M17" s="2" t="str">
        <f>IF(AND(OR(G17="Sales",G17="Marketing",H17&lt;=45000)),"25000","10000")</f>
        <v>10000</v>
      </c>
      <c r="N17" s="2">
        <f>IF(NOT(OR(G17="Director",G17="CEO")),1500,0)</f>
        <v>1500</v>
      </c>
      <c r="O17" s="2">
        <f>IF(I17="North",5000,IF(I17="South",4000,IF(I17="East",4200,IF(I17="Midwest",0,3800))))</f>
        <v>3800</v>
      </c>
    </row>
    <row r="18" spans="1:15" x14ac:dyDescent="0.3">
      <c r="A18" s="5">
        <v>150821</v>
      </c>
      <c r="B18" s="3" t="s">
        <v>74</v>
      </c>
      <c r="C18" s="3" t="s">
        <v>73</v>
      </c>
      <c r="D18" s="6">
        <v>29966</v>
      </c>
      <c r="E18" s="5" t="s">
        <v>3</v>
      </c>
      <c r="F18" s="3" t="s">
        <v>32</v>
      </c>
      <c r="G18" s="3" t="s">
        <v>29</v>
      </c>
      <c r="H18" s="4">
        <v>26000</v>
      </c>
      <c r="I18" s="3" t="s">
        <v>6</v>
      </c>
      <c r="J18" s="2" t="str">
        <f>IF(AND(E18="Female",H18&lt;50000),"Eligible for Gift","Not Eligible For Gift")</f>
        <v>Not Eligible For Gift</v>
      </c>
      <c r="K18" s="2" t="str">
        <f>IF(AND(G18="CCD",H18&lt;=30000),"9000","0")</f>
        <v>9000</v>
      </c>
      <c r="L18" s="2" t="str">
        <f>IF(D18&lt;DATE(1980,1,1),"Retired","Not Retired")</f>
        <v>Not Retired</v>
      </c>
      <c r="M18" s="2" t="str">
        <f>IF(AND(OR(G18="Sales",G18="Marketing",H18&lt;=45000)),"25000","10000")</f>
        <v>25000</v>
      </c>
      <c r="N18" s="2">
        <f>IF(NOT(OR(G18="Director",G18="CEO")),1500,0)</f>
        <v>1500</v>
      </c>
      <c r="O18" s="2">
        <f>IF(I18="North",5000,IF(I18="South",4000,IF(I18="East",4200,IF(I18="Midwest",0,3800))))</f>
        <v>3800</v>
      </c>
    </row>
    <row r="19" spans="1:15" x14ac:dyDescent="0.3">
      <c r="A19" s="5">
        <v>150830</v>
      </c>
      <c r="B19" s="3" t="s">
        <v>72</v>
      </c>
      <c r="C19" s="3" t="s">
        <v>71</v>
      </c>
      <c r="D19" s="6">
        <v>29037</v>
      </c>
      <c r="E19" s="5" t="s">
        <v>24</v>
      </c>
      <c r="F19" s="3" t="s">
        <v>2</v>
      </c>
      <c r="G19" s="3" t="s">
        <v>27</v>
      </c>
      <c r="H19" s="4">
        <v>52000</v>
      </c>
      <c r="I19" s="3" t="s">
        <v>19</v>
      </c>
      <c r="J19" s="2" t="str">
        <f>IF(AND(E19="Female",H19&lt;50000),"Eligible for Gift","Not Eligible For Gift")</f>
        <v>Not Eligible For Gift</v>
      </c>
      <c r="K19" s="2" t="str">
        <f>IF(AND(G19="CCD",H19&lt;=30000),"9000","0")</f>
        <v>0</v>
      </c>
      <c r="L19" s="2" t="str">
        <f>IF(D19&lt;DATE(1980,1,1),"Retired","Not Retired")</f>
        <v>Retired</v>
      </c>
      <c r="M19" s="2" t="str">
        <f>IF(AND(OR(G19="Sales",G19="Marketing",H19&lt;=45000)),"25000","10000")</f>
        <v>25000</v>
      </c>
      <c r="N19" s="2">
        <f>IF(NOT(OR(G19="Director",G19="CEO")),1500,0)</f>
        <v>1500</v>
      </c>
      <c r="O19" s="2">
        <f>IF(I19="North",5000,IF(I19="South",4000,IF(I19="East",4200,IF(I19="Midwest",0,3800))))</f>
        <v>4200</v>
      </c>
    </row>
    <row r="20" spans="1:15" x14ac:dyDescent="0.3">
      <c r="A20" s="5">
        <v>150834</v>
      </c>
      <c r="B20" s="3" t="s">
        <v>70</v>
      </c>
      <c r="C20" s="3" t="s">
        <v>69</v>
      </c>
      <c r="D20" s="6">
        <v>31199</v>
      </c>
      <c r="E20" s="5" t="s">
        <v>24</v>
      </c>
      <c r="F20" s="3" t="s">
        <v>2</v>
      </c>
      <c r="G20" s="3" t="s">
        <v>45</v>
      </c>
      <c r="H20" s="4">
        <v>48000</v>
      </c>
      <c r="I20" s="3" t="s">
        <v>0</v>
      </c>
      <c r="J20" s="2" t="str">
        <f>IF(AND(E20="Female",H20&lt;50000),"Eligible for Gift","Not Eligible For Gift")</f>
        <v>Eligible for Gift</v>
      </c>
      <c r="K20" s="2" t="str">
        <f>IF(AND(G20="CCD",H20&lt;=30000),"9000","0")</f>
        <v>0</v>
      </c>
      <c r="L20" s="2" t="str">
        <f>IF(D20&lt;DATE(1980,1,1),"Retired","Not Retired")</f>
        <v>Not Retired</v>
      </c>
      <c r="M20" s="2" t="str">
        <f>IF(AND(OR(G20="Sales",G20="Marketing",H20&lt;=45000)),"25000","10000")</f>
        <v>10000</v>
      </c>
      <c r="N20" s="2">
        <f>IF(NOT(OR(G20="Director",G20="CEO")),1500,0)</f>
        <v>1500</v>
      </c>
      <c r="O20" s="2">
        <f>IF(I20="North",5000,IF(I20="South",4000,IF(I20="East",4200,IF(I20="Midwest",0,3800))))</f>
        <v>5000</v>
      </c>
    </row>
    <row r="21" spans="1:15" x14ac:dyDescent="0.3">
      <c r="A21" s="5">
        <v>150840</v>
      </c>
      <c r="B21" s="3" t="s">
        <v>38</v>
      </c>
      <c r="C21" s="3" t="s">
        <v>68</v>
      </c>
      <c r="D21" s="6">
        <v>23136</v>
      </c>
      <c r="E21" s="5" t="s">
        <v>24</v>
      </c>
      <c r="F21" s="3" t="s">
        <v>2</v>
      </c>
      <c r="G21" s="3" t="s">
        <v>1</v>
      </c>
      <c r="H21" s="4">
        <v>20000</v>
      </c>
      <c r="I21" s="3" t="s">
        <v>10</v>
      </c>
      <c r="J21" s="2" t="str">
        <f>IF(AND(E21="Female",H21&lt;50000),"Eligible for Gift","Not Eligible For Gift")</f>
        <v>Eligible for Gift</v>
      </c>
      <c r="K21" s="2" t="str">
        <f>IF(AND(G21="CCD",H21&lt;=30000),"9000","0")</f>
        <v>0</v>
      </c>
      <c r="L21" s="2" t="str">
        <f>IF(D21&lt;DATE(1980,1,1),"Retired","Not Retired")</f>
        <v>Retired</v>
      </c>
      <c r="M21" s="2" t="str">
        <f>IF(AND(OR(G21="Sales",G21="Marketing",H21&lt;=45000)),"25000","10000")</f>
        <v>25000</v>
      </c>
      <c r="N21" s="2">
        <f>IF(NOT(OR(G21="Director",G21="CEO")),1500,0)</f>
        <v>1500</v>
      </c>
      <c r="O21" s="2">
        <f>IF(I21="North",5000,IF(I21="South",4000,IF(I21="East",4200,IF(I21="Midwest",0,3800))))</f>
        <v>4000</v>
      </c>
    </row>
    <row r="22" spans="1:15" x14ac:dyDescent="0.3">
      <c r="A22" s="5">
        <v>150850</v>
      </c>
      <c r="B22" s="3" t="s">
        <v>36</v>
      </c>
      <c r="C22" s="3" t="s">
        <v>67</v>
      </c>
      <c r="D22" s="6">
        <v>32027</v>
      </c>
      <c r="E22" s="5" t="s">
        <v>3</v>
      </c>
      <c r="F22" s="3" t="s">
        <v>2</v>
      </c>
      <c r="G22" s="3" t="s">
        <v>29</v>
      </c>
      <c r="H22" s="4">
        <v>47000</v>
      </c>
      <c r="I22" s="3" t="s">
        <v>19</v>
      </c>
      <c r="J22" s="2" t="str">
        <f>IF(AND(E22="Female",H22&lt;50000),"Eligible for Gift","Not Eligible For Gift")</f>
        <v>Not Eligible For Gift</v>
      </c>
      <c r="K22" s="2" t="str">
        <f>IF(AND(G22="CCD",H22&lt;=30000),"9000","0")</f>
        <v>0</v>
      </c>
      <c r="L22" s="2" t="str">
        <f>IF(D22&lt;DATE(1980,1,1),"Retired","Not Retired")</f>
        <v>Not Retired</v>
      </c>
      <c r="M22" s="2" t="str">
        <f>IF(AND(OR(G22="Sales",G22="Marketing",H22&lt;=45000)),"25000","10000")</f>
        <v>10000</v>
      </c>
      <c r="N22" s="2">
        <f>IF(NOT(OR(G22="Director",G22="CEO")),1500,0)</f>
        <v>1500</v>
      </c>
      <c r="O22" s="2">
        <f>IF(I22="North",5000,IF(I22="South",4000,IF(I22="East",4200,IF(I22="Midwest",0,3800))))</f>
        <v>4200</v>
      </c>
    </row>
    <row r="23" spans="1:15" x14ac:dyDescent="0.3">
      <c r="A23" s="5">
        <v>150851</v>
      </c>
      <c r="B23" s="3" t="s">
        <v>66</v>
      </c>
      <c r="C23" s="3" t="s">
        <v>65</v>
      </c>
      <c r="D23" s="6">
        <v>29368</v>
      </c>
      <c r="E23" s="5" t="s">
        <v>3</v>
      </c>
      <c r="F23" s="3" t="s">
        <v>32</v>
      </c>
      <c r="G23" s="3" t="s">
        <v>1</v>
      </c>
      <c r="H23" s="4">
        <v>75000</v>
      </c>
      <c r="I23" s="3" t="s">
        <v>19</v>
      </c>
      <c r="J23" s="2" t="str">
        <f>IF(AND(E23="Female",H23&lt;50000),"Eligible for Gift","Not Eligible For Gift")</f>
        <v>Not Eligible For Gift</v>
      </c>
      <c r="K23" s="2" t="str">
        <f>IF(AND(G23="CCD",H23&lt;=30000),"9000","0")</f>
        <v>0</v>
      </c>
      <c r="L23" s="2" t="str">
        <f>IF(D23&lt;DATE(1980,1,1),"Retired","Not Retired")</f>
        <v>Not Retired</v>
      </c>
      <c r="M23" s="2" t="str">
        <f>IF(AND(OR(G23="Sales",G23="Marketing",H23&lt;=45000)),"25000","10000")</f>
        <v>10000</v>
      </c>
      <c r="N23" s="2">
        <f>IF(NOT(OR(G23="Director",G23="CEO")),1500,0)</f>
        <v>1500</v>
      </c>
      <c r="O23" s="2">
        <f>IF(I23="North",5000,IF(I23="South",4000,IF(I23="East",4200,IF(I23="Midwest",0,3800))))</f>
        <v>4200</v>
      </c>
    </row>
    <row r="24" spans="1:15" x14ac:dyDescent="0.3">
      <c r="A24" s="5">
        <v>150858</v>
      </c>
      <c r="B24" s="3" t="s">
        <v>64</v>
      </c>
      <c r="C24" s="3" t="s">
        <v>63</v>
      </c>
      <c r="D24" s="6">
        <v>34846</v>
      </c>
      <c r="E24" s="5" t="s">
        <v>3</v>
      </c>
      <c r="F24" s="3" t="s">
        <v>2</v>
      </c>
      <c r="G24" s="3" t="s">
        <v>29</v>
      </c>
      <c r="H24" s="4">
        <v>34000</v>
      </c>
      <c r="I24" s="3" t="s">
        <v>19</v>
      </c>
      <c r="J24" s="2" t="str">
        <f>IF(AND(E24="Female",H24&lt;50000),"Eligible for Gift","Not Eligible For Gift")</f>
        <v>Not Eligible For Gift</v>
      </c>
      <c r="K24" s="2" t="str">
        <f>IF(AND(G24="CCD",H24&lt;=30000),"9000","0")</f>
        <v>0</v>
      </c>
      <c r="L24" s="2" t="str">
        <f>IF(D24&lt;DATE(1980,1,1),"Retired","Not Retired")</f>
        <v>Not Retired</v>
      </c>
      <c r="M24" s="2" t="str">
        <f>IF(AND(OR(G24="Sales",G24="Marketing",H24&lt;=45000)),"25000","10000")</f>
        <v>25000</v>
      </c>
      <c r="N24" s="2">
        <f>IF(NOT(OR(G24="Director",G24="CEO")),1500,0)</f>
        <v>1500</v>
      </c>
      <c r="O24" s="2">
        <f>IF(I24="North",5000,IF(I24="South",4000,IF(I24="East",4200,IF(I24="Midwest",0,3800))))</f>
        <v>4200</v>
      </c>
    </row>
    <row r="25" spans="1:15" x14ac:dyDescent="0.3">
      <c r="A25" s="5">
        <v>150865</v>
      </c>
      <c r="B25" s="3" t="s">
        <v>62</v>
      </c>
      <c r="C25" s="3" t="s">
        <v>54</v>
      </c>
      <c r="D25" s="6">
        <v>31279</v>
      </c>
      <c r="E25" s="5" t="s">
        <v>24</v>
      </c>
      <c r="F25" s="3" t="s">
        <v>2</v>
      </c>
      <c r="G25" s="3" t="s">
        <v>61</v>
      </c>
      <c r="H25" s="4">
        <v>90000</v>
      </c>
      <c r="I25" s="3" t="s">
        <v>10</v>
      </c>
      <c r="J25" s="2" t="str">
        <f>IF(AND(E25="Female",H25&lt;50000),"Eligible for Gift","Not Eligible For Gift")</f>
        <v>Not Eligible For Gift</v>
      </c>
      <c r="K25" s="2" t="str">
        <f>IF(AND(G25="CCD",H25&lt;=30000),"9000","0")</f>
        <v>0</v>
      </c>
      <c r="L25" s="2" t="str">
        <f>IF(D25&lt;DATE(1980,1,1),"Retired","Not Retired")</f>
        <v>Not Retired</v>
      </c>
      <c r="M25" s="2" t="str">
        <f>IF(AND(OR(G25="Sales",G25="Marketing",H25&lt;=45000)),"25000","10000")</f>
        <v>10000</v>
      </c>
      <c r="N25" s="2">
        <f>IF(NOT(OR(G25="Director",G25="CEO")),1500,0)</f>
        <v>0</v>
      </c>
      <c r="O25" s="2">
        <f>IF(I25="North",5000,IF(I25="South",4000,IF(I25="East",4200,IF(I25="Midwest",0,3800))))</f>
        <v>4000</v>
      </c>
    </row>
    <row r="26" spans="1:15" x14ac:dyDescent="0.3">
      <c r="A26" s="5">
        <v>150867</v>
      </c>
      <c r="B26" s="3" t="s">
        <v>60</v>
      </c>
      <c r="C26" s="3" t="s">
        <v>59</v>
      </c>
      <c r="D26" s="6">
        <v>29028</v>
      </c>
      <c r="E26" s="5" t="s">
        <v>24</v>
      </c>
      <c r="F26" s="3" t="s">
        <v>32</v>
      </c>
      <c r="G26" s="3" t="s">
        <v>16</v>
      </c>
      <c r="H26" s="4">
        <v>49000</v>
      </c>
      <c r="I26" s="3" t="s">
        <v>10</v>
      </c>
      <c r="J26" s="2" t="str">
        <f>IF(AND(E26="Female",H26&lt;50000),"Eligible for Gift","Not Eligible For Gift")</f>
        <v>Eligible for Gift</v>
      </c>
      <c r="K26" s="2" t="str">
        <f>IF(AND(G26="CCD",H26&lt;=30000),"9000","0")</f>
        <v>0</v>
      </c>
      <c r="L26" s="2" t="str">
        <f>IF(D26&lt;DATE(1980,1,1),"Retired","Not Retired")</f>
        <v>Retired</v>
      </c>
      <c r="M26" s="2" t="str">
        <f>IF(AND(OR(G26="Sales",G26="Marketing",H26&lt;=45000)),"25000","10000")</f>
        <v>10000</v>
      </c>
      <c r="N26" s="2">
        <f>IF(NOT(OR(G26="Director",G26="CEO")),1500,0)</f>
        <v>1500</v>
      </c>
      <c r="O26" s="2">
        <f>IF(I26="North",5000,IF(I26="South",4000,IF(I26="East",4200,IF(I26="Midwest",0,3800))))</f>
        <v>4000</v>
      </c>
    </row>
    <row r="27" spans="1:15" x14ac:dyDescent="0.3">
      <c r="A27" s="5">
        <v>150874</v>
      </c>
      <c r="B27" s="3" t="s">
        <v>58</v>
      </c>
      <c r="C27" s="3" t="s">
        <v>25</v>
      </c>
      <c r="D27" s="6">
        <v>37890</v>
      </c>
      <c r="E27" s="5" t="s">
        <v>24</v>
      </c>
      <c r="F27" s="3" t="s">
        <v>2</v>
      </c>
      <c r="G27" s="3" t="s">
        <v>13</v>
      </c>
      <c r="H27" s="4">
        <v>27000</v>
      </c>
      <c r="I27" s="3" t="s">
        <v>10</v>
      </c>
      <c r="J27" s="2" t="str">
        <f>IF(AND(E27="Female",H27&lt;50000),"Eligible for Gift","Not Eligible For Gift")</f>
        <v>Eligible for Gift</v>
      </c>
      <c r="K27" s="2" t="str">
        <f>IF(AND(G27="CCD",H27&lt;=30000),"9000","0")</f>
        <v>0</v>
      </c>
      <c r="L27" s="2" t="str">
        <f>IF(D27&lt;DATE(1980,1,1),"Retired","Not Retired")</f>
        <v>Not Retired</v>
      </c>
      <c r="M27" s="2" t="str">
        <f>IF(AND(OR(G27="Sales",G27="Marketing",H27&lt;=45000)),"25000","10000")</f>
        <v>25000</v>
      </c>
      <c r="N27" s="2">
        <f>IF(NOT(OR(G27="Director",G27="CEO")),1500,0)</f>
        <v>1500</v>
      </c>
      <c r="O27" s="2">
        <f>IF(I27="North",5000,IF(I27="South",4000,IF(I27="East",4200,IF(I27="Midwest",0,3800))))</f>
        <v>4000</v>
      </c>
    </row>
    <row r="28" spans="1:15" x14ac:dyDescent="0.3">
      <c r="A28" s="5">
        <v>150881</v>
      </c>
      <c r="B28" s="3" t="s">
        <v>57</v>
      </c>
      <c r="C28" s="3" t="s">
        <v>56</v>
      </c>
      <c r="D28" s="6">
        <v>30337</v>
      </c>
      <c r="E28" s="5" t="s">
        <v>3</v>
      </c>
      <c r="F28" s="3" t="s">
        <v>32</v>
      </c>
      <c r="G28" s="3" t="s">
        <v>11</v>
      </c>
      <c r="H28" s="4">
        <v>92000</v>
      </c>
      <c r="I28" s="3" t="s">
        <v>10</v>
      </c>
      <c r="J28" s="2" t="str">
        <f>IF(AND(E28="Female",H28&lt;50000),"Eligible for Gift","Not Eligible For Gift")</f>
        <v>Not Eligible For Gift</v>
      </c>
      <c r="K28" s="2" t="str">
        <f>IF(AND(G28="CCD",H28&lt;=30000),"9000","0")</f>
        <v>0</v>
      </c>
      <c r="L28" s="2" t="str">
        <f>IF(D28&lt;DATE(1980,1,1),"Retired","Not Retired")</f>
        <v>Not Retired</v>
      </c>
      <c r="M28" s="2" t="str">
        <f>IF(AND(OR(G28="Sales",G28="Marketing",H28&lt;=45000)),"25000","10000")</f>
        <v>10000</v>
      </c>
      <c r="N28" s="2">
        <f>IF(NOT(OR(G28="Director",G28="CEO")),1500,0)</f>
        <v>1500</v>
      </c>
      <c r="O28" s="2">
        <f>IF(I28="North",5000,IF(I28="South",4000,IF(I28="East",4200,IF(I28="Midwest",0,3800))))</f>
        <v>4000</v>
      </c>
    </row>
    <row r="29" spans="1:15" x14ac:dyDescent="0.3">
      <c r="A29" s="5">
        <v>150888</v>
      </c>
      <c r="B29" s="3" t="s">
        <v>55</v>
      </c>
      <c r="C29" s="3" t="s">
        <v>54</v>
      </c>
      <c r="D29" s="6">
        <v>29221</v>
      </c>
      <c r="E29" s="5" t="s">
        <v>3</v>
      </c>
      <c r="F29" s="3" t="s">
        <v>2</v>
      </c>
      <c r="G29" s="3" t="s">
        <v>7</v>
      </c>
      <c r="H29" s="4">
        <v>43000</v>
      </c>
      <c r="I29" s="3" t="s">
        <v>6</v>
      </c>
      <c r="J29" s="2" t="str">
        <f>IF(AND(E29="Female",H29&lt;50000),"Eligible for Gift","Not Eligible For Gift")</f>
        <v>Not Eligible For Gift</v>
      </c>
      <c r="K29" s="2" t="str">
        <f>IF(AND(G29="CCD",H29&lt;=30000),"9000","0")</f>
        <v>0</v>
      </c>
      <c r="L29" s="2" t="str">
        <f>IF(D29&lt;DATE(1980,1,1),"Retired","Not Retired")</f>
        <v>Not Retired</v>
      </c>
      <c r="M29" s="2" t="str">
        <f>IF(AND(OR(G29="Sales",G29="Marketing",H29&lt;=45000)),"25000","10000")</f>
        <v>25000</v>
      </c>
      <c r="N29" s="2">
        <f>IF(NOT(OR(G29="Director",G29="CEO")),1500,0)</f>
        <v>1500</v>
      </c>
      <c r="O29" s="2">
        <f>IF(I29="North",5000,IF(I29="South",4000,IF(I29="East",4200,IF(I29="Midwest",0,3800))))</f>
        <v>3800</v>
      </c>
    </row>
    <row r="30" spans="1:15" x14ac:dyDescent="0.3">
      <c r="A30" s="5">
        <v>150894</v>
      </c>
      <c r="B30" s="3" t="s">
        <v>53</v>
      </c>
      <c r="C30" s="3" t="s">
        <v>52</v>
      </c>
      <c r="D30" s="6">
        <v>37124</v>
      </c>
      <c r="E30" s="5" t="s">
        <v>3</v>
      </c>
      <c r="F30" s="3" t="s">
        <v>2</v>
      </c>
      <c r="G30" s="3" t="s">
        <v>1</v>
      </c>
      <c r="H30" s="4">
        <v>67000</v>
      </c>
      <c r="I30" s="3" t="s">
        <v>10</v>
      </c>
      <c r="J30" s="2" t="str">
        <f>IF(AND(E30="Female",H30&lt;50000),"Eligible for Gift","Not Eligible For Gift")</f>
        <v>Not Eligible For Gift</v>
      </c>
      <c r="K30" s="2" t="str">
        <f>IF(AND(G30="CCD",H30&lt;=30000),"9000","0")</f>
        <v>0</v>
      </c>
      <c r="L30" s="2" t="str">
        <f>IF(D30&lt;DATE(1980,1,1),"Retired","Not Retired")</f>
        <v>Not Retired</v>
      </c>
      <c r="M30" s="2" t="str">
        <f>IF(AND(OR(G30="Sales",G30="Marketing",H30&lt;=45000)),"25000","10000")</f>
        <v>10000</v>
      </c>
      <c r="N30" s="2">
        <f>IF(NOT(OR(G30="Director",G30="CEO")),1500,0)</f>
        <v>1500</v>
      </c>
      <c r="O30" s="2">
        <f>IF(I30="North",5000,IF(I30="South",4000,IF(I30="East",4200,IF(I30="Midwest",0,3800))))</f>
        <v>4000</v>
      </c>
    </row>
    <row r="31" spans="1:15" x14ac:dyDescent="0.3">
      <c r="A31" s="5">
        <v>150899</v>
      </c>
      <c r="B31" s="3" t="s">
        <v>51</v>
      </c>
      <c r="C31" s="3" t="s">
        <v>50</v>
      </c>
      <c r="D31" s="6">
        <v>37400</v>
      </c>
      <c r="E31" s="5" t="s">
        <v>3</v>
      </c>
      <c r="F31" s="3" t="s">
        <v>2</v>
      </c>
      <c r="G31" s="3" t="s">
        <v>29</v>
      </c>
      <c r="H31" s="4">
        <v>50000</v>
      </c>
      <c r="I31" s="3" t="s">
        <v>10</v>
      </c>
      <c r="J31" s="2" t="str">
        <f>IF(AND(E31="Female",H31&lt;50000),"Eligible for Gift","Not Eligible For Gift")</f>
        <v>Not Eligible For Gift</v>
      </c>
      <c r="K31" s="2" t="str">
        <f>IF(AND(G31="CCD",H31&lt;=30000),"9000","0")</f>
        <v>0</v>
      </c>
      <c r="L31" s="2" t="str">
        <f>IF(D31&lt;DATE(1980,1,1),"Retired","Not Retired")</f>
        <v>Not Retired</v>
      </c>
      <c r="M31" s="2" t="str">
        <f>IF(AND(OR(G31="Sales",G31="Marketing",H31&lt;=45000)),"25000","10000")</f>
        <v>10000</v>
      </c>
      <c r="N31" s="2">
        <f>IF(NOT(OR(G31="Director",G31="CEO")),1500,0)</f>
        <v>1500</v>
      </c>
      <c r="O31" s="2">
        <f>IF(I31="North",5000,IF(I31="South",4000,IF(I31="East",4200,IF(I31="Midwest",0,3800))))</f>
        <v>4000</v>
      </c>
    </row>
    <row r="32" spans="1:15" x14ac:dyDescent="0.3">
      <c r="A32" s="5">
        <v>150901</v>
      </c>
      <c r="B32" s="3" t="s">
        <v>49</v>
      </c>
      <c r="C32" s="3" t="s">
        <v>48</v>
      </c>
      <c r="D32" s="6">
        <v>32946</v>
      </c>
      <c r="E32" s="5" t="s">
        <v>24</v>
      </c>
      <c r="F32" s="3" t="s">
        <v>2</v>
      </c>
      <c r="G32" s="3" t="s">
        <v>27</v>
      </c>
      <c r="H32" s="4">
        <v>53000</v>
      </c>
      <c r="I32" s="3" t="s">
        <v>19</v>
      </c>
      <c r="J32" s="2" t="str">
        <f>IF(AND(E32="Female",H32&lt;50000),"Eligible for Gift","Not Eligible For Gift")</f>
        <v>Not Eligible For Gift</v>
      </c>
      <c r="K32" s="2" t="str">
        <f>IF(AND(G32="CCD",H32&lt;=30000),"9000","0")</f>
        <v>0</v>
      </c>
      <c r="L32" s="2" t="str">
        <f>IF(D32&lt;DATE(1980,1,1),"Retired","Not Retired")</f>
        <v>Not Retired</v>
      </c>
      <c r="M32" s="2" t="str">
        <f>IF(AND(OR(G32="Sales",G32="Marketing",H32&lt;=45000)),"25000","10000")</f>
        <v>25000</v>
      </c>
      <c r="N32" s="2">
        <f>IF(NOT(OR(G32="Director",G32="CEO")),1500,0)</f>
        <v>1500</v>
      </c>
      <c r="O32" s="2">
        <f>IF(I32="North",5000,IF(I32="South",4000,IF(I32="East",4200,IF(I32="Midwest",0,3800))))</f>
        <v>4200</v>
      </c>
    </row>
    <row r="33" spans="1:15" x14ac:dyDescent="0.3">
      <c r="A33" s="5">
        <v>150905</v>
      </c>
      <c r="B33" s="3" t="s">
        <v>47</v>
      </c>
      <c r="C33" s="3" t="s">
        <v>46</v>
      </c>
      <c r="D33" s="6">
        <v>30819</v>
      </c>
      <c r="E33" s="5" t="s">
        <v>24</v>
      </c>
      <c r="F33" s="3" t="s">
        <v>32</v>
      </c>
      <c r="G33" s="3" t="s">
        <v>45</v>
      </c>
      <c r="H33" s="4">
        <v>62000</v>
      </c>
      <c r="I33" s="3" t="s">
        <v>19</v>
      </c>
      <c r="J33" s="2" t="str">
        <f>IF(AND(E33="Female",H33&lt;50000),"Eligible for Gift","Not Eligible For Gift")</f>
        <v>Not Eligible For Gift</v>
      </c>
      <c r="K33" s="2" t="str">
        <f>IF(AND(G33="CCD",H33&lt;=30000),"9000","0")</f>
        <v>0</v>
      </c>
      <c r="L33" s="2" t="str">
        <f>IF(D33&lt;DATE(1980,1,1),"Retired","Not Retired")</f>
        <v>Not Retired</v>
      </c>
      <c r="M33" s="2" t="str">
        <f>IF(AND(OR(G33="Sales",G33="Marketing",H33&lt;=45000)),"25000","10000")</f>
        <v>10000</v>
      </c>
      <c r="N33" s="2">
        <f>IF(NOT(OR(G33="Director",G33="CEO")),1500,0)</f>
        <v>1500</v>
      </c>
      <c r="O33" s="2">
        <f>IF(I33="North",5000,IF(I33="South",4000,IF(I33="East",4200,IF(I33="Midwest",0,3800))))</f>
        <v>4200</v>
      </c>
    </row>
    <row r="34" spans="1:15" x14ac:dyDescent="0.3">
      <c r="A34" s="5">
        <v>150912</v>
      </c>
      <c r="B34" s="3" t="s">
        <v>44</v>
      </c>
      <c r="C34" s="3" t="s">
        <v>43</v>
      </c>
      <c r="D34" s="6">
        <v>37629</v>
      </c>
      <c r="E34" s="5" t="s">
        <v>24</v>
      </c>
      <c r="F34" s="3" t="s">
        <v>2</v>
      </c>
      <c r="G34" s="3" t="s">
        <v>20</v>
      </c>
      <c r="H34" s="4">
        <v>81000</v>
      </c>
      <c r="I34" s="3" t="s">
        <v>10</v>
      </c>
      <c r="J34" s="2" t="str">
        <f>IF(AND(E34="Female",H34&lt;50000),"Eligible for Gift","Not Eligible For Gift")</f>
        <v>Not Eligible For Gift</v>
      </c>
      <c r="K34" s="2" t="str">
        <f>IF(AND(G34="CCD",H34&lt;=30000),"9000","0")</f>
        <v>0</v>
      </c>
      <c r="L34" s="2" t="str">
        <f>IF(D34&lt;DATE(1980,1,1),"Retired","Not Retired")</f>
        <v>Not Retired</v>
      </c>
      <c r="M34" s="2" t="str">
        <f>IF(AND(OR(G34="Sales",G34="Marketing",H34&lt;=45000)),"25000","10000")</f>
        <v>10000</v>
      </c>
      <c r="N34" s="2">
        <f>IF(NOT(OR(G34="Director",G34="CEO")),1500,0)</f>
        <v>1500</v>
      </c>
      <c r="O34" s="2">
        <f>IF(I34="North",5000,IF(I34="South",4000,IF(I34="East",4200,IF(I34="Midwest",0,3800))))</f>
        <v>4000</v>
      </c>
    </row>
    <row r="35" spans="1:15" x14ac:dyDescent="0.3">
      <c r="A35" s="5">
        <v>150921</v>
      </c>
      <c r="B35" s="3" t="s">
        <v>42</v>
      </c>
      <c r="C35" s="3" t="s">
        <v>41</v>
      </c>
      <c r="D35" s="6">
        <v>38092</v>
      </c>
      <c r="E35" s="5" t="s">
        <v>3</v>
      </c>
      <c r="F35" s="3" t="s">
        <v>2</v>
      </c>
      <c r="G35" s="3" t="s">
        <v>16</v>
      </c>
      <c r="H35" s="4">
        <v>19000</v>
      </c>
      <c r="I35" s="3" t="s">
        <v>6</v>
      </c>
      <c r="J35" s="2" t="str">
        <f>IF(AND(E35="Female",H35&lt;50000),"Eligible for Gift","Not Eligible For Gift")</f>
        <v>Not Eligible For Gift</v>
      </c>
      <c r="K35" s="2" t="str">
        <f>IF(AND(G35="CCD",H35&lt;=30000),"9000","0")</f>
        <v>0</v>
      </c>
      <c r="L35" s="2" t="str">
        <f>IF(D35&lt;DATE(1980,1,1),"Retired","Not Retired")</f>
        <v>Not Retired</v>
      </c>
      <c r="M35" s="2" t="str">
        <f>IF(AND(OR(G35="Sales",G35="Marketing",H35&lt;=45000)),"25000","10000")</f>
        <v>25000</v>
      </c>
      <c r="N35" s="2">
        <f>IF(NOT(OR(G35="Director",G35="CEO")),1500,0)</f>
        <v>1500</v>
      </c>
      <c r="O35" s="2">
        <f>IF(I35="North",5000,IF(I35="South",4000,IF(I35="East",4200,IF(I35="Midwest",0,3800))))</f>
        <v>3800</v>
      </c>
    </row>
    <row r="36" spans="1:15" x14ac:dyDescent="0.3">
      <c r="A36" s="5">
        <v>150929</v>
      </c>
      <c r="B36" s="3" t="s">
        <v>40</v>
      </c>
      <c r="C36" s="3" t="s">
        <v>39</v>
      </c>
      <c r="D36" s="6">
        <v>26739</v>
      </c>
      <c r="E36" s="5" t="s">
        <v>3</v>
      </c>
      <c r="F36" s="3" t="s">
        <v>2</v>
      </c>
      <c r="G36" s="3" t="s">
        <v>13</v>
      </c>
      <c r="H36" s="4">
        <v>58000</v>
      </c>
      <c r="I36" s="3" t="s">
        <v>10</v>
      </c>
      <c r="J36" s="2" t="str">
        <f>IF(AND(E36="Female",H36&lt;50000),"Eligible for Gift","Not Eligible For Gift")</f>
        <v>Not Eligible For Gift</v>
      </c>
      <c r="K36" s="2" t="str">
        <f>IF(AND(G36="CCD",H36&lt;=30000),"9000","0")</f>
        <v>0</v>
      </c>
      <c r="L36" s="2" t="str">
        <f>IF(D36&lt;DATE(1980,1,1),"Retired","Not Retired")</f>
        <v>Retired</v>
      </c>
      <c r="M36" s="2" t="str">
        <f>IF(AND(OR(G36="Sales",G36="Marketing",H36&lt;=45000)),"25000","10000")</f>
        <v>25000</v>
      </c>
      <c r="N36" s="2">
        <f>IF(NOT(OR(G36="Director",G36="CEO")),1500,0)</f>
        <v>1500</v>
      </c>
      <c r="O36" s="2">
        <f>IF(I36="North",5000,IF(I36="South",4000,IF(I36="East",4200,IF(I36="Midwest",0,3800))))</f>
        <v>4000</v>
      </c>
    </row>
    <row r="37" spans="1:15" x14ac:dyDescent="0.3">
      <c r="A37" s="5">
        <v>150930</v>
      </c>
      <c r="B37" s="3" t="s">
        <v>38</v>
      </c>
      <c r="C37" s="3" t="s">
        <v>37</v>
      </c>
      <c r="D37" s="6">
        <v>37027</v>
      </c>
      <c r="E37" s="5" t="s">
        <v>3</v>
      </c>
      <c r="F37" s="3" t="s">
        <v>2</v>
      </c>
      <c r="G37" s="3" t="s">
        <v>11</v>
      </c>
      <c r="H37" s="4">
        <v>82000</v>
      </c>
      <c r="I37" s="3" t="s">
        <v>10</v>
      </c>
      <c r="J37" s="2" t="str">
        <f>IF(AND(E37="Female",H37&lt;50000),"Eligible for Gift","Not Eligible For Gift")</f>
        <v>Not Eligible For Gift</v>
      </c>
      <c r="K37" s="2" t="str">
        <f>IF(AND(G37="CCD",H37&lt;=30000),"9000","0")</f>
        <v>0</v>
      </c>
      <c r="L37" s="2" t="str">
        <f>IF(D37&lt;DATE(1980,1,1),"Retired","Not Retired")</f>
        <v>Not Retired</v>
      </c>
      <c r="M37" s="2" t="str">
        <f>IF(AND(OR(G37="Sales",G37="Marketing",H37&lt;=45000)),"25000","10000")</f>
        <v>10000</v>
      </c>
      <c r="N37" s="2">
        <f>IF(NOT(OR(G37="Director",G37="CEO")),1500,0)</f>
        <v>1500</v>
      </c>
      <c r="O37" s="2">
        <f>IF(I37="North",5000,IF(I37="South",4000,IF(I37="East",4200,IF(I37="Midwest",0,3800))))</f>
        <v>4000</v>
      </c>
    </row>
    <row r="38" spans="1:15" x14ac:dyDescent="0.3">
      <c r="A38" s="5">
        <v>150937</v>
      </c>
      <c r="B38" s="3" t="s">
        <v>36</v>
      </c>
      <c r="C38" s="3" t="s">
        <v>35</v>
      </c>
      <c r="D38" s="6">
        <v>24700</v>
      </c>
      <c r="E38" s="5" t="s">
        <v>3</v>
      </c>
      <c r="F38" s="3" t="s">
        <v>2</v>
      </c>
      <c r="G38" s="3" t="s">
        <v>7</v>
      </c>
      <c r="H38" s="4">
        <v>37000</v>
      </c>
      <c r="I38" s="3" t="s">
        <v>0</v>
      </c>
      <c r="J38" s="2" t="str">
        <f>IF(AND(E38="Female",H38&lt;50000),"Eligible for Gift","Not Eligible For Gift")</f>
        <v>Not Eligible For Gift</v>
      </c>
      <c r="K38" s="2" t="str">
        <f>IF(AND(G38="CCD",H38&lt;=30000),"9000","0")</f>
        <v>0</v>
      </c>
      <c r="L38" s="2" t="str">
        <f>IF(D38&lt;DATE(1980,1,1),"Retired","Not Retired")</f>
        <v>Retired</v>
      </c>
      <c r="M38" s="2" t="str">
        <f>IF(AND(OR(G38="Sales",G38="Marketing",H38&lt;=45000)),"25000","10000")</f>
        <v>25000</v>
      </c>
      <c r="N38" s="2">
        <f>IF(NOT(OR(G38="Director",G38="CEO")),1500,0)</f>
        <v>1500</v>
      </c>
      <c r="O38" s="2">
        <f>IF(I38="North",5000,IF(I38="South",4000,IF(I38="East",4200,IF(I38="Midwest",0,3800))))</f>
        <v>5000</v>
      </c>
    </row>
    <row r="39" spans="1:15" x14ac:dyDescent="0.3">
      <c r="A39" s="5">
        <v>150940</v>
      </c>
      <c r="B39" s="3" t="s">
        <v>34</v>
      </c>
      <c r="C39" s="3" t="s">
        <v>33</v>
      </c>
      <c r="D39" s="6">
        <v>26906</v>
      </c>
      <c r="E39" s="5" t="s">
        <v>3</v>
      </c>
      <c r="F39" s="3" t="s">
        <v>32</v>
      </c>
      <c r="G39" s="3" t="s">
        <v>1</v>
      </c>
      <c r="H39" s="4">
        <v>87000</v>
      </c>
      <c r="I39" s="3" t="s">
        <v>19</v>
      </c>
      <c r="J39" s="2" t="str">
        <f>IF(AND(E39="Female",H39&lt;50000),"Eligible for Gift","Not Eligible For Gift")</f>
        <v>Not Eligible For Gift</v>
      </c>
      <c r="K39" s="2" t="str">
        <f>IF(AND(G39="CCD",H39&lt;=30000),"9000","0")</f>
        <v>0</v>
      </c>
      <c r="L39" s="2" t="str">
        <f>IF(D39&lt;DATE(1980,1,1),"Retired","Not Retired")</f>
        <v>Retired</v>
      </c>
      <c r="M39" s="2" t="str">
        <f>IF(AND(OR(G39="Sales",G39="Marketing",H39&lt;=45000)),"25000","10000")</f>
        <v>10000</v>
      </c>
      <c r="N39" s="2">
        <f>IF(NOT(OR(G39="Director",G39="CEO")),1500,0)</f>
        <v>1500</v>
      </c>
      <c r="O39" s="2">
        <f>IF(I39="North",5000,IF(I39="South",4000,IF(I39="East",4200,IF(I39="Midwest",0,3800))))</f>
        <v>4200</v>
      </c>
    </row>
    <row r="40" spans="1:15" x14ac:dyDescent="0.3">
      <c r="A40" s="5">
        <v>150947</v>
      </c>
      <c r="B40" s="3" t="s">
        <v>31</v>
      </c>
      <c r="C40" s="3" t="s">
        <v>30</v>
      </c>
      <c r="D40" s="6">
        <v>33449</v>
      </c>
      <c r="E40" s="5" t="s">
        <v>24</v>
      </c>
      <c r="F40" s="3" t="s">
        <v>2</v>
      </c>
      <c r="G40" s="3" t="s">
        <v>29</v>
      </c>
      <c r="H40" s="4">
        <v>85000</v>
      </c>
      <c r="I40" s="3" t="s">
        <v>19</v>
      </c>
      <c r="J40" s="2" t="str">
        <f>IF(AND(E40="Female",H40&lt;50000),"Eligible for Gift","Not Eligible For Gift")</f>
        <v>Not Eligible For Gift</v>
      </c>
      <c r="K40" s="2" t="str">
        <f>IF(AND(G40="CCD",H40&lt;=30000),"9000","0")</f>
        <v>0</v>
      </c>
      <c r="L40" s="2" t="str">
        <f>IF(D40&lt;DATE(1980,1,1),"Retired","Not Retired")</f>
        <v>Not Retired</v>
      </c>
      <c r="M40" s="2" t="str">
        <f>IF(AND(OR(G40="Sales",G40="Marketing",H40&lt;=45000)),"25000","10000")</f>
        <v>10000</v>
      </c>
      <c r="N40" s="2">
        <f>IF(NOT(OR(G40="Director",G40="CEO")),1500,0)</f>
        <v>1500</v>
      </c>
      <c r="O40" s="2">
        <f>IF(I40="North",5000,IF(I40="South",4000,IF(I40="East",4200,IF(I40="Midwest",0,3800))))</f>
        <v>4200</v>
      </c>
    </row>
    <row r="41" spans="1:15" x14ac:dyDescent="0.3">
      <c r="A41" s="5">
        <v>150954</v>
      </c>
      <c r="B41" s="3" t="s">
        <v>28</v>
      </c>
      <c r="C41" s="3" t="s">
        <v>25</v>
      </c>
      <c r="D41" s="6">
        <v>35495</v>
      </c>
      <c r="E41" s="5" t="s">
        <v>24</v>
      </c>
      <c r="F41" s="3" t="s">
        <v>2</v>
      </c>
      <c r="G41" s="3" t="s">
        <v>27</v>
      </c>
      <c r="H41" s="4">
        <v>57000</v>
      </c>
      <c r="I41" s="3" t="s">
        <v>10</v>
      </c>
      <c r="J41" s="2" t="str">
        <f>IF(AND(E41="Female",H41&lt;50000),"Eligible for Gift","Not Eligible For Gift")</f>
        <v>Not Eligible For Gift</v>
      </c>
      <c r="K41" s="2" t="str">
        <f>IF(AND(G41="CCD",H41&lt;=30000),"9000","0")</f>
        <v>0</v>
      </c>
      <c r="L41" s="2" t="str">
        <f>IF(D41&lt;DATE(1980,1,1),"Retired","Not Retired")</f>
        <v>Not Retired</v>
      </c>
      <c r="M41" s="2" t="str">
        <f>IF(AND(OR(G41="Sales",G41="Marketing",H41&lt;=45000)),"25000","10000")</f>
        <v>25000</v>
      </c>
      <c r="N41" s="2">
        <f>IF(NOT(OR(G41="Director",G41="CEO")),1500,0)</f>
        <v>1500</v>
      </c>
      <c r="O41" s="2">
        <f>IF(I41="North",5000,IF(I41="South",4000,IF(I41="East",4200,IF(I41="Midwest",0,3800))))</f>
        <v>4000</v>
      </c>
    </row>
    <row r="42" spans="1:15" x14ac:dyDescent="0.3">
      <c r="A42" s="5">
        <v>150962</v>
      </c>
      <c r="B42" s="3" t="s">
        <v>26</v>
      </c>
      <c r="C42" s="3" t="s">
        <v>25</v>
      </c>
      <c r="D42" s="6">
        <v>37773</v>
      </c>
      <c r="E42" s="5" t="s">
        <v>24</v>
      </c>
      <c r="F42" s="3" t="s">
        <v>2</v>
      </c>
      <c r="G42" s="3" t="s">
        <v>23</v>
      </c>
      <c r="H42" s="4">
        <v>87000</v>
      </c>
      <c r="I42" s="3" t="s">
        <v>10</v>
      </c>
      <c r="J42" s="2" t="str">
        <f>IF(AND(E42="Female",H42&lt;50000),"Eligible for Gift","Not Eligible For Gift")</f>
        <v>Not Eligible For Gift</v>
      </c>
      <c r="K42" s="2" t="str">
        <f>IF(AND(G42="CCD",H42&lt;=30000),"9000","0")</f>
        <v>0</v>
      </c>
      <c r="L42" s="2" t="str">
        <f>IF(D42&lt;DATE(1980,1,1),"Retired","Not Retired")</f>
        <v>Not Retired</v>
      </c>
      <c r="M42" s="2" t="str">
        <f>IF(AND(OR(G42="Sales",G42="Marketing",H42&lt;=45000)),"25000","10000")</f>
        <v>10000</v>
      </c>
      <c r="N42" s="2">
        <f>IF(NOT(OR(G42="Director",G42="CEO")),1500,0)</f>
        <v>0</v>
      </c>
      <c r="O42" s="2">
        <f>IF(I42="North",5000,IF(I42="South",4000,IF(I42="East",4200,IF(I42="Midwest",0,3800))))</f>
        <v>4000</v>
      </c>
    </row>
    <row r="43" spans="1:15" x14ac:dyDescent="0.3">
      <c r="A43" s="5">
        <v>150968</v>
      </c>
      <c r="B43" s="3" t="s">
        <v>22</v>
      </c>
      <c r="C43" s="3" t="s">
        <v>21</v>
      </c>
      <c r="D43" s="6">
        <v>37208</v>
      </c>
      <c r="E43" s="5" t="s">
        <v>3</v>
      </c>
      <c r="F43" s="3" t="s">
        <v>2</v>
      </c>
      <c r="G43" s="3" t="s">
        <v>20</v>
      </c>
      <c r="H43" s="4">
        <v>65000</v>
      </c>
      <c r="I43" s="3" t="s">
        <v>19</v>
      </c>
      <c r="J43" s="2" t="str">
        <f>IF(AND(E43="Female",H43&lt;50000),"Eligible for Gift","Not Eligible For Gift")</f>
        <v>Not Eligible For Gift</v>
      </c>
      <c r="K43" s="2" t="str">
        <f>IF(AND(G43="CCD",H43&lt;=30000),"9000","0")</f>
        <v>0</v>
      </c>
      <c r="L43" s="2" t="str">
        <f>IF(D43&lt;DATE(1980,1,1),"Retired","Not Retired")</f>
        <v>Not Retired</v>
      </c>
      <c r="M43" s="2" t="str">
        <f>IF(AND(OR(G43="Sales",G43="Marketing",H43&lt;=45000)),"25000","10000")</f>
        <v>10000</v>
      </c>
      <c r="N43" s="2">
        <f>IF(NOT(OR(G43="Director",G43="CEO")),1500,0)</f>
        <v>1500</v>
      </c>
      <c r="O43" s="2">
        <f>IF(I43="North",5000,IF(I43="South",4000,IF(I43="East",4200,IF(I43="Midwest",0,3800))))</f>
        <v>4200</v>
      </c>
    </row>
    <row r="44" spans="1:15" x14ac:dyDescent="0.3">
      <c r="A44" s="5">
        <v>150975</v>
      </c>
      <c r="B44" s="3" t="s">
        <v>18</v>
      </c>
      <c r="C44" s="3" t="s">
        <v>17</v>
      </c>
      <c r="D44" s="6">
        <v>31478</v>
      </c>
      <c r="E44" s="5" t="s">
        <v>3</v>
      </c>
      <c r="F44" s="3" t="s">
        <v>2</v>
      </c>
      <c r="G44" s="3" t="s">
        <v>16</v>
      </c>
      <c r="H44" s="4">
        <v>83000</v>
      </c>
      <c r="I44" s="3" t="s">
        <v>0</v>
      </c>
      <c r="J44" s="2" t="str">
        <f>IF(AND(E44="Female",H44&lt;50000),"Eligible for Gift","Not Eligible For Gift")</f>
        <v>Not Eligible For Gift</v>
      </c>
      <c r="K44" s="2" t="str">
        <f>IF(AND(G44="CCD",H44&lt;=30000),"9000","0")</f>
        <v>0</v>
      </c>
      <c r="L44" s="2" t="str">
        <f>IF(D44&lt;DATE(1980,1,1),"Retired","Not Retired")</f>
        <v>Not Retired</v>
      </c>
      <c r="M44" s="2" t="str">
        <f>IF(AND(OR(G44="Sales",G44="Marketing",H44&lt;=45000)),"25000","10000")</f>
        <v>10000</v>
      </c>
      <c r="N44" s="2">
        <f>IF(NOT(OR(G44="Director",G44="CEO")),1500,0)</f>
        <v>1500</v>
      </c>
      <c r="O44" s="2">
        <f>IF(I44="North",5000,IF(I44="South",4000,IF(I44="East",4200,IF(I44="Midwest",0,3800))))</f>
        <v>5000</v>
      </c>
    </row>
    <row r="45" spans="1:15" x14ac:dyDescent="0.3">
      <c r="A45" s="5">
        <v>150982</v>
      </c>
      <c r="B45" s="3" t="s">
        <v>15</v>
      </c>
      <c r="C45" s="3" t="s">
        <v>14</v>
      </c>
      <c r="D45" s="6">
        <v>35574</v>
      </c>
      <c r="E45" s="5" t="s">
        <v>3</v>
      </c>
      <c r="F45" s="3" t="s">
        <v>2</v>
      </c>
      <c r="G45" s="3" t="s">
        <v>13</v>
      </c>
      <c r="H45" s="4">
        <v>47000</v>
      </c>
      <c r="I45" s="3" t="s">
        <v>0</v>
      </c>
      <c r="J45" s="2" t="str">
        <f>IF(AND(E45="Female",H45&lt;50000),"Eligible for Gift","Not Eligible For Gift")</f>
        <v>Not Eligible For Gift</v>
      </c>
      <c r="K45" s="2" t="str">
        <f>IF(AND(G45="CCD",H45&lt;=30000),"9000","0")</f>
        <v>0</v>
      </c>
      <c r="L45" s="2" t="str">
        <f>IF(D45&lt;DATE(1980,1,1),"Retired","Not Retired")</f>
        <v>Not Retired</v>
      </c>
      <c r="M45" s="2" t="str">
        <f>IF(AND(OR(G45="Sales",G45="Marketing",H45&lt;=45000)),"25000","10000")</f>
        <v>25000</v>
      </c>
      <c r="N45" s="2">
        <f>IF(NOT(OR(G45="Director",G45="CEO")),1500,0)</f>
        <v>1500</v>
      </c>
      <c r="O45" s="2">
        <f>IF(I45="North",5000,IF(I45="South",4000,IF(I45="East",4200,IF(I45="Midwest",0,3800))))</f>
        <v>5000</v>
      </c>
    </row>
    <row r="46" spans="1:15" x14ac:dyDescent="0.3">
      <c r="A46" s="5">
        <v>150989</v>
      </c>
      <c r="B46" s="3" t="s">
        <v>12</v>
      </c>
      <c r="C46" s="3" t="s">
        <v>8</v>
      </c>
      <c r="D46" s="6">
        <v>33113</v>
      </c>
      <c r="E46" s="5" t="s">
        <v>3</v>
      </c>
      <c r="F46" s="3" t="s">
        <v>2</v>
      </c>
      <c r="G46" s="3" t="s">
        <v>11</v>
      </c>
      <c r="H46" s="4">
        <v>45000</v>
      </c>
      <c r="I46" s="3" t="s">
        <v>10</v>
      </c>
      <c r="J46" s="2" t="str">
        <f>IF(AND(E46="Female",H46&lt;50000),"Eligible for Gift","Not Eligible For Gift")</f>
        <v>Not Eligible For Gift</v>
      </c>
      <c r="K46" s="2" t="str">
        <f>IF(AND(G46="CCD",H46&lt;=30000),"9000","0")</f>
        <v>0</v>
      </c>
      <c r="L46" s="2" t="str">
        <f>IF(D46&lt;DATE(1980,1,1),"Retired","Not Retired")</f>
        <v>Not Retired</v>
      </c>
      <c r="M46" s="2" t="str">
        <f>IF(AND(OR(G46="Sales",G46="Marketing",H46&lt;=45000)),"25000","10000")</f>
        <v>25000</v>
      </c>
      <c r="N46" s="2">
        <f>IF(NOT(OR(G46="Director",G46="CEO")),1500,0)</f>
        <v>1500</v>
      </c>
      <c r="O46" s="2">
        <f>IF(I46="North",5000,IF(I46="South",4000,IF(I46="East",4200,IF(I46="Midwest",0,3800))))</f>
        <v>4000</v>
      </c>
    </row>
    <row r="47" spans="1:15" x14ac:dyDescent="0.3">
      <c r="A47" s="5">
        <v>150990</v>
      </c>
      <c r="B47" s="3" t="s">
        <v>9</v>
      </c>
      <c r="C47" s="3" t="s">
        <v>8</v>
      </c>
      <c r="D47" s="6">
        <v>36400</v>
      </c>
      <c r="E47" s="5" t="s">
        <v>3</v>
      </c>
      <c r="F47" s="3" t="s">
        <v>2</v>
      </c>
      <c r="G47" s="3" t="s">
        <v>7</v>
      </c>
      <c r="H47" s="4">
        <v>77000</v>
      </c>
      <c r="I47" s="3" t="s">
        <v>6</v>
      </c>
      <c r="J47" s="2" t="str">
        <f>IF(AND(E47="Female",H47&lt;50000),"Eligible for Gift","Not Eligible For Gift")</f>
        <v>Not Eligible For Gift</v>
      </c>
      <c r="K47" s="2" t="str">
        <f>IF(AND(G47="CCD",H47&lt;=30000),"9000","0")</f>
        <v>0</v>
      </c>
      <c r="L47" s="2" t="str">
        <f>IF(D47&lt;DATE(1980,1,1),"Retired","Not Retired")</f>
        <v>Not Retired</v>
      </c>
      <c r="M47" s="2" t="str">
        <f>IF(AND(OR(G47="Sales",G47="Marketing",H47&lt;=45000)),"25000","10000")</f>
        <v>10000</v>
      </c>
      <c r="N47" s="2">
        <f>IF(NOT(OR(G47="Director",G47="CEO")),1500,0)</f>
        <v>1500</v>
      </c>
      <c r="O47" s="2">
        <f>IF(I47="North",5000,IF(I47="South",4000,IF(I47="East",4200,IF(I47="Midwest",0,3800))))</f>
        <v>3800</v>
      </c>
    </row>
    <row r="48" spans="1:15" x14ac:dyDescent="0.3">
      <c r="A48" s="5">
        <v>150995</v>
      </c>
      <c r="B48" s="3" t="s">
        <v>5</v>
      </c>
      <c r="C48" s="3" t="s">
        <v>4</v>
      </c>
      <c r="D48" s="6">
        <v>35330</v>
      </c>
      <c r="E48" s="5" t="s">
        <v>3</v>
      </c>
      <c r="F48" s="3" t="s">
        <v>2</v>
      </c>
      <c r="G48" s="3" t="s">
        <v>1</v>
      </c>
      <c r="H48" s="4">
        <v>15000</v>
      </c>
      <c r="I48" s="3" t="s">
        <v>0</v>
      </c>
      <c r="J48" s="2" t="str">
        <f>IF(AND(E48="Female",H48&lt;50000),"Eligible for Gift","Not Eligible For Gift")</f>
        <v>Not Eligible For Gift</v>
      </c>
      <c r="K48" s="2" t="str">
        <f>IF(AND(G48="CCD",H48&lt;=30000),"9000","0")</f>
        <v>0</v>
      </c>
      <c r="L48" s="2" t="str">
        <f>IF(D48&lt;DATE(1980,1,1),"Retired","Not Retired")</f>
        <v>Not Retired</v>
      </c>
      <c r="M48" s="2" t="str">
        <f>IF(AND(OR(G48="Sales",G48="Marketing",H48&lt;=45000)),"25000","10000")</f>
        <v>25000</v>
      </c>
      <c r="N48" s="2">
        <f>IF(NOT(OR(G48="Director",G48="CEO")),1500,0)</f>
        <v>1500</v>
      </c>
      <c r="O48" s="2">
        <f>IF(I48="North",5000,IF(I48="South",4000,IF(I48="East",4200,IF(I48="Midwest",0,3800))))</f>
        <v>5000</v>
      </c>
    </row>
    <row r="49" spans="7:7" x14ac:dyDescent="0.3">
      <c r="G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Prajakta</dc:creator>
  <cp:lastModifiedBy>Prajakta</cp:lastModifiedBy>
  <dcterms:created xsi:type="dcterms:W3CDTF">2024-03-11T08:29:59Z</dcterms:created>
  <dcterms:modified xsi:type="dcterms:W3CDTF">2024-03-11T08:30:53Z</dcterms:modified>
</cp:coreProperties>
</file>