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Excel\"/>
    </mc:Choice>
  </mc:AlternateContent>
  <bookViews>
    <workbookView xWindow="0" yWindow="0" windowWidth="23040" windowHeight="9072"/>
  </bookViews>
  <sheets>
    <sheet name="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2" i="1"/>
  <c r="X3" i="1"/>
  <c r="X4" i="1"/>
  <c r="X5" i="1"/>
  <c r="X6" i="1"/>
  <c r="X7" i="1"/>
  <c r="X8" i="1"/>
  <c r="X9" i="1"/>
  <c r="X10" i="1"/>
  <c r="X2" i="1"/>
  <c r="W2" i="1"/>
  <c r="V3" i="1"/>
  <c r="V4" i="1"/>
  <c r="V5" i="1"/>
  <c r="V6" i="1"/>
  <c r="V7" i="1"/>
  <c r="V8" i="1"/>
  <c r="V9" i="1"/>
  <c r="V10" i="1"/>
  <c r="V2" i="1"/>
  <c r="U3" i="1"/>
  <c r="U4" i="1"/>
  <c r="U5" i="1"/>
  <c r="U6" i="1"/>
  <c r="U7" i="1"/>
  <c r="U8" i="1"/>
  <c r="U9" i="1"/>
  <c r="U10" i="1"/>
  <c r="U2" i="1"/>
  <c r="T3" i="1"/>
  <c r="T4" i="1"/>
  <c r="T5" i="1"/>
  <c r="T6" i="1"/>
  <c r="T7" i="1"/>
  <c r="T8" i="1"/>
  <c r="T9" i="1"/>
  <c r="T10" i="1"/>
  <c r="T2" i="1"/>
  <c r="S2" i="1" l="1"/>
  <c r="S3" i="1"/>
  <c r="S4" i="1"/>
  <c r="S5" i="1"/>
  <c r="S6" i="1"/>
  <c r="S7" i="1"/>
  <c r="S8" i="1"/>
  <c r="S9" i="1"/>
  <c r="S10" i="1"/>
  <c r="R3" i="1"/>
  <c r="R4" i="1"/>
  <c r="R5" i="1"/>
  <c r="R6" i="1"/>
  <c r="R7" i="1"/>
  <c r="R8" i="1"/>
  <c r="R9" i="1"/>
  <c r="R10" i="1"/>
  <c r="R2" i="1"/>
  <c r="Q2" i="1"/>
  <c r="Q3" i="1"/>
  <c r="Q4" i="1"/>
  <c r="Q5" i="1"/>
  <c r="Q6" i="1"/>
  <c r="Q7" i="1"/>
  <c r="Q8" i="1"/>
  <c r="Q9" i="1"/>
  <c r="Q10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2" i="1"/>
  <c r="N3" i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K3" i="1"/>
  <c r="K4" i="1"/>
  <c r="K5" i="1"/>
  <c r="K6" i="1"/>
  <c r="K7" i="1"/>
  <c r="K8" i="1"/>
  <c r="K9" i="1"/>
  <c r="K10" i="1"/>
  <c r="L2" i="1"/>
  <c r="K2" i="1"/>
</calcChain>
</file>

<file path=xl/sharedStrings.xml><?xml version="1.0" encoding="utf-8"?>
<sst xmlns="http://schemas.openxmlformats.org/spreadsheetml/2006/main" count="70" uniqueCount="59">
  <si>
    <t>EmployeeID</t>
  </si>
  <si>
    <t>LastName</t>
  </si>
  <si>
    <t>Age</t>
  </si>
  <si>
    <t>Gender</t>
  </si>
  <si>
    <t>JobTitle</t>
  </si>
  <si>
    <t>Salary</t>
  </si>
  <si>
    <t>StartDate</t>
  </si>
  <si>
    <t>EndDate</t>
  </si>
  <si>
    <t xml:space="preserve">Max </t>
  </si>
  <si>
    <t>Min</t>
  </si>
  <si>
    <t>FirstName</t>
  </si>
  <si>
    <t>Jim</t>
  </si>
  <si>
    <t>Pam</t>
  </si>
  <si>
    <t>Niraj</t>
  </si>
  <si>
    <t>Hari</t>
  </si>
  <si>
    <t>Ram</t>
  </si>
  <si>
    <t>Shyam</t>
  </si>
  <si>
    <t>Gita</t>
  </si>
  <si>
    <t>Sita</t>
  </si>
  <si>
    <t>Rita</t>
  </si>
  <si>
    <t>Thapa</t>
  </si>
  <si>
    <t>Kafle</t>
  </si>
  <si>
    <t>Adhikar</t>
  </si>
  <si>
    <t>Aryal</t>
  </si>
  <si>
    <t>Malla</t>
  </si>
  <si>
    <t>M</t>
  </si>
  <si>
    <t>F</t>
  </si>
  <si>
    <t>Salesman</t>
  </si>
  <si>
    <t>Receptioniost</t>
  </si>
  <si>
    <t>Accountant</t>
  </si>
  <si>
    <t>HR</t>
  </si>
  <si>
    <t>Manager</t>
  </si>
  <si>
    <t>Supplier</t>
  </si>
  <si>
    <t>IF</t>
  </si>
  <si>
    <t>LENTGH</t>
  </si>
  <si>
    <t>Emails</t>
  </si>
  <si>
    <t>jim@dm.com</t>
  </si>
  <si>
    <t>pam@dm.com</t>
  </si>
  <si>
    <t>niraj@dm.com</t>
  </si>
  <si>
    <t>hari@dm.com</t>
  </si>
  <si>
    <t>ram@dm.com</t>
  </si>
  <si>
    <t>shyam@dm.com</t>
  </si>
  <si>
    <t>gita@df.cof</t>
  </si>
  <si>
    <t>sita@df.cof</t>
  </si>
  <si>
    <t>rita@df.cof</t>
  </si>
  <si>
    <t>LEFT</t>
  </si>
  <si>
    <t>RIGHT</t>
  </si>
  <si>
    <t>DATE TO TEXT</t>
  </si>
  <si>
    <t>TRIM</t>
  </si>
  <si>
    <t xml:space="preserve">   Bol</t>
  </si>
  <si>
    <t xml:space="preserve">   Poudel</t>
  </si>
  <si>
    <t xml:space="preserve">   Ghimire</t>
  </si>
  <si>
    <t xml:space="preserve">  Panday</t>
  </si>
  <si>
    <t>CONCATENATE</t>
  </si>
  <si>
    <t>SUBSTITUTE(NO INSTANCE)</t>
  </si>
  <si>
    <t>SUBSTITUTE(1 INSTANCE)</t>
  </si>
  <si>
    <t>SUM</t>
  </si>
  <si>
    <t>SUMIF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</si>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</sst>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a@df.cof" TargetMode="External"/><Relationship Id="rId3" Type="http://schemas.openxmlformats.org/officeDocument/2006/relationships/hyperlink" Target="mailto:niraj@dm.com" TargetMode="External"/><Relationship Id="rId7" Type="http://schemas.openxmlformats.org/officeDocument/2006/relationships/hyperlink" Target="mailto:gita@df.cof" TargetMode="External"/><Relationship Id="rId2" Type="http://schemas.openxmlformats.org/officeDocument/2006/relationships/hyperlink" Target="mailto:pam@dm.com" TargetMode="External"/><Relationship Id="rId1" Type="http://schemas.openxmlformats.org/officeDocument/2006/relationships/hyperlink" Target="mailto:jim@dm.com" TargetMode="External"/><Relationship Id="rId6" Type="http://schemas.openxmlformats.org/officeDocument/2006/relationships/hyperlink" Target="mailto:shyam@dm.com" TargetMode="External"/><Relationship Id="rId5" Type="http://schemas.openxmlformats.org/officeDocument/2006/relationships/hyperlink" Target="mailto:ram@dm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ri@dm.com" TargetMode="External"/><Relationship Id="rId9" Type="http://schemas.openxmlformats.org/officeDocument/2006/relationships/hyperlink" Target="mailto:rita@df.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Q1" zoomScale="140" zoomScaleNormal="140" workbookViewId="0">
      <selection activeCell="Y2" sqref="Y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21875" bestFit="1" customWidth="1"/>
    <col min="6" max="6" width="12.21875" bestFit="1" customWidth="1"/>
    <col min="8" max="8" width="9.6640625" bestFit="1" customWidth="1"/>
    <col min="9" max="9" width="15.109375" bestFit="1" customWidth="1"/>
    <col min="10" max="10" width="11.109375" customWidth="1"/>
    <col min="17" max="17" width="12.77734375" bestFit="1" customWidth="1"/>
    <col min="19" max="19" width="13.6640625" bestFit="1" customWidth="1"/>
    <col min="20" max="20" width="30.44140625" bestFit="1" customWidth="1"/>
    <col min="21" max="22" width="24.21875" bestFit="1" customWidth="1"/>
  </cols>
  <sheetData>
    <row r="1" spans="1:25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7</v>
      </c>
      <c r="K1" t="s">
        <v>8</v>
      </c>
      <c r="L1" t="s">
        <v>9</v>
      </c>
      <c r="M1" t="s">
        <v>33</v>
      </c>
      <c r="N1" t="s">
        <v>34</v>
      </c>
      <c r="O1" t="s">
        <v>45</v>
      </c>
      <c r="P1" t="s">
        <v>46</v>
      </c>
      <c r="Q1" t="s">
        <v>47</v>
      </c>
      <c r="R1" t="s">
        <v>48</v>
      </c>
      <c r="S1" t="s">
        <v>53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</row>
    <row r="2" spans="1:25" x14ac:dyDescent="0.3">
      <c r="A2">
        <v>1001</v>
      </c>
      <c r="B2" t="s">
        <v>11</v>
      </c>
      <c r="C2" t="s">
        <v>20</v>
      </c>
      <c r="D2">
        <v>30</v>
      </c>
      <c r="E2" t="s">
        <v>25</v>
      </c>
      <c r="F2" t="s">
        <v>27</v>
      </c>
      <c r="G2">
        <v>45000</v>
      </c>
      <c r="H2" s="1">
        <v>36435</v>
      </c>
      <c r="I2" s="2" t="s">
        <v>36</v>
      </c>
      <c r="J2" s="1">
        <v>39754</v>
      </c>
      <c r="K2">
        <f>MAX(G2:G10)</f>
        <v>53000</v>
      </c>
      <c r="L2">
        <f>MIN(G2:G10)</f>
        <v>45000</v>
      </c>
      <c r="M2" t="str">
        <f>IF(D2:D10&gt;34,"OLD","YOUNG")</f>
        <v>YOUNG</v>
      </c>
      <c r="N2">
        <f>LEN(B2:B10)</f>
        <v>3</v>
      </c>
      <c r="O2" t="str">
        <f>LEFT(B2:B10,3)</f>
        <v>Jim</v>
      </c>
      <c r="P2" t="str">
        <f>RIGHT(A2:A10,1)</f>
        <v>1</v>
      </c>
      <c r="Q2" t="str">
        <f>TEXT(J2:J10,"dd/mm/yyyy")</f>
        <v>02/11/2008</v>
      </c>
      <c r="R2" t="str">
        <f>TRIM(C2:C10)</f>
        <v>Thapa</v>
      </c>
      <c r="S2" t="str">
        <f>CONCATENATE(B2:B10, " ",R2:R10)</f>
        <v>Jim Thapa</v>
      </c>
      <c r="T2" t="str">
        <f>CONCATENATE(B2:B10, ". ",R2:R10, "@gmail.com")</f>
        <v>Jim. Thapa@gmail.com</v>
      </c>
      <c r="U2" t="str">
        <f>SUBSTITUTE(Q2:Q10,"/","-")</f>
        <v>02-11-2008</v>
      </c>
      <c r="V2" t="str">
        <f>SUBSTITUTE(Q2:Q10,"/","-",1)</f>
        <v>02-11/2008</v>
      </c>
      <c r="W2">
        <f>SUM(G2:G10)</f>
        <v>441000</v>
      </c>
      <c r="X2">
        <f>SUMIF(G2:G10,"&gt;50000")</f>
        <v>156000</v>
      </c>
      <c r="Y2">
        <f>_xlfn.DAYS(J2:J10,H2:H10)</f>
        <v>3319</v>
      </c>
    </row>
    <row r="3" spans="1:25" x14ac:dyDescent="0.3">
      <c r="A3">
        <v>1002</v>
      </c>
      <c r="B3" t="s">
        <v>12</v>
      </c>
      <c r="C3" t="s">
        <v>52</v>
      </c>
      <c r="D3">
        <v>31</v>
      </c>
      <c r="E3" t="s">
        <v>25</v>
      </c>
      <c r="F3" t="s">
        <v>28</v>
      </c>
      <c r="G3">
        <v>46000</v>
      </c>
      <c r="H3" s="1">
        <v>36772</v>
      </c>
      <c r="I3" s="2" t="s">
        <v>37</v>
      </c>
      <c r="J3" s="1">
        <v>40089</v>
      </c>
      <c r="K3">
        <f t="shared" ref="K3:K10" si="0">MAX(G3:G11)</f>
        <v>53000</v>
      </c>
      <c r="L3">
        <f t="shared" ref="L3:L10" si="1">MIN(G3:G11)</f>
        <v>46000</v>
      </c>
      <c r="M3" t="str">
        <f t="shared" ref="M3:M10" si="2">IF(D3:D11&gt;34,"OLD","YOUNG")</f>
        <v>YOUNG</v>
      </c>
      <c r="N3">
        <f t="shared" ref="N3:N10" si="3">LEN(B3:B11)</f>
        <v>3</v>
      </c>
      <c r="O3" t="str">
        <f t="shared" ref="O3:O10" si="4">LEFT(B3:B11,3)</f>
        <v>Pam</v>
      </c>
      <c r="P3" t="str">
        <f t="shared" ref="P3:P10" si="5">RIGHT(A3:A11,1)</f>
        <v>2</v>
      </c>
      <c r="Q3" t="str">
        <f t="shared" ref="Q3:Q10" si="6">TEXT(J3:J11,"dd/mm/yyyy")</f>
        <v>03/10/2009</v>
      </c>
      <c r="R3" t="str">
        <f t="shared" ref="R3:R10" si="7">TRIM(C3:C11)</f>
        <v>Panday</v>
      </c>
      <c r="S3" t="str">
        <f t="shared" ref="S3:S10" si="8">CONCATENATE(B3:B11, " ",R3:R11)</f>
        <v>Pam Panday</v>
      </c>
      <c r="T3" t="str">
        <f t="shared" ref="T3:T10" si="9">CONCATENATE(B3:B11, ". ",R3:R11, "@gmail.com")</f>
        <v>Pam. Panday@gmail.com</v>
      </c>
      <c r="U3" t="str">
        <f t="shared" ref="U3:U10" si="10">SUBSTITUTE(Q3:Q11,"/","-")</f>
        <v>03-10-2009</v>
      </c>
      <c r="V3" t="str">
        <f t="shared" ref="V3:V10" si="11">SUBSTITUTE(Q3:Q11,"/","-",1)</f>
        <v>03-10/2009</v>
      </c>
      <c r="X3">
        <f t="shared" ref="X3:X10" si="12">SUMIF(G3:G11,"&gt;50000")</f>
        <v>156000</v>
      </c>
      <c r="Y3">
        <f t="shared" ref="Y3:Y10" si="13">_xlfn.DAYS(J3:J11,H3:H11)</f>
        <v>3317</v>
      </c>
    </row>
    <row r="4" spans="1:25" x14ac:dyDescent="0.3">
      <c r="A4">
        <v>1003</v>
      </c>
      <c r="B4" t="s">
        <v>13</v>
      </c>
      <c r="C4" t="s">
        <v>21</v>
      </c>
      <c r="D4">
        <v>32</v>
      </c>
      <c r="E4" t="s">
        <v>25</v>
      </c>
      <c r="F4" t="s">
        <v>27</v>
      </c>
      <c r="G4">
        <v>47000</v>
      </c>
      <c r="H4" s="1">
        <v>37109</v>
      </c>
      <c r="I4" s="2" t="s">
        <v>38</v>
      </c>
      <c r="J4" s="1">
        <v>40424</v>
      </c>
      <c r="K4">
        <f t="shared" si="0"/>
        <v>53000</v>
      </c>
      <c r="L4">
        <f t="shared" si="1"/>
        <v>47000</v>
      </c>
      <c r="M4" t="str">
        <f t="shared" si="2"/>
        <v>YOUNG</v>
      </c>
      <c r="N4">
        <f t="shared" si="3"/>
        <v>5</v>
      </c>
      <c r="O4" t="str">
        <f t="shared" si="4"/>
        <v>Nir</v>
      </c>
      <c r="P4" t="str">
        <f t="shared" si="5"/>
        <v>3</v>
      </c>
      <c r="Q4" t="str">
        <f t="shared" si="6"/>
        <v>03/09/2010</v>
      </c>
      <c r="R4" t="str">
        <f t="shared" si="7"/>
        <v>Kafle</v>
      </c>
      <c r="S4" t="str">
        <f t="shared" si="8"/>
        <v>Niraj Kafle</v>
      </c>
      <c r="T4" t="str">
        <f t="shared" si="9"/>
        <v>Niraj. Kafle@gmail.com</v>
      </c>
      <c r="U4" t="str">
        <f t="shared" si="10"/>
        <v>03-09-2010</v>
      </c>
      <c r="V4" t="str">
        <f t="shared" si="11"/>
        <v>03-09/2010</v>
      </c>
      <c r="X4">
        <f t="shared" si="12"/>
        <v>156000</v>
      </c>
      <c r="Y4">
        <f t="shared" si="13"/>
        <v>3315</v>
      </c>
    </row>
    <row r="5" spans="1:25" x14ac:dyDescent="0.3">
      <c r="A5">
        <v>1004</v>
      </c>
      <c r="B5" t="s">
        <v>14</v>
      </c>
      <c r="C5" t="s">
        <v>49</v>
      </c>
      <c r="D5">
        <v>33</v>
      </c>
      <c r="E5" t="s">
        <v>25</v>
      </c>
      <c r="F5" t="s">
        <v>29</v>
      </c>
      <c r="G5">
        <v>48000</v>
      </c>
      <c r="H5" s="1">
        <v>37446</v>
      </c>
      <c r="I5" s="2" t="s">
        <v>39</v>
      </c>
      <c r="J5" s="1">
        <v>40759</v>
      </c>
      <c r="K5">
        <f t="shared" si="0"/>
        <v>53000</v>
      </c>
      <c r="L5">
        <f t="shared" si="1"/>
        <v>48000</v>
      </c>
      <c r="M5" t="str">
        <f t="shared" si="2"/>
        <v>YOUNG</v>
      </c>
      <c r="N5">
        <f t="shared" si="3"/>
        <v>4</v>
      </c>
      <c r="O5" t="str">
        <f t="shared" si="4"/>
        <v>Har</v>
      </c>
      <c r="P5" t="str">
        <f t="shared" si="5"/>
        <v>4</v>
      </c>
      <c r="Q5" t="str">
        <f t="shared" si="6"/>
        <v>04/08/2011</v>
      </c>
      <c r="R5" t="str">
        <f t="shared" si="7"/>
        <v>Bol</v>
      </c>
      <c r="S5" t="str">
        <f t="shared" si="8"/>
        <v>Hari Bol</v>
      </c>
      <c r="T5" t="str">
        <f t="shared" si="9"/>
        <v>Hari. Bol@gmail.com</v>
      </c>
      <c r="U5" t="str">
        <f t="shared" si="10"/>
        <v>04-08-2011</v>
      </c>
      <c r="V5" t="str">
        <f t="shared" si="11"/>
        <v>04-08/2011</v>
      </c>
      <c r="X5">
        <f t="shared" si="12"/>
        <v>156000</v>
      </c>
      <c r="Y5">
        <f t="shared" si="13"/>
        <v>3313</v>
      </c>
    </row>
    <row r="6" spans="1:25" x14ac:dyDescent="0.3">
      <c r="A6">
        <v>1005</v>
      </c>
      <c r="B6" t="s">
        <v>15</v>
      </c>
      <c r="C6" t="s">
        <v>22</v>
      </c>
      <c r="D6">
        <v>34</v>
      </c>
      <c r="E6" t="s">
        <v>25</v>
      </c>
      <c r="F6" t="s">
        <v>30</v>
      </c>
      <c r="G6">
        <v>49000</v>
      </c>
      <c r="H6" s="1">
        <v>37783</v>
      </c>
      <c r="I6" s="2" t="s">
        <v>40</v>
      </c>
      <c r="J6" s="1">
        <v>41094</v>
      </c>
      <c r="K6">
        <f t="shared" si="0"/>
        <v>53000</v>
      </c>
      <c r="L6">
        <f t="shared" si="1"/>
        <v>49000</v>
      </c>
      <c r="M6" t="str">
        <f t="shared" si="2"/>
        <v>YOUNG</v>
      </c>
      <c r="N6">
        <f t="shared" si="3"/>
        <v>3</v>
      </c>
      <c r="O6" t="str">
        <f t="shared" si="4"/>
        <v>Ram</v>
      </c>
      <c r="P6" t="str">
        <f t="shared" si="5"/>
        <v>5</v>
      </c>
      <c r="Q6" t="str">
        <f t="shared" si="6"/>
        <v>04/07/2012</v>
      </c>
      <c r="R6" t="str">
        <f t="shared" si="7"/>
        <v>Adhikar</v>
      </c>
      <c r="S6" t="str">
        <f t="shared" si="8"/>
        <v>Ram Adhikar</v>
      </c>
      <c r="T6" t="str">
        <f t="shared" si="9"/>
        <v>Ram. Adhikar@gmail.com</v>
      </c>
      <c r="U6" t="str">
        <f t="shared" si="10"/>
        <v>04-07-2012</v>
      </c>
      <c r="V6" t="str">
        <f t="shared" si="11"/>
        <v>04-07/2012</v>
      </c>
      <c r="X6">
        <f t="shared" si="12"/>
        <v>156000</v>
      </c>
      <c r="Y6">
        <f t="shared" si="13"/>
        <v>3311</v>
      </c>
    </row>
    <row r="7" spans="1:25" x14ac:dyDescent="0.3">
      <c r="A7">
        <v>1006</v>
      </c>
      <c r="B7" t="s">
        <v>16</v>
      </c>
      <c r="C7" t="s">
        <v>23</v>
      </c>
      <c r="D7">
        <v>35</v>
      </c>
      <c r="E7" t="s">
        <v>25</v>
      </c>
      <c r="F7" t="s">
        <v>31</v>
      </c>
      <c r="G7">
        <v>50000</v>
      </c>
      <c r="H7" s="1">
        <v>38120</v>
      </c>
      <c r="I7" s="2" t="s">
        <v>41</v>
      </c>
      <c r="J7" s="1">
        <v>41429</v>
      </c>
      <c r="K7">
        <f t="shared" si="0"/>
        <v>53000</v>
      </c>
      <c r="L7">
        <f t="shared" si="1"/>
        <v>50000</v>
      </c>
      <c r="M7" t="str">
        <f t="shared" si="2"/>
        <v>OLD</v>
      </c>
      <c r="N7">
        <f t="shared" si="3"/>
        <v>5</v>
      </c>
      <c r="O7" t="str">
        <f t="shared" si="4"/>
        <v>Shy</v>
      </c>
      <c r="P7" t="str">
        <f t="shared" si="5"/>
        <v>6</v>
      </c>
      <c r="Q7" t="str">
        <f t="shared" si="6"/>
        <v>04/06/2013</v>
      </c>
      <c r="R7" t="str">
        <f t="shared" si="7"/>
        <v>Aryal</v>
      </c>
      <c r="S7" t="str">
        <f t="shared" si="8"/>
        <v>Shyam Aryal</v>
      </c>
      <c r="T7" t="str">
        <f t="shared" si="9"/>
        <v>Shyam. Aryal@gmail.com</v>
      </c>
      <c r="U7" t="str">
        <f t="shared" si="10"/>
        <v>04-06-2013</v>
      </c>
      <c r="V7" t="str">
        <f t="shared" si="11"/>
        <v>04-06/2013</v>
      </c>
      <c r="X7">
        <f t="shared" si="12"/>
        <v>156000</v>
      </c>
      <c r="Y7">
        <f t="shared" si="13"/>
        <v>3309</v>
      </c>
    </row>
    <row r="8" spans="1:25" x14ac:dyDescent="0.3">
      <c r="A8">
        <v>1007</v>
      </c>
      <c r="B8" t="s">
        <v>17</v>
      </c>
      <c r="C8" t="s">
        <v>50</v>
      </c>
      <c r="D8">
        <v>36</v>
      </c>
      <c r="E8" t="s">
        <v>26</v>
      </c>
      <c r="F8" t="s">
        <v>32</v>
      </c>
      <c r="G8">
        <v>51000</v>
      </c>
      <c r="H8" s="1">
        <v>38457</v>
      </c>
      <c r="I8" s="2" t="s">
        <v>42</v>
      </c>
      <c r="J8" s="1">
        <v>41764</v>
      </c>
      <c r="K8">
        <f t="shared" si="0"/>
        <v>53000</v>
      </c>
      <c r="L8">
        <f t="shared" si="1"/>
        <v>51000</v>
      </c>
      <c r="M8" t="str">
        <f t="shared" si="2"/>
        <v>OLD</v>
      </c>
      <c r="N8">
        <f t="shared" si="3"/>
        <v>4</v>
      </c>
      <c r="O8" t="str">
        <f t="shared" si="4"/>
        <v>Git</v>
      </c>
      <c r="P8" t="str">
        <f t="shared" si="5"/>
        <v>7</v>
      </c>
      <c r="Q8" t="str">
        <f t="shared" si="6"/>
        <v>05/05/2014</v>
      </c>
      <c r="R8" t="str">
        <f t="shared" si="7"/>
        <v>Poudel</v>
      </c>
      <c r="S8" t="str">
        <f t="shared" si="8"/>
        <v>Gita Poudel</v>
      </c>
      <c r="T8" t="str">
        <f t="shared" si="9"/>
        <v>Gita. Poudel@gmail.com</v>
      </c>
      <c r="U8" t="str">
        <f t="shared" si="10"/>
        <v>05-05-2014</v>
      </c>
      <c r="V8" t="str">
        <f t="shared" si="11"/>
        <v>05-05/2014</v>
      </c>
      <c r="X8">
        <f t="shared" si="12"/>
        <v>156000</v>
      </c>
      <c r="Y8">
        <f t="shared" si="13"/>
        <v>3307</v>
      </c>
    </row>
    <row r="9" spans="1:25" x14ac:dyDescent="0.3">
      <c r="A9">
        <v>1008</v>
      </c>
      <c r="B9" t="s">
        <v>18</v>
      </c>
      <c r="C9" t="s">
        <v>51</v>
      </c>
      <c r="D9">
        <v>37</v>
      </c>
      <c r="E9" t="s">
        <v>26</v>
      </c>
      <c r="F9" t="s">
        <v>27</v>
      </c>
      <c r="G9">
        <v>52000</v>
      </c>
      <c r="H9" s="1">
        <v>38794</v>
      </c>
      <c r="I9" s="2" t="s">
        <v>43</v>
      </c>
      <c r="J9" s="1">
        <v>42099</v>
      </c>
      <c r="K9">
        <f t="shared" si="0"/>
        <v>53000</v>
      </c>
      <c r="L9">
        <f t="shared" si="1"/>
        <v>52000</v>
      </c>
      <c r="M9" t="str">
        <f t="shared" si="2"/>
        <v>OLD</v>
      </c>
      <c r="N9">
        <f t="shared" si="3"/>
        <v>4</v>
      </c>
      <c r="O9" t="str">
        <f t="shared" si="4"/>
        <v>Sit</v>
      </c>
      <c r="P9" t="str">
        <f t="shared" si="5"/>
        <v>8</v>
      </c>
      <c r="Q9" t="str">
        <f t="shared" si="6"/>
        <v>05/04/2015</v>
      </c>
      <c r="R9" t="str">
        <f t="shared" si="7"/>
        <v>Ghimire</v>
      </c>
      <c r="S9" t="str">
        <f t="shared" si="8"/>
        <v>Sita Ghimire</v>
      </c>
      <c r="T9" t="str">
        <f t="shared" si="9"/>
        <v>Sita. Ghimire@gmail.com</v>
      </c>
      <c r="U9" t="str">
        <f t="shared" si="10"/>
        <v>05-04-2015</v>
      </c>
      <c r="V9" t="str">
        <f t="shared" si="11"/>
        <v>05-04/2015</v>
      </c>
      <c r="X9">
        <f t="shared" si="12"/>
        <v>105000</v>
      </c>
      <c r="Y9">
        <f t="shared" si="13"/>
        <v>3305</v>
      </c>
    </row>
    <row r="10" spans="1:25" x14ac:dyDescent="0.3">
      <c r="A10">
        <v>1009</v>
      </c>
      <c r="B10" t="s">
        <v>19</v>
      </c>
      <c r="C10" t="s">
        <v>24</v>
      </c>
      <c r="D10">
        <v>38</v>
      </c>
      <c r="E10" t="s">
        <v>26</v>
      </c>
      <c r="F10" t="s">
        <v>29</v>
      </c>
      <c r="G10">
        <v>53000</v>
      </c>
      <c r="H10" s="1">
        <v>39131</v>
      </c>
      <c r="I10" s="2" t="s">
        <v>44</v>
      </c>
      <c r="J10" s="1">
        <v>42434</v>
      </c>
      <c r="K10">
        <f t="shared" si="0"/>
        <v>53000</v>
      </c>
      <c r="L10">
        <f t="shared" si="1"/>
        <v>53000</v>
      </c>
      <c r="M10" t="str">
        <f t="shared" si="2"/>
        <v>OLD</v>
      </c>
      <c r="N10">
        <f t="shared" si="3"/>
        <v>4</v>
      </c>
      <c r="O10" t="str">
        <f t="shared" si="4"/>
        <v>Rit</v>
      </c>
      <c r="P10" t="str">
        <f t="shared" si="5"/>
        <v>9</v>
      </c>
      <c r="Q10" t="str">
        <f t="shared" si="6"/>
        <v>05/03/2016</v>
      </c>
      <c r="R10" t="str">
        <f t="shared" si="7"/>
        <v>Malla</v>
      </c>
      <c r="S10" t="str">
        <f t="shared" si="8"/>
        <v>Rita Malla</v>
      </c>
      <c r="T10" t="str">
        <f t="shared" si="9"/>
        <v>Rita. Malla@gmail.com</v>
      </c>
      <c r="U10" t="str">
        <f t="shared" si="10"/>
        <v>05-03-2016</v>
      </c>
      <c r="V10" t="str">
        <f t="shared" si="11"/>
        <v>05-03/2016</v>
      </c>
      <c r="X10">
        <f t="shared" si="12"/>
        <v>53000</v>
      </c>
      <c r="Y10">
        <f t="shared" si="13"/>
        <v>3303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2024-07-23T07:28:57Z</dcterms:created>
  <dcterms:modified xsi:type="dcterms:W3CDTF">2024-07-23T10:18:05Z</dcterms:modified>
</cp:coreProperties>
</file>