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https://d.docs.live.net/b0e69252206bc32f/Desktop/New folder/"/>
    </mc:Choice>
  </mc:AlternateContent>
  <xr:revisionPtr revIDLastSave="3" documentId="13_ncr:1_{F5008264-7EE8-44FF-B662-3D834500F772}" xr6:coauthVersionLast="47" xr6:coauthVersionMax="47" xr10:uidLastSave="{AF71DCE3-74FD-4250-8C0B-03694060FB30}"/>
  <bookViews>
    <workbookView xWindow="-108" yWindow="-108" windowWidth="23256" windowHeight="12456" xr2:uid="{81B131B8-40DA-4A81-A236-8E00830B305E}"/>
  </bookViews>
  <sheets>
    <sheet name="Dashboard" sheetId="2" r:id="rId1"/>
    <sheet name="Table Data" sheetId="1" r:id="rId2"/>
    <sheet name="Piviot" sheetId="3" r:id="rId3"/>
  </sheets>
  <definedNames>
    <definedName name="_xlnm._FilterDatabase" localSheetId="1" hidden="1">'Table Data'!$A$4:$A$154</definedName>
    <definedName name="Slicer_Customer_Type">#N/A</definedName>
    <definedName name="Slicer_Payment_Method">#N/A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1" l="1" a="1"/>
  <c r="O6" i="1" s="1"/>
  <c r="I35" i="3"/>
  <c r="K35" i="3" s="1"/>
  <c r="I36" i="3"/>
  <c r="K36" i="3" s="1"/>
  <c r="I37" i="3"/>
  <c r="J37" i="3" s="1"/>
  <c r="I34" i="3"/>
  <c r="K34" i="3" s="1"/>
  <c r="F37" i="3"/>
  <c r="G37" i="3" s="1"/>
  <c r="F38" i="3"/>
  <c r="G38" i="3" s="1"/>
  <c r="F39" i="3"/>
  <c r="G39" i="3" s="1"/>
  <c r="F40" i="3"/>
  <c r="G40" i="3" s="1"/>
  <c r="F41" i="3"/>
  <c r="G41" i="3" s="1"/>
  <c r="F36" i="3"/>
  <c r="G36" i="3" s="1"/>
  <c r="C44" i="3"/>
  <c r="D44" i="3" s="1"/>
  <c r="C45" i="3"/>
  <c r="D45" i="3" s="1"/>
  <c r="C46" i="3"/>
  <c r="D46" i="3" s="1"/>
  <c r="C47" i="3"/>
  <c r="D47" i="3" s="1"/>
  <c r="C48" i="3"/>
  <c r="D48" i="3" s="1"/>
  <c r="C49" i="3"/>
  <c r="D49" i="3" s="1"/>
  <c r="C50" i="3"/>
  <c r="D50" i="3" s="1"/>
  <c r="C51" i="3"/>
  <c r="D51" i="3" s="1"/>
  <c r="C52" i="3"/>
  <c r="D52" i="3" s="1"/>
  <c r="C53" i="3"/>
  <c r="D53" i="3" s="1"/>
  <c r="C54" i="3"/>
  <c r="D54" i="3" s="1"/>
  <c r="C55" i="3"/>
  <c r="D55" i="3" s="1"/>
  <c r="C43" i="3"/>
  <c r="D43" i="3" s="1"/>
  <c r="L23" i="3"/>
  <c r="M23" i="3" s="1"/>
  <c r="L22" i="3"/>
  <c r="M22" i="3" s="1"/>
  <c r="L21" i="3"/>
  <c r="M21" i="3" s="1"/>
  <c r="L20" i="3"/>
  <c r="M20" i="3" s="1"/>
  <c r="L19" i="3"/>
  <c r="M19" i="3" s="1"/>
  <c r="J24" i="3"/>
  <c r="I23" i="3"/>
  <c r="J23" i="3" s="1"/>
  <c r="I22" i="3"/>
  <c r="J22" i="3" s="1"/>
  <c r="I21" i="3"/>
  <c r="J21" i="3" s="1"/>
  <c r="I20" i="3"/>
  <c r="J20" i="3" s="1"/>
  <c r="I19" i="3"/>
  <c r="J19" i="3" s="1"/>
  <c r="F24" i="3"/>
  <c r="G24" i="3" s="1"/>
  <c r="F23" i="3"/>
  <c r="G23" i="3" s="1"/>
  <c r="F22" i="3"/>
  <c r="G22" i="3" s="1"/>
  <c r="F21" i="3"/>
  <c r="G21" i="3" s="1"/>
  <c r="F20" i="3"/>
  <c r="G20" i="3" s="1"/>
  <c r="F19" i="3"/>
  <c r="G19" i="3" s="1"/>
  <c r="A2" i="3"/>
  <c r="C20" i="3"/>
  <c r="D20" i="3" s="1"/>
  <c r="C21" i="3"/>
  <c r="D21" i="3" s="1"/>
  <c r="C22" i="3"/>
  <c r="D22" i="3" s="1"/>
  <c r="C23" i="3"/>
  <c r="D23" i="3" s="1"/>
  <c r="C19" i="3"/>
  <c r="D19" i="3" s="1"/>
  <c r="J34" i="3" l="1"/>
  <c r="J36" i="3"/>
  <c r="K37" i="3"/>
  <c r="J3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<sst xmlns="http://schemas.openxmlformats.org/spreadsheetml/2006/main" count="1281" uniqueCount="86">
  <si>
    <t>Date</t>
  </si>
  <si>
    <t>Product Name</t>
  </si>
  <si>
    <t>Category</t>
  </si>
  <si>
    <t>Sales Representative</t>
  </si>
  <si>
    <t>Region</t>
  </si>
  <si>
    <t>Quantity Sold</t>
  </si>
  <si>
    <t>Unit Price</t>
  </si>
  <si>
    <t>Total Sale</t>
  </si>
  <si>
    <t>Cost Price</t>
  </si>
  <si>
    <t>Profit</t>
  </si>
  <si>
    <t>Payment Method</t>
  </si>
  <si>
    <t>Order Status</t>
  </si>
  <si>
    <t>Region Manager</t>
  </si>
  <si>
    <t>Customer Type</t>
  </si>
  <si>
    <t>Table</t>
  </si>
  <si>
    <t>Home Goods</t>
  </si>
  <si>
    <t>Charlie</t>
  </si>
  <si>
    <t>West</t>
  </si>
  <si>
    <t>Credit Card</t>
  </si>
  <si>
    <t>Completed</t>
  </si>
  <si>
    <t>Lisa White</t>
  </si>
  <si>
    <t>Regular</t>
  </si>
  <si>
    <t>Curtains</t>
  </si>
  <si>
    <t>Bob</t>
  </si>
  <si>
    <t>East</t>
  </si>
  <si>
    <t>Cash</t>
  </si>
  <si>
    <t>Pending</t>
  </si>
  <si>
    <t>Tom Brown</t>
  </si>
  <si>
    <t>VIP</t>
  </si>
  <si>
    <t>Sneakers</t>
  </si>
  <si>
    <t>Clothing</t>
  </si>
  <si>
    <t>South</t>
  </si>
  <si>
    <t>Online Transfer</t>
  </si>
  <si>
    <t>Cancelled</t>
  </si>
  <si>
    <t>Mark Davis</t>
  </si>
  <si>
    <t>New</t>
  </si>
  <si>
    <t>Chair</t>
  </si>
  <si>
    <t>Sarah Johnson</t>
  </si>
  <si>
    <t>Lamp</t>
  </si>
  <si>
    <t>Laptop</t>
  </si>
  <si>
    <t>Electronics</t>
  </si>
  <si>
    <t>T-Shirt</t>
  </si>
  <si>
    <t>Alice</t>
  </si>
  <si>
    <t>Yoga Mat</t>
  </si>
  <si>
    <t>Sports</t>
  </si>
  <si>
    <t>Tennis Racket</t>
  </si>
  <si>
    <t>North</t>
  </si>
  <si>
    <t>Dumbbells</t>
  </si>
  <si>
    <t>Eve</t>
  </si>
  <si>
    <t>Diana</t>
  </si>
  <si>
    <t>Smartphone</t>
  </si>
  <si>
    <t>Perfume</t>
  </si>
  <si>
    <t>Beauty</t>
  </si>
  <si>
    <t>Camera</t>
  </si>
  <si>
    <t>Headphones</t>
  </si>
  <si>
    <t>Football</t>
  </si>
  <si>
    <t>Shampoo</t>
  </si>
  <si>
    <t>Jeans</t>
  </si>
  <si>
    <t>Face Cream</t>
  </si>
  <si>
    <t>Jacket</t>
  </si>
  <si>
    <t>Lipstick</t>
  </si>
  <si>
    <t>Row Labels</t>
  </si>
  <si>
    <t>Grand Total</t>
  </si>
  <si>
    <t>Sum of Profit</t>
  </si>
  <si>
    <t>Profit per Regions</t>
  </si>
  <si>
    <t>Sales per Category</t>
  </si>
  <si>
    <t>Sum of Total Sale</t>
  </si>
  <si>
    <t>Sales per Regions</t>
  </si>
  <si>
    <t>Sales By Months</t>
  </si>
  <si>
    <t>Jan</t>
  </si>
  <si>
    <t>Feb</t>
  </si>
  <si>
    <t>Mar</t>
  </si>
  <si>
    <t>Apr</t>
  </si>
  <si>
    <t>May</t>
  </si>
  <si>
    <t>Jun</t>
  </si>
  <si>
    <t>Jul</t>
  </si>
  <si>
    <t>Aug</t>
  </si>
  <si>
    <t>Sep</t>
  </si>
  <si>
    <t>Oct</t>
  </si>
  <si>
    <t>Nov</t>
  </si>
  <si>
    <t>Dec</t>
  </si>
  <si>
    <t>Sales per Regions Manager</t>
  </si>
  <si>
    <t>Sales per Sallers</t>
  </si>
  <si>
    <t>Count of Product Name</t>
  </si>
  <si>
    <t>Sum of Quantity Sold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</si>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</sst>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quot;$&quot;* #,##0_);_(&quot;$&quot;* \(#,##0\);_(&quot;$&quot;* &quot;-&quot;??_);_(@_)"/>
    <numFmt numFmtId="165" formatCode="[$-F800]dddd\,\ mmmm\ dd\,\ yyyy"/>
  </numFmts>
  <fonts count="4" x14ac:knownFonts="1">
    <font>
      <sz val="11"/>
      <color theme="1"/>
      <name val="Aptos Narrow"/>
      <family val="2"/>
      <scheme val="minor"/>
    </font>
    <font>
      <sz val="11"/>
      <color theme="1"/>
      <name val="Kulim Park"/>
    </font>
    <font>
      <b/>
      <sz val="11"/>
      <color theme="0"/>
      <name val="Kulim Park"/>
    </font>
    <font>
      <sz val="11"/>
      <color theme="1"/>
      <name val="Aptos Narrow"/>
      <family val="2"/>
      <scheme val="minor"/>
    </font>
  </fonts>
  <fills count="5">
    <fill>
      <patternFill patternType="none"/>
    </fill>
    <fill>
      <patternFill patternType="gray125"/>
    </fill>
    <fill>
      <patternFill patternType="solid">
        <fgColor theme="9" tint="-0.249977111117893"/>
        <bgColor indexed="64"/>
      </patternFill>
    </fill>
    <fill>
      <patternFill patternType="solid">
        <fgColor rgb="FFECECEC"/>
        <bgColor indexed="64"/>
      </patternFill>
    </fill>
    <fill>
      <patternFill patternType="solid">
        <fgColor rgb="FF022213"/>
        <bgColor indexed="64"/>
      </patternFill>
    </fill>
  </fills>
  <borders count="10">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right style="thin">
        <color rgb="FFABABAB"/>
      </right>
      <top style="thin">
        <color indexed="65"/>
      </top>
      <bottom/>
      <diagonal/>
    </border>
    <border>
      <left/>
      <right style="thin">
        <color rgb="FFABABAB"/>
      </right>
      <top style="thin">
        <color rgb="FFABABAB"/>
      </top>
      <bottom style="thin">
        <color rgb="FFABABAB"/>
      </bottom>
      <diagonal/>
    </border>
  </borders>
  <cellStyleXfs count="2">
    <xf numFmtId="0" fontId="0" fillId="0" borderId="0"/>
    <xf numFmtId="44" fontId="3" fillId="0" borderId="0" applyFont="0" applyFill="0" applyBorder="0" applyAlignment="0" applyProtection="0"/>
  </cellStyleXfs>
  <cellXfs count="27">
    <xf numFmtId="0" fontId="0" fillId="0" borderId="0" xfId="0"/>
    <xf numFmtId="0" fontId="1" fillId="0" borderId="0" xfId="0" applyFont="1" applyAlignment="1">
      <alignment horizontal="center" vertical="center"/>
    </xf>
    <xf numFmtId="14" fontId="1" fillId="0" borderId="0" xfId="0" applyNumberFormat="1" applyFont="1" applyAlignment="1">
      <alignment horizontal="center" vertical="center"/>
    </xf>
    <xf numFmtId="0" fontId="2" fillId="2" borderId="0" xfId="0" applyFont="1" applyFill="1" applyAlignment="1">
      <alignment horizontal="center" vertical="center"/>
    </xf>
    <xf numFmtId="0" fontId="0" fillId="3" borderId="0" xfId="0" applyFill="1"/>
    <xf numFmtId="0" fontId="1" fillId="0" borderId="0" xfId="0" applyFont="1"/>
    <xf numFmtId="0" fontId="1" fillId="0" borderId="1" xfId="0" pivotButton="1" applyFont="1" applyBorder="1"/>
    <xf numFmtId="0" fontId="1" fillId="0" borderId="3" xfId="0" applyFont="1" applyBorder="1"/>
    <xf numFmtId="0" fontId="1" fillId="0" borderId="1" xfId="0" applyFont="1" applyBorder="1" applyAlignment="1">
      <alignment horizontal="left"/>
    </xf>
    <xf numFmtId="0" fontId="1" fillId="0" borderId="2" xfId="0" applyFont="1" applyBorder="1" applyAlignment="1">
      <alignment horizontal="left"/>
    </xf>
    <xf numFmtId="0" fontId="1" fillId="0" borderId="5" xfId="0" applyFont="1" applyBorder="1" applyAlignment="1">
      <alignment horizontal="left"/>
    </xf>
    <xf numFmtId="164" fontId="1" fillId="0" borderId="0" xfId="1" applyNumberFormat="1" applyFont="1"/>
    <xf numFmtId="165" fontId="1" fillId="0" borderId="0" xfId="0" applyNumberFormat="1" applyFont="1"/>
    <xf numFmtId="164" fontId="1" fillId="0" borderId="6" xfId="0" applyNumberFormat="1" applyFont="1" applyBorder="1"/>
    <xf numFmtId="164" fontId="1" fillId="0" borderId="3" xfId="0" applyNumberFormat="1" applyFont="1" applyBorder="1"/>
    <xf numFmtId="164" fontId="1" fillId="0" borderId="4" xfId="0" applyNumberFormat="1" applyFont="1" applyBorder="1"/>
    <xf numFmtId="0" fontId="1" fillId="0" borderId="1" xfId="0" applyFont="1" applyBorder="1"/>
    <xf numFmtId="164" fontId="1" fillId="0" borderId="2" xfId="0" applyNumberFormat="1" applyFont="1" applyBorder="1"/>
    <xf numFmtId="0" fontId="1" fillId="0" borderId="7" xfId="0" applyFont="1" applyBorder="1"/>
    <xf numFmtId="164" fontId="1" fillId="0" borderId="1" xfId="0" applyNumberFormat="1" applyFont="1" applyBorder="1"/>
    <xf numFmtId="164" fontId="1" fillId="0" borderId="7" xfId="0" applyNumberFormat="1" applyFont="1" applyBorder="1"/>
    <xf numFmtId="164" fontId="1" fillId="0" borderId="8" xfId="0" applyNumberFormat="1" applyFont="1" applyBorder="1"/>
    <xf numFmtId="164" fontId="1" fillId="0" borderId="5" xfId="0" applyNumberFormat="1" applyFont="1" applyBorder="1"/>
    <xf numFmtId="164" fontId="1" fillId="0" borderId="9" xfId="0" applyNumberFormat="1" applyFont="1" applyBorder="1"/>
    <xf numFmtId="0" fontId="1" fillId="0" borderId="0" xfId="1" applyNumberFormat="1" applyFont="1"/>
    <xf numFmtId="0" fontId="2" fillId="4" borderId="0" xfId="0" applyFont="1" applyFill="1" applyAlignment="1">
      <alignment horizontal="center" vertical="center"/>
    </xf>
    <xf numFmtId="0" fontId="2" fillId="4" borderId="0" xfId="0" applyFont="1" applyFill="1" applyAlignment="1">
      <alignment horizontal="center"/>
    </xf>
  </cellXfs>
  <cellStyles count="2">
    <cellStyle name="Currency" xfId="1" builtinId="4"/>
    <cellStyle name="Normal" xfId="0" builtinId="0"/>
  </cellStyles>
  <dxfs count="45">
    <dxf>
      <numFmt numFmtId="164" formatCode="_(&quot;$&quot;* #,##0_);_(&quot;$&quot;* \(#,##0\);_(&quot;$&quot;* &quot;-&quot;??_);_(@_)"/>
    </dxf>
    <dxf>
      <font>
        <name val="Kulim park"/>
      </font>
    </dxf>
    <dxf>
      <font>
        <name val="Kulim park"/>
      </font>
    </dxf>
    <dxf>
      <font>
        <name val="Kulim park"/>
      </font>
    </dxf>
    <dxf>
      <font>
        <name val="Kulim park"/>
      </font>
    </dxf>
    <dxf>
      <font>
        <name val="Kulim park"/>
      </font>
    </dxf>
    <dxf>
      <numFmt numFmtId="164" formatCode="_(&quot;$&quot;* #,##0_);_(&quot;$&quot;* \(#,##0\);_(&quot;$&quot;* &quot;-&quot;??_);_(@_)"/>
    </dxf>
    <dxf>
      <font>
        <name val="Kulim park"/>
      </font>
    </dxf>
    <dxf>
      <font>
        <name val="Kulim park"/>
      </font>
    </dxf>
    <dxf>
      <font>
        <name val="Kulim park"/>
      </font>
    </dxf>
    <dxf>
      <font>
        <name val="Kulim park"/>
      </font>
    </dxf>
    <dxf>
      <font>
        <name val="Kulim park"/>
      </font>
    </dxf>
    <dxf>
      <numFmt numFmtId="164" formatCode="_(&quot;$&quot;* #,##0_);_(&quot;$&quot;* \(#,##0\);_(&quot;$&quot;* &quot;-&quot;??_);_(@_)"/>
    </dxf>
    <dxf>
      <font>
        <name val="Kulim park"/>
      </font>
    </dxf>
    <dxf>
      <font>
        <name val="Kulim park"/>
      </font>
    </dxf>
    <dxf>
      <font>
        <name val="Kulim park"/>
      </font>
    </dxf>
    <dxf>
      <font>
        <name val="Kulim park"/>
      </font>
    </dxf>
    <dxf>
      <font>
        <name val="Kulim park"/>
      </font>
    </dxf>
    <dxf>
      <numFmt numFmtId="164" formatCode="_(&quot;$&quot;* #,##0_);_(&quot;$&quot;* \(#,##0\);_(&quot;$&quot;* &quot;-&quot;??_);_(@_)"/>
    </dxf>
    <dxf>
      <font>
        <name val="Kulim park"/>
      </font>
    </dxf>
    <dxf>
      <font>
        <name val="Kulim park"/>
      </font>
    </dxf>
    <dxf>
      <font>
        <name val="Kulim park"/>
      </font>
    </dxf>
    <dxf>
      <font>
        <name val="Kulim park"/>
      </font>
    </dxf>
    <dxf>
      <font>
        <name val="Kulim park"/>
      </font>
    </dxf>
    <dxf>
      <font>
        <name val="Kulim park"/>
      </font>
    </dxf>
    <dxf>
      <numFmt numFmtId="164" formatCode="_(&quot;$&quot;* #,##0_);_(&quot;$&quot;* \(#,##0\);_(&quot;$&quot;* &quot;-&quot;??_);_(@_)"/>
    </dxf>
    <dxf>
      <font>
        <name val="Kulim park"/>
      </font>
    </dxf>
    <dxf>
      <font>
        <name val="Kulim park"/>
      </font>
    </dxf>
    <dxf>
      <font>
        <name val="Kulim park"/>
      </font>
    </dxf>
    <dxf>
      <font>
        <name val="Kulim park"/>
      </font>
    </dxf>
    <dxf>
      <font>
        <name val="Kulim park"/>
      </font>
    </dxf>
    <dxf>
      <numFmt numFmtId="164" formatCode="_(&quot;$&quot;* #,##0_);_(&quot;$&quot;* \(#,##0\);_(&quot;$&quot;* &quot;-&quot;??_);_(@_)"/>
    </dxf>
    <dxf>
      <font>
        <name val="Kulim park"/>
      </font>
    </dxf>
    <dxf>
      <font>
        <name val="Kulim park"/>
      </font>
    </dxf>
    <dxf>
      <font>
        <name val="Kulim park"/>
      </font>
    </dxf>
    <dxf>
      <font>
        <name val="Kulim park"/>
      </font>
    </dxf>
    <dxf>
      <font>
        <name val="Kulim park"/>
      </font>
    </dxf>
    <dxf>
      <numFmt numFmtId="164" formatCode="_(&quot;$&quot;* #,##0_);_(&quot;$&quot;* \(#,##0\);_(&quot;$&quot;* &quot;-&quot;??_);_(@_)"/>
    </dxf>
    <dxf>
      <font>
        <name val="Kulim park"/>
      </font>
    </dxf>
    <dxf>
      <font>
        <name val="Kulim park"/>
      </font>
    </dxf>
    <dxf>
      <font>
        <name val="Kulim park"/>
      </font>
    </dxf>
    <dxf>
      <font>
        <name val="Kulim park"/>
      </font>
    </dxf>
    <dxf>
      <font>
        <name val="Kulim park"/>
      </font>
    </dxf>
    <dxf>
      <font>
        <color rgb="FF022213"/>
      </font>
      <fill>
        <patternFill>
          <bgColor rgb="FF022213"/>
        </patternFill>
      </fill>
    </dxf>
    <dxf>
      <font>
        <color rgb="FF022213"/>
      </font>
      <fill>
        <patternFill>
          <fgColor rgb="FF022213"/>
          <bgColor rgb="FF022213"/>
        </patternFill>
      </fill>
    </dxf>
  </dxfs>
  <tableStyles count="1" defaultTableStyle="TableStyleMedium2" defaultPivotStyle="PivotStyleLight16">
    <tableStyle name="Slicer Style 1" pivot="0" table="0" count="10" xr9:uid="{557BF0C3-BA33-493D-B750-421B1817575C}">
      <tableStyleElement type="wholeTable" dxfId="44"/>
      <tableStyleElement type="headerRow" dxfId="43"/>
    </tableStyle>
  </tableStyles>
  <colors>
    <mruColors>
      <color rgb="FFAFE02C"/>
      <color rgb="FF022213"/>
      <color rgb="FFD8D9C7"/>
      <color rgb="FFEFEFEF"/>
      <color rgb="FFA20000"/>
      <color rgb="FFBC0000"/>
      <color rgb="FFECECEC"/>
    </mruColors>
  </colors>
  <extLst>
    <ext xmlns:x14="http://schemas.microsoft.com/office/spreadsheetml/2009/9/main" uri="{46F421CA-312F-682f-3DD2-61675219B42D}">
      <x14:dxfs count="8">
        <dxf>
          <font>
            <color rgb="FF022213"/>
          </font>
        </dxf>
        <dxf>
          <font>
            <color rgb="FF022213"/>
          </font>
        </dxf>
        <dxf>
          <font>
            <sz val="12"/>
            <color theme="0"/>
            <name val="Kulim Park"/>
            <scheme val="none"/>
          </font>
          <border>
            <left style="medium">
              <color rgb="FFAFE02C"/>
            </left>
          </border>
        </dxf>
        <dxf>
          <font>
            <b/>
            <i val="0"/>
            <sz val="12"/>
            <color theme="0"/>
            <name val="Kulim Park"/>
            <scheme val="none"/>
          </font>
          <border>
            <left style="medium">
              <color rgb="FFAFE02C"/>
            </left>
          </border>
        </dxf>
        <dxf>
          <font>
            <color rgb="FF022213"/>
          </font>
        </dxf>
        <dxf>
          <font>
            <b/>
            <i val="0"/>
            <sz val="10"/>
            <color theme="0"/>
            <name val="Kulim Park"/>
            <scheme val="none"/>
          </font>
          <border>
            <left style="medium">
              <color rgb="FFAFE02C"/>
            </left>
          </border>
        </dxf>
        <dxf>
          <font>
            <color rgb="FF022213"/>
          </font>
          <fill>
            <patternFill>
              <bgColor rgb="FF022213"/>
            </patternFill>
          </fill>
        </dxf>
        <dxf>
          <font>
            <sz val="10"/>
            <color theme="0" tint="-0.24994659260841701"/>
            <name val="Kulim Park"/>
            <scheme val="none"/>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table.xlsx]Piviot!Sales per Regions</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2221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62872141807303"/>
          <c:y val="8.5526650091924311E-2"/>
          <c:w val="0.68125135595136599"/>
          <c:h val="0.71040137528322667"/>
        </c:manualLayout>
      </c:layout>
      <c:barChart>
        <c:barDir val="bar"/>
        <c:grouping val="clustered"/>
        <c:varyColors val="0"/>
        <c:ser>
          <c:idx val="0"/>
          <c:order val="0"/>
          <c:tx>
            <c:strRef>
              <c:f>Piviot!$J$11</c:f>
              <c:strCache>
                <c:ptCount val="1"/>
                <c:pt idx="0">
                  <c:v>Total</c:v>
                </c:pt>
              </c:strCache>
            </c:strRef>
          </c:tx>
          <c:spPr>
            <a:solidFill>
              <a:srgbClr val="022213"/>
            </a:solidFill>
            <a:ln>
              <a:noFill/>
            </a:ln>
            <a:effectLst/>
          </c:spPr>
          <c:invertIfNegative val="0"/>
          <c:cat>
            <c:strRef>
              <c:f>Piviot!$I$12:$I$16</c:f>
              <c:strCache>
                <c:ptCount val="4"/>
                <c:pt idx="0">
                  <c:v>East</c:v>
                </c:pt>
                <c:pt idx="1">
                  <c:v>North</c:v>
                </c:pt>
                <c:pt idx="2">
                  <c:v>South</c:v>
                </c:pt>
                <c:pt idx="3">
                  <c:v>West</c:v>
                </c:pt>
              </c:strCache>
            </c:strRef>
          </c:cat>
          <c:val>
            <c:numRef>
              <c:f>Piviot!$J$12:$J$16</c:f>
              <c:numCache>
                <c:formatCode>_("$"* #,##0_);_("$"* \(#,##0\);_("$"* "-"??_);_(@_)</c:formatCode>
                <c:ptCount val="4"/>
                <c:pt idx="0">
                  <c:v>60100.989999999983</c:v>
                </c:pt>
                <c:pt idx="1">
                  <c:v>50329.01</c:v>
                </c:pt>
                <c:pt idx="2">
                  <c:v>67158.789999999994</c:v>
                </c:pt>
                <c:pt idx="3">
                  <c:v>31182.520000000004</c:v>
                </c:pt>
              </c:numCache>
            </c:numRef>
          </c:val>
          <c:extLst>
            <c:ext xmlns:c16="http://schemas.microsoft.com/office/drawing/2014/chart" uri="{C3380CC4-5D6E-409C-BE32-E72D297353CC}">
              <c16:uniqueId val="{00000000-0359-4467-94AC-E30128750D9C}"/>
            </c:ext>
          </c:extLst>
        </c:ser>
        <c:dLbls>
          <c:showLegendKey val="0"/>
          <c:showVal val="0"/>
          <c:showCatName val="0"/>
          <c:showSerName val="0"/>
          <c:showPercent val="0"/>
          <c:showBubbleSize val="0"/>
        </c:dLbls>
        <c:gapWidth val="45"/>
        <c:axId val="1201796223"/>
        <c:axId val="1201791903"/>
      </c:barChart>
      <c:catAx>
        <c:axId val="1201796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Kulim Park" pitchFamily="2" charset="0"/>
                <a:ea typeface="+mn-ea"/>
                <a:cs typeface="+mn-cs"/>
              </a:defRPr>
            </a:pPr>
            <a:endParaRPr lang="en-US"/>
          </a:p>
        </c:txPr>
        <c:crossAx val="1201791903"/>
        <c:crosses val="autoZero"/>
        <c:auto val="1"/>
        <c:lblAlgn val="ctr"/>
        <c:lblOffset val="100"/>
        <c:noMultiLvlLbl val="0"/>
      </c:catAx>
      <c:valAx>
        <c:axId val="1201791903"/>
        <c:scaling>
          <c:orientation val="minMax"/>
          <c:max val="60000"/>
          <c:min val="0"/>
        </c:scaling>
        <c:delete val="0"/>
        <c:axPos val="b"/>
        <c:majorGridlines>
          <c:spPr>
            <a:ln w="9525" cap="rnd" cmpd="sng" algn="ctr">
              <a:solidFill>
                <a:srgbClr val="022213">
                  <a:alpha val="50000"/>
                </a:srgbClr>
              </a:solidFill>
              <a:prstDash val="dashDot"/>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Kulim Park" pitchFamily="2" charset="0"/>
                <a:ea typeface="+mn-ea"/>
                <a:cs typeface="+mn-cs"/>
              </a:defRPr>
            </a:pPr>
            <a:endParaRPr lang="en-US"/>
          </a:p>
        </c:txPr>
        <c:crossAx val="1201796223"/>
        <c:crosses val="autoZero"/>
        <c:crossBetween val="between"/>
        <c:majorUnit val="15000"/>
        <c:dispUnits>
          <c:builtInUnit val="thousands"/>
          <c:dispUnitsLbl>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Kulim Park" pitchFamily="2" charset="0"/>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table.xlsx]Piviot!Sales By Months</c:name>
    <c:fmtId val="10"/>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AFE02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86389048929859"/>
          <c:y val="7.7355836849507739E-2"/>
          <c:w val="0.85613410366387133"/>
          <c:h val="0.71908092184679451"/>
        </c:manualLayout>
      </c:layout>
      <c:lineChart>
        <c:grouping val="standard"/>
        <c:varyColors val="0"/>
        <c:ser>
          <c:idx val="0"/>
          <c:order val="0"/>
          <c:tx>
            <c:strRef>
              <c:f>Piviot!$D$28</c:f>
              <c:strCache>
                <c:ptCount val="1"/>
                <c:pt idx="0">
                  <c:v>Total</c:v>
                </c:pt>
              </c:strCache>
            </c:strRef>
          </c:tx>
          <c:spPr>
            <a:ln w="28575" cap="rnd">
              <a:solidFill>
                <a:srgbClr val="AFE02C"/>
              </a:solidFill>
              <a:round/>
            </a:ln>
            <a:effectLst/>
          </c:spPr>
          <c:marker>
            <c:symbol val="none"/>
          </c:marker>
          <c:cat>
            <c:strRef>
              <c:f>Piviot!$C$29:$C$41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Piviot!$D$29:$D$41</c:f>
              <c:numCache>
                <c:formatCode>_("$"* #,##0_);_("$"* \(#,##0\);_("$"* "-"??_);_(@_)</c:formatCode>
                <c:ptCount val="12"/>
                <c:pt idx="0">
                  <c:v>24528.94</c:v>
                </c:pt>
                <c:pt idx="1">
                  <c:v>15451.27</c:v>
                </c:pt>
                <c:pt idx="2">
                  <c:v>17672.21</c:v>
                </c:pt>
                <c:pt idx="3">
                  <c:v>25578.950000000004</c:v>
                </c:pt>
                <c:pt idx="4">
                  <c:v>20630.37</c:v>
                </c:pt>
                <c:pt idx="5">
                  <c:v>17614.050000000003</c:v>
                </c:pt>
                <c:pt idx="6">
                  <c:v>15549.45</c:v>
                </c:pt>
                <c:pt idx="7">
                  <c:v>13249.36</c:v>
                </c:pt>
                <c:pt idx="8">
                  <c:v>33596.710000000006</c:v>
                </c:pt>
                <c:pt idx="9">
                  <c:v>10508.74</c:v>
                </c:pt>
                <c:pt idx="10">
                  <c:v>9270.7799999999988</c:v>
                </c:pt>
                <c:pt idx="11">
                  <c:v>5120.4799999999996</c:v>
                </c:pt>
              </c:numCache>
            </c:numRef>
          </c:val>
          <c:smooth val="1"/>
          <c:extLst>
            <c:ext xmlns:c16="http://schemas.microsoft.com/office/drawing/2014/chart" uri="{C3380CC4-5D6E-409C-BE32-E72D297353CC}">
              <c16:uniqueId val="{00000000-CEBA-48B2-8FFB-A6F8B3C15D25}"/>
            </c:ext>
          </c:extLst>
        </c:ser>
        <c:dLbls>
          <c:showLegendKey val="0"/>
          <c:showVal val="0"/>
          <c:showCatName val="0"/>
          <c:showSerName val="0"/>
          <c:showPercent val="0"/>
          <c:showBubbleSize val="0"/>
        </c:dLbls>
        <c:smooth val="0"/>
        <c:axId val="1152069343"/>
        <c:axId val="1152073183"/>
      </c:lineChart>
      <c:catAx>
        <c:axId val="115206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22213"/>
                </a:solidFill>
                <a:latin typeface="Kulim Park" pitchFamily="2" charset="0"/>
                <a:ea typeface="+mn-ea"/>
                <a:cs typeface="+mn-cs"/>
              </a:defRPr>
            </a:pPr>
            <a:endParaRPr lang="en-US"/>
          </a:p>
        </c:txPr>
        <c:crossAx val="1152073183"/>
        <c:crosses val="autoZero"/>
        <c:auto val="1"/>
        <c:lblAlgn val="ctr"/>
        <c:lblOffset val="100"/>
        <c:noMultiLvlLbl val="0"/>
      </c:catAx>
      <c:valAx>
        <c:axId val="1152073183"/>
        <c:scaling>
          <c:orientation val="minMax"/>
        </c:scaling>
        <c:delete val="0"/>
        <c:axPos val="l"/>
        <c:majorGridlines>
          <c:spPr>
            <a:ln w="9525" cap="flat" cmpd="sng" algn="ctr">
              <a:solidFill>
                <a:schemeClr val="bg1">
                  <a:lumMod val="65000"/>
                  <a:alpha val="30000"/>
                </a:schemeClr>
              </a:solidFill>
              <a:prstDash val="dash"/>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rgbClr val="022213"/>
                </a:solidFill>
                <a:latin typeface="Kulim Park" pitchFamily="2" charset="0"/>
                <a:ea typeface="+mn-ea"/>
                <a:cs typeface="+mn-cs"/>
              </a:defRPr>
            </a:pPr>
            <a:endParaRPr lang="en-US"/>
          </a:p>
        </c:txPr>
        <c:crossAx val="1152069343"/>
        <c:crosses val="autoZero"/>
        <c:crossBetween val="between"/>
        <c:dispUnits>
          <c:builtInUnit val="thousands"/>
          <c:dispUnitsLbl>
            <c:layout>
              <c:manualLayout>
                <c:xMode val="edge"/>
                <c:yMode val="edge"/>
                <c:x val="1.483679525222552E-2"/>
                <c:y val="8.4388185654008435E-2"/>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Kulim Park" pitchFamily="2" charset="0"/>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3030303030302"/>
          <c:y val="0.1449683673933822"/>
          <c:w val="0.80871212121212122"/>
          <c:h val="0.609344894026975"/>
        </c:manualLayout>
      </c:layout>
      <c:doughnutChart>
        <c:varyColors val="1"/>
        <c:ser>
          <c:idx val="0"/>
          <c:order val="0"/>
          <c:spPr>
            <a:ln>
              <a:noFill/>
            </a:ln>
          </c:spPr>
          <c:dPt>
            <c:idx val="0"/>
            <c:bubble3D val="0"/>
            <c:spPr>
              <a:solidFill>
                <a:srgbClr val="022213"/>
              </a:solidFill>
              <a:ln w="19050">
                <a:noFill/>
              </a:ln>
              <a:effectLst/>
            </c:spPr>
            <c:extLst>
              <c:ext xmlns:c16="http://schemas.microsoft.com/office/drawing/2014/chart" uri="{C3380CC4-5D6E-409C-BE32-E72D297353CC}">
                <c16:uniqueId val="{00000001-4757-4263-AFCF-8329EEA86616}"/>
              </c:ext>
            </c:extLst>
          </c:dPt>
          <c:dPt>
            <c:idx val="1"/>
            <c:bubble3D val="0"/>
            <c:spPr>
              <a:solidFill>
                <a:srgbClr val="AFE02C"/>
              </a:solidFill>
              <a:ln w="19050">
                <a:noFill/>
              </a:ln>
              <a:effectLst/>
            </c:spPr>
            <c:extLst>
              <c:ext xmlns:c16="http://schemas.microsoft.com/office/drawing/2014/chart" uri="{C3380CC4-5D6E-409C-BE32-E72D297353CC}">
                <c16:uniqueId val="{00000003-4757-4263-AFCF-8329EEA86616}"/>
              </c:ext>
            </c:extLst>
          </c:dPt>
          <c:dPt>
            <c:idx val="2"/>
            <c:bubble3D val="0"/>
            <c:spPr>
              <a:solidFill>
                <a:schemeClr val="bg1">
                  <a:lumMod val="75000"/>
                </a:schemeClr>
              </a:solidFill>
              <a:ln w="19050">
                <a:noFill/>
              </a:ln>
              <a:effectLst/>
            </c:spPr>
            <c:extLst>
              <c:ext xmlns:c16="http://schemas.microsoft.com/office/drawing/2014/chart" uri="{C3380CC4-5D6E-409C-BE32-E72D297353CC}">
                <c16:uniqueId val="{00000005-4757-4263-AFCF-8329EEA86616}"/>
              </c:ext>
            </c:extLst>
          </c:dPt>
          <c:dLbls>
            <c:dLbl>
              <c:idx val="0"/>
              <c:layout>
                <c:manualLayout>
                  <c:x val="0.16807205917442139"/>
                  <c:y val="-9.633911368015414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757-4263-AFCF-8329EEA86616}"/>
                </c:ext>
              </c:extLst>
            </c:dLbl>
            <c:dLbl>
              <c:idx val="1"/>
              <c:layout>
                <c:manualLayout>
                  <c:x val="0.33712180863755664"/>
                  <c:y val="4.335279079999393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Kulim Park" pitchFamily="2"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194315199236459"/>
                      <c:h val="8.6633137620803172E-2"/>
                    </c:manualLayout>
                  </c15:layout>
                </c:ext>
                <c:ext xmlns:c16="http://schemas.microsoft.com/office/drawing/2014/chart" uri="{C3380CC4-5D6E-409C-BE32-E72D297353CC}">
                  <c16:uniqueId val="{00000003-4757-4263-AFCF-8329EEA86616}"/>
                </c:ext>
              </c:extLst>
            </c:dLbl>
            <c:dLbl>
              <c:idx val="2"/>
              <c:layout>
                <c:manualLayout>
                  <c:x val="-0.18181818181818182"/>
                  <c:y val="-0.1107899807321772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757-4263-AFCF-8329EEA866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Kulim Park" pitchFamily="2"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rgbClr val="022213"/>
                  </a:solidFill>
                  <a:round/>
                </a:ln>
                <a:effectLst/>
              </c:spPr>
            </c:leaderLines>
            <c:extLst>
              <c:ext xmlns:c15="http://schemas.microsoft.com/office/drawing/2012/chart" uri="{CE6537A1-D6FC-4f65-9D91-7224C49458BB}"/>
            </c:extLst>
          </c:dLbls>
          <c:cat>
            <c:strRef>
              <c:f>Piviot!$I$34:$I$36</c:f>
              <c:strCache>
                <c:ptCount val="3"/>
                <c:pt idx="0">
                  <c:v>Cancelled</c:v>
                </c:pt>
                <c:pt idx="1">
                  <c:v>Completed</c:v>
                </c:pt>
                <c:pt idx="2">
                  <c:v>Pending</c:v>
                </c:pt>
              </c:strCache>
            </c:strRef>
          </c:cat>
          <c:val>
            <c:numRef>
              <c:f>Piviot!$J$34:$J$36</c:f>
              <c:numCache>
                <c:formatCode>General</c:formatCode>
                <c:ptCount val="3"/>
                <c:pt idx="0">
                  <c:v>37</c:v>
                </c:pt>
                <c:pt idx="1">
                  <c:v>71</c:v>
                </c:pt>
                <c:pt idx="2">
                  <c:v>42</c:v>
                </c:pt>
              </c:numCache>
            </c:numRef>
          </c:val>
          <c:extLst>
            <c:ext xmlns:c16="http://schemas.microsoft.com/office/drawing/2014/chart" uri="{C3380CC4-5D6E-409C-BE32-E72D297353CC}">
              <c16:uniqueId val="{00000006-4757-4263-AFCF-8329EEA86616}"/>
            </c:ext>
          </c:extLst>
        </c:ser>
        <c:dLbls>
          <c:showLegendKey val="0"/>
          <c:showVal val="0"/>
          <c:showCatName val="0"/>
          <c:showSerName val="0"/>
          <c:showPercent val="1"/>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9.svg"/><Relationship Id="rId3" Type="http://schemas.openxmlformats.org/officeDocument/2006/relationships/image" Target="../media/image3.png"/><Relationship Id="rId7" Type="http://schemas.openxmlformats.org/officeDocument/2006/relationships/chart" Target="../charts/chart2.xml"/><Relationship Id="rId12"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image" Target="../media/image7.svg"/><Relationship Id="rId5" Type="http://schemas.openxmlformats.org/officeDocument/2006/relationships/image" Target="../media/image5.png"/><Relationship Id="rId10" Type="http://schemas.openxmlformats.org/officeDocument/2006/relationships/image" Target="../media/image6.png"/><Relationship Id="rId4" Type="http://schemas.openxmlformats.org/officeDocument/2006/relationships/image" Target="../media/image4.png"/><Relationship Id="rId9" Type="http://schemas.openxmlformats.org/officeDocument/2006/relationships/hyperlink" Target="#'Table Data'!A1"/></Relationships>
</file>

<file path=xl/drawings/_rels/drawing2.xml.rels><?xml version="1.0" encoding="UTF-8" standalone="yes"?>
<Relationships xmlns="http://schemas.openxmlformats.org/package/2006/relationships"><Relationship Id="rId3" Type="http://schemas.openxmlformats.org/officeDocument/2006/relationships/image" Target="../media/image7.svg"/><Relationship Id="rId2" Type="http://schemas.openxmlformats.org/officeDocument/2006/relationships/image" Target="../media/image6.png"/><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xdr:from>
      <xdr:col>6</xdr:col>
      <xdr:colOff>72390</xdr:colOff>
      <xdr:row>20</xdr:row>
      <xdr:rowOff>52991</xdr:rowOff>
    </xdr:from>
    <xdr:to>
      <xdr:col>6</xdr:col>
      <xdr:colOff>331470</xdr:colOff>
      <xdr:row>21</xdr:row>
      <xdr:rowOff>145130</xdr:rowOff>
    </xdr:to>
    <xdr:sp macro="" textlink="">
      <xdr:nvSpPr>
        <xdr:cNvPr id="65" name="Flowchart: Connector 64">
          <a:extLst>
            <a:ext uri="{FF2B5EF4-FFF2-40B4-BE49-F238E27FC236}">
              <a16:creationId xmlns:a16="http://schemas.microsoft.com/office/drawing/2014/main" id="{55ADF495-4484-68D5-CB32-7ABF011B7AB7}"/>
            </a:ext>
          </a:extLst>
        </xdr:cNvPr>
        <xdr:cNvSpPr/>
      </xdr:nvSpPr>
      <xdr:spPr>
        <a:xfrm>
          <a:off x="3729990" y="3710591"/>
          <a:ext cx="259080" cy="275019"/>
        </a:xfrm>
        <a:prstGeom prst="flowChartConnector">
          <a:avLst/>
        </a:prstGeom>
        <a:solidFill>
          <a:schemeClr val="accent6"/>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72390</xdr:colOff>
      <xdr:row>23</xdr:row>
      <xdr:rowOff>45371</xdr:rowOff>
    </xdr:from>
    <xdr:to>
      <xdr:col>6</xdr:col>
      <xdr:colOff>331470</xdr:colOff>
      <xdr:row>24</xdr:row>
      <xdr:rowOff>137510</xdr:rowOff>
    </xdr:to>
    <xdr:sp macro="" textlink="">
      <xdr:nvSpPr>
        <xdr:cNvPr id="67" name="Flowchart: Connector 66">
          <a:extLst>
            <a:ext uri="{FF2B5EF4-FFF2-40B4-BE49-F238E27FC236}">
              <a16:creationId xmlns:a16="http://schemas.microsoft.com/office/drawing/2014/main" id="{73FAD90B-C59D-3A84-F2F2-C046A544B9E5}"/>
            </a:ext>
          </a:extLst>
        </xdr:cNvPr>
        <xdr:cNvSpPr/>
      </xdr:nvSpPr>
      <xdr:spPr>
        <a:xfrm>
          <a:off x="3729990" y="4251611"/>
          <a:ext cx="259080" cy="275019"/>
        </a:xfrm>
        <a:prstGeom prst="flowChartConnector">
          <a:avLst/>
        </a:prstGeom>
        <a:solidFill>
          <a:schemeClr val="accent6"/>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72390</xdr:colOff>
      <xdr:row>29</xdr:row>
      <xdr:rowOff>30131</xdr:rowOff>
    </xdr:from>
    <xdr:to>
      <xdr:col>6</xdr:col>
      <xdr:colOff>331470</xdr:colOff>
      <xdr:row>30</xdr:row>
      <xdr:rowOff>122270</xdr:rowOff>
    </xdr:to>
    <xdr:sp macro="" textlink="">
      <xdr:nvSpPr>
        <xdr:cNvPr id="69" name="Flowchart: Connector 68">
          <a:extLst>
            <a:ext uri="{FF2B5EF4-FFF2-40B4-BE49-F238E27FC236}">
              <a16:creationId xmlns:a16="http://schemas.microsoft.com/office/drawing/2014/main" id="{409BDCA7-A9F7-E4C6-EB5C-814E88B3652A}"/>
            </a:ext>
          </a:extLst>
        </xdr:cNvPr>
        <xdr:cNvSpPr/>
      </xdr:nvSpPr>
      <xdr:spPr>
        <a:xfrm>
          <a:off x="3729990" y="5333651"/>
          <a:ext cx="259080" cy="275019"/>
        </a:xfrm>
        <a:prstGeom prst="flowChartConnector">
          <a:avLst/>
        </a:prstGeom>
        <a:solidFill>
          <a:schemeClr val="accent6"/>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72390</xdr:colOff>
      <xdr:row>31</xdr:row>
      <xdr:rowOff>167291</xdr:rowOff>
    </xdr:from>
    <xdr:to>
      <xdr:col>6</xdr:col>
      <xdr:colOff>331470</xdr:colOff>
      <xdr:row>33</xdr:row>
      <xdr:rowOff>76550</xdr:rowOff>
    </xdr:to>
    <xdr:sp macro="" textlink="">
      <xdr:nvSpPr>
        <xdr:cNvPr id="70" name="Flowchart: Connector 69">
          <a:extLst>
            <a:ext uri="{FF2B5EF4-FFF2-40B4-BE49-F238E27FC236}">
              <a16:creationId xmlns:a16="http://schemas.microsoft.com/office/drawing/2014/main" id="{C6C864CC-8006-B0F3-9DAB-B89DD0D24074}"/>
            </a:ext>
          </a:extLst>
        </xdr:cNvPr>
        <xdr:cNvSpPr/>
      </xdr:nvSpPr>
      <xdr:spPr>
        <a:xfrm>
          <a:off x="3729990" y="5836571"/>
          <a:ext cx="259080" cy="275019"/>
        </a:xfrm>
        <a:prstGeom prst="flowChartConnector">
          <a:avLst/>
        </a:prstGeom>
        <a:solidFill>
          <a:schemeClr val="accent6"/>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129540</xdr:colOff>
      <xdr:row>1</xdr:row>
      <xdr:rowOff>7620</xdr:rowOff>
    </xdr:from>
    <xdr:to>
      <xdr:col>5</xdr:col>
      <xdr:colOff>457200</xdr:colOff>
      <xdr:row>35</xdr:row>
      <xdr:rowOff>45720</xdr:rowOff>
    </xdr:to>
    <xdr:sp macro="" textlink="">
      <xdr:nvSpPr>
        <xdr:cNvPr id="3" name="Rectangle: Top Corners Rounded 2">
          <a:extLst>
            <a:ext uri="{FF2B5EF4-FFF2-40B4-BE49-F238E27FC236}">
              <a16:creationId xmlns:a16="http://schemas.microsoft.com/office/drawing/2014/main" id="{2E2D12C3-7D86-4444-F9B0-87D4A6CD742C}"/>
            </a:ext>
          </a:extLst>
        </xdr:cNvPr>
        <xdr:cNvSpPr/>
      </xdr:nvSpPr>
      <xdr:spPr>
        <a:xfrm rot="16200000">
          <a:off x="-396240" y="2545080"/>
          <a:ext cx="6256020" cy="1546860"/>
        </a:xfrm>
        <a:prstGeom prst="round2SameRect">
          <a:avLst>
            <a:gd name="adj1" fmla="val 14732"/>
            <a:gd name="adj2" fmla="val 0"/>
          </a:avLst>
        </a:prstGeom>
        <a:solidFill>
          <a:srgbClr val="02221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15240</xdr:colOff>
      <xdr:row>5</xdr:row>
      <xdr:rowOff>129540</xdr:rowOff>
    </xdr:from>
    <xdr:to>
      <xdr:col>8</xdr:col>
      <xdr:colOff>121920</xdr:colOff>
      <xdr:row>11</xdr:row>
      <xdr:rowOff>30480</xdr:rowOff>
    </xdr:to>
    <xdr:grpSp>
      <xdr:nvGrpSpPr>
        <xdr:cNvPr id="130" name="Group 129">
          <a:extLst>
            <a:ext uri="{FF2B5EF4-FFF2-40B4-BE49-F238E27FC236}">
              <a16:creationId xmlns:a16="http://schemas.microsoft.com/office/drawing/2014/main" id="{2859F48B-14F3-040E-5D8E-EAE5DB1CC0B4}"/>
            </a:ext>
          </a:extLst>
        </xdr:cNvPr>
        <xdr:cNvGrpSpPr/>
      </xdr:nvGrpSpPr>
      <xdr:grpSpPr>
        <a:xfrm>
          <a:off x="3672840" y="1043940"/>
          <a:ext cx="1325880" cy="998220"/>
          <a:chOff x="3672840" y="1043940"/>
          <a:chExt cx="1325880" cy="998220"/>
        </a:xfrm>
      </xdr:grpSpPr>
      <xdr:sp macro="" textlink="">
        <xdr:nvSpPr>
          <xdr:cNvPr id="4" name="Rectangle: Rounded Corners 3">
            <a:extLst>
              <a:ext uri="{FF2B5EF4-FFF2-40B4-BE49-F238E27FC236}">
                <a16:creationId xmlns:a16="http://schemas.microsoft.com/office/drawing/2014/main" id="{120CFC81-8BA6-DFC6-C147-C72A167CC31D}"/>
              </a:ext>
            </a:extLst>
          </xdr:cNvPr>
          <xdr:cNvSpPr/>
        </xdr:nvSpPr>
        <xdr:spPr>
          <a:xfrm>
            <a:off x="3672840" y="1043940"/>
            <a:ext cx="1325880" cy="998220"/>
          </a:xfrm>
          <a:prstGeom prst="roundRect">
            <a:avLst>
              <a:gd name="adj" fmla="val 12031"/>
            </a:avLst>
          </a:prstGeom>
          <a:solidFill>
            <a:srgbClr val="02221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iot!D23">
        <xdr:nvSpPr>
          <xdr:cNvPr id="13" name="TextBox 12">
            <a:extLst>
              <a:ext uri="{FF2B5EF4-FFF2-40B4-BE49-F238E27FC236}">
                <a16:creationId xmlns:a16="http://schemas.microsoft.com/office/drawing/2014/main" id="{5D5B5E25-96E6-FC4D-8615-C0783E881991}"/>
              </a:ext>
            </a:extLst>
          </xdr:cNvPr>
          <xdr:cNvSpPr txBox="1"/>
        </xdr:nvSpPr>
        <xdr:spPr>
          <a:xfrm>
            <a:off x="3717950" y="1431549"/>
            <a:ext cx="969692" cy="3467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87B69A3D-9A4F-48B3-83E8-BB8D52F075EE}" type="TxLink">
              <a:rPr lang="en-US" sz="2400" b="1" i="0" u="none" strike="noStrike">
                <a:solidFill>
                  <a:schemeClr val="bg1"/>
                </a:solidFill>
                <a:latin typeface="Kulim Park"/>
              </a:rPr>
              <a:pPr algn="ctr"/>
              <a:t> $8,037 </a:t>
            </a:fld>
            <a:endParaRPr lang="en-US" sz="2400" b="1">
              <a:solidFill>
                <a:schemeClr val="bg1"/>
              </a:solidFill>
            </a:endParaRPr>
          </a:p>
        </xdr:txBody>
      </xdr:sp>
      <xdr:sp macro="" textlink="">
        <xdr:nvSpPr>
          <xdr:cNvPr id="16" name="TextBox 15">
            <a:extLst>
              <a:ext uri="{FF2B5EF4-FFF2-40B4-BE49-F238E27FC236}">
                <a16:creationId xmlns:a16="http://schemas.microsoft.com/office/drawing/2014/main" id="{EFF91B2C-B565-9AE4-23BD-53864228E1BC}"/>
              </a:ext>
            </a:extLst>
          </xdr:cNvPr>
          <xdr:cNvSpPr txBox="1"/>
        </xdr:nvSpPr>
        <xdr:spPr>
          <a:xfrm>
            <a:off x="3815611" y="1087258"/>
            <a:ext cx="651718" cy="1953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bg1"/>
                </a:solidFill>
                <a:latin typeface="Kulim park" panose="020F0502020204030204" pitchFamily="2" charset="0"/>
              </a:rPr>
              <a:t>OnTime</a:t>
            </a:r>
          </a:p>
        </xdr:txBody>
      </xdr:sp>
      <xdr:sp macro="" textlink="">
        <xdr:nvSpPr>
          <xdr:cNvPr id="17" name="Flowchart: Connector 16">
            <a:extLst>
              <a:ext uri="{FF2B5EF4-FFF2-40B4-BE49-F238E27FC236}">
                <a16:creationId xmlns:a16="http://schemas.microsoft.com/office/drawing/2014/main" id="{8D6F10F9-3221-4521-D01C-52E64C8854A2}"/>
              </a:ext>
            </a:extLst>
          </xdr:cNvPr>
          <xdr:cNvSpPr/>
        </xdr:nvSpPr>
        <xdr:spPr>
          <a:xfrm>
            <a:off x="3779520" y="1158240"/>
            <a:ext cx="106680" cy="106680"/>
          </a:xfrm>
          <a:prstGeom prst="flowChartConnector">
            <a:avLst/>
          </a:prstGeom>
          <a:solidFill>
            <a:srgbClr val="A2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TextBox 17">
            <a:extLst>
              <a:ext uri="{FF2B5EF4-FFF2-40B4-BE49-F238E27FC236}">
                <a16:creationId xmlns:a16="http://schemas.microsoft.com/office/drawing/2014/main" id="{85E2C15A-302E-49AD-8AB6-77E78A3EF71F}"/>
              </a:ext>
            </a:extLst>
          </xdr:cNvPr>
          <xdr:cNvSpPr txBox="1"/>
        </xdr:nvSpPr>
        <xdr:spPr>
          <a:xfrm>
            <a:off x="3795382" y="1742818"/>
            <a:ext cx="693449" cy="2405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100" b="0">
                <a:solidFill>
                  <a:schemeClr val="bg1"/>
                </a:solidFill>
                <a:latin typeface="Kulim park" panose="020F0502020204030204" pitchFamily="2" charset="0"/>
              </a:rPr>
              <a:t>Total Profit</a:t>
            </a:r>
          </a:p>
        </xdr:txBody>
      </xdr:sp>
      <xdr:sp macro="" textlink="Piviot!A2">
        <xdr:nvSpPr>
          <xdr:cNvPr id="19" name="TextBox 18">
            <a:extLst>
              <a:ext uri="{FF2B5EF4-FFF2-40B4-BE49-F238E27FC236}">
                <a16:creationId xmlns:a16="http://schemas.microsoft.com/office/drawing/2014/main" id="{0795A936-A078-0A89-6DCC-BC4ECB383678}"/>
              </a:ext>
            </a:extLst>
          </xdr:cNvPr>
          <xdr:cNvSpPr txBox="1"/>
        </xdr:nvSpPr>
        <xdr:spPr>
          <a:xfrm>
            <a:off x="3690995" y="1279357"/>
            <a:ext cx="1144791" cy="2073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D0120084-487E-4D36-885B-1EAAF757A613}" type="TxLink">
              <a:rPr lang="en-US" sz="800">
                <a:solidFill>
                  <a:schemeClr val="bg1">
                    <a:lumMod val="50000"/>
                  </a:schemeClr>
                </a:solidFill>
                <a:latin typeface="Kulim park" panose="020F0502020204030204" pitchFamily="2" charset="0"/>
                <a:ea typeface="+mn-ea"/>
                <a:cs typeface="+mn-cs"/>
              </a:rPr>
              <a:pPr marL="0" indent="0"/>
              <a:t>Saturday, May 24, 2025</a:t>
            </a:fld>
            <a:endParaRPr lang="en-US" sz="800">
              <a:solidFill>
                <a:schemeClr val="bg1">
                  <a:lumMod val="50000"/>
                </a:schemeClr>
              </a:solidFill>
              <a:latin typeface="Kulim park" panose="020F0502020204030204" pitchFamily="2" charset="0"/>
              <a:ea typeface="+mn-ea"/>
              <a:cs typeface="+mn-cs"/>
            </a:endParaRPr>
          </a:p>
        </xdr:txBody>
      </xdr:sp>
    </xdr:grpSp>
    <xdr:clientData/>
  </xdr:twoCellAnchor>
  <xdr:oneCellAnchor>
    <xdr:from>
      <xdr:col>6</xdr:col>
      <xdr:colOff>214907</xdr:colOff>
      <xdr:row>19</xdr:row>
      <xdr:rowOff>165464</xdr:rowOff>
    </xdr:from>
    <xdr:ext cx="615399" cy="271052"/>
    <xdr:sp macro="" textlink="$O$22">
      <xdr:nvSpPr>
        <xdr:cNvPr id="37" name="TextBox 36">
          <a:extLst>
            <a:ext uri="{FF2B5EF4-FFF2-40B4-BE49-F238E27FC236}">
              <a16:creationId xmlns:a16="http://schemas.microsoft.com/office/drawing/2014/main" id="{6428425D-3583-F91C-895F-F5D9110047E1}"/>
            </a:ext>
          </a:extLst>
        </xdr:cNvPr>
        <xdr:cNvSpPr txBox="1"/>
      </xdr:nvSpPr>
      <xdr:spPr>
        <a:xfrm>
          <a:off x="3872507" y="3640184"/>
          <a:ext cx="615399"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986DAE35-5AE7-4BDB-B3C0-B856ED72788C}" type="TxLink">
            <a:rPr lang="en-US" sz="1100" b="0" i="0" u="none" strike="noStrike">
              <a:solidFill>
                <a:srgbClr val="000000"/>
              </a:solidFill>
              <a:latin typeface="Aptos Narrow"/>
            </a:rPr>
            <a:pPr algn="ctr"/>
            <a:t> </a:t>
          </a:fld>
          <a:endParaRPr lang="en-US" sz="1100" b="0">
            <a:solidFill>
              <a:schemeClr val="tx1"/>
            </a:solidFill>
            <a:latin typeface="Kulim park" panose="020F0502020204030204" pitchFamily="2" charset="0"/>
          </a:endParaRPr>
        </a:p>
      </xdr:txBody>
    </xdr:sp>
    <xdr:clientData/>
  </xdr:oneCellAnchor>
  <xdr:twoCellAnchor>
    <xdr:from>
      <xdr:col>10</xdr:col>
      <xdr:colOff>311609</xdr:colOff>
      <xdr:row>5</xdr:row>
      <xdr:rowOff>129540</xdr:rowOff>
    </xdr:from>
    <xdr:to>
      <xdr:col>12</xdr:col>
      <xdr:colOff>567690</xdr:colOff>
      <xdr:row>11</xdr:row>
      <xdr:rowOff>30480</xdr:rowOff>
    </xdr:to>
    <xdr:grpSp>
      <xdr:nvGrpSpPr>
        <xdr:cNvPr id="142" name="Group 141">
          <a:extLst>
            <a:ext uri="{FF2B5EF4-FFF2-40B4-BE49-F238E27FC236}">
              <a16:creationId xmlns:a16="http://schemas.microsoft.com/office/drawing/2014/main" id="{E1E84381-1B04-B4A3-D118-9AD3B3FBC5AE}"/>
            </a:ext>
          </a:extLst>
        </xdr:cNvPr>
        <xdr:cNvGrpSpPr/>
      </xdr:nvGrpSpPr>
      <xdr:grpSpPr>
        <a:xfrm>
          <a:off x="6407609" y="1043940"/>
          <a:ext cx="1475281" cy="998220"/>
          <a:chOff x="6407609" y="1043940"/>
          <a:chExt cx="1475281" cy="998220"/>
        </a:xfrm>
      </xdr:grpSpPr>
      <xdr:sp macro="" textlink="">
        <xdr:nvSpPr>
          <xdr:cNvPr id="10" name="Rectangle: Rounded Corners 9">
            <a:extLst>
              <a:ext uri="{FF2B5EF4-FFF2-40B4-BE49-F238E27FC236}">
                <a16:creationId xmlns:a16="http://schemas.microsoft.com/office/drawing/2014/main" id="{B58B2E38-799C-311A-5D8D-D929B89F1F16}"/>
              </a:ext>
            </a:extLst>
          </xdr:cNvPr>
          <xdr:cNvSpPr/>
        </xdr:nvSpPr>
        <xdr:spPr>
          <a:xfrm>
            <a:off x="6557010" y="1043940"/>
            <a:ext cx="1325880" cy="998220"/>
          </a:xfrm>
          <a:prstGeom prst="roundRect">
            <a:avLst>
              <a:gd name="adj" fmla="val 12031"/>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iot!D13">
        <xdr:nvSpPr>
          <xdr:cNvPr id="38" name="TextBox 37">
            <a:extLst>
              <a:ext uri="{FF2B5EF4-FFF2-40B4-BE49-F238E27FC236}">
                <a16:creationId xmlns:a16="http://schemas.microsoft.com/office/drawing/2014/main" id="{0699C85B-9045-1B48-2F3D-E38E551D8153}"/>
              </a:ext>
            </a:extLst>
          </xdr:cNvPr>
          <xdr:cNvSpPr txBox="1"/>
        </xdr:nvSpPr>
        <xdr:spPr>
          <a:xfrm>
            <a:off x="6407609" y="1420306"/>
            <a:ext cx="1114829" cy="361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410DEB58-7417-4DE5-8346-6D739EEC1479}" type="TxLink">
              <a:rPr lang="en-US" sz="2400" b="1" i="0" u="none" strike="noStrike">
                <a:solidFill>
                  <a:schemeClr val="tx1"/>
                </a:solidFill>
                <a:latin typeface="Kulim Park"/>
                <a:ea typeface="+mn-ea"/>
                <a:cs typeface="+mn-cs"/>
              </a:rPr>
              <a:pPr marL="0" indent="0" algn="ctr"/>
              <a:t> $2,145 </a:t>
            </a:fld>
            <a:endParaRPr lang="en-US" sz="2400" b="1" i="0" u="none" strike="noStrike">
              <a:solidFill>
                <a:schemeClr val="tx1"/>
              </a:solidFill>
              <a:latin typeface="Kulim Park"/>
              <a:ea typeface="+mn-ea"/>
              <a:cs typeface="+mn-cs"/>
            </a:endParaRPr>
          </a:p>
        </xdr:txBody>
      </xdr:sp>
      <xdr:sp macro="" textlink="">
        <xdr:nvSpPr>
          <xdr:cNvPr id="39" name="TextBox 38">
            <a:extLst>
              <a:ext uri="{FF2B5EF4-FFF2-40B4-BE49-F238E27FC236}">
                <a16:creationId xmlns:a16="http://schemas.microsoft.com/office/drawing/2014/main" id="{15084B81-CA5A-9E8C-1026-AF30963784D9}"/>
              </a:ext>
            </a:extLst>
          </xdr:cNvPr>
          <xdr:cNvSpPr txBox="1"/>
        </xdr:nvSpPr>
        <xdr:spPr>
          <a:xfrm>
            <a:off x="6673109" y="1081537"/>
            <a:ext cx="651720" cy="2136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tx1"/>
                </a:solidFill>
                <a:latin typeface="Kulim park" panose="020F0502020204030204" pitchFamily="2" charset="0"/>
              </a:rPr>
              <a:t>OnTime</a:t>
            </a:r>
          </a:p>
        </xdr:txBody>
      </xdr:sp>
      <xdr:sp macro="" textlink="">
        <xdr:nvSpPr>
          <xdr:cNvPr id="40" name="Flowchart: Connector 39">
            <a:extLst>
              <a:ext uri="{FF2B5EF4-FFF2-40B4-BE49-F238E27FC236}">
                <a16:creationId xmlns:a16="http://schemas.microsoft.com/office/drawing/2014/main" id="{E3BB6C38-EE47-F4EA-A7A3-ADEB53073E1D}"/>
              </a:ext>
            </a:extLst>
          </xdr:cNvPr>
          <xdr:cNvSpPr/>
        </xdr:nvSpPr>
        <xdr:spPr>
          <a:xfrm>
            <a:off x="6652260" y="1150620"/>
            <a:ext cx="106680" cy="106680"/>
          </a:xfrm>
          <a:prstGeom prst="flowChartConnector">
            <a:avLst/>
          </a:prstGeom>
          <a:solidFill>
            <a:srgbClr val="A2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 name="TextBox 40">
            <a:extLst>
              <a:ext uri="{FF2B5EF4-FFF2-40B4-BE49-F238E27FC236}">
                <a16:creationId xmlns:a16="http://schemas.microsoft.com/office/drawing/2014/main" id="{D9BF6207-1CD2-D465-A71C-6A636E3626A8}"/>
              </a:ext>
            </a:extLst>
          </xdr:cNvPr>
          <xdr:cNvSpPr txBox="1"/>
        </xdr:nvSpPr>
        <xdr:spPr>
          <a:xfrm>
            <a:off x="6596314" y="1748631"/>
            <a:ext cx="707387" cy="2429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100" b="0">
                <a:solidFill>
                  <a:schemeClr val="tx1"/>
                </a:solidFill>
                <a:latin typeface="Kulim park" panose="020F0502020204030204" pitchFamily="2" charset="0"/>
              </a:rPr>
              <a:t>North Profit</a:t>
            </a:r>
          </a:p>
        </xdr:txBody>
      </xdr:sp>
    </xdr:grpSp>
    <xdr:clientData/>
  </xdr:twoCellAnchor>
  <xdr:twoCellAnchor>
    <xdr:from>
      <xdr:col>12</xdr:col>
      <xdr:colOff>544642</xdr:colOff>
      <xdr:row>5</xdr:row>
      <xdr:rowOff>129540</xdr:rowOff>
    </xdr:from>
    <xdr:to>
      <xdr:col>15</xdr:col>
      <xdr:colOff>180975</xdr:colOff>
      <xdr:row>11</xdr:row>
      <xdr:rowOff>30480</xdr:rowOff>
    </xdr:to>
    <xdr:grpSp>
      <xdr:nvGrpSpPr>
        <xdr:cNvPr id="143" name="Group 142">
          <a:extLst>
            <a:ext uri="{FF2B5EF4-FFF2-40B4-BE49-F238E27FC236}">
              <a16:creationId xmlns:a16="http://schemas.microsoft.com/office/drawing/2014/main" id="{104AB6AF-A403-4F8F-B139-1F0127BBEDAF}"/>
            </a:ext>
          </a:extLst>
        </xdr:cNvPr>
        <xdr:cNvGrpSpPr/>
      </xdr:nvGrpSpPr>
      <xdr:grpSpPr>
        <a:xfrm>
          <a:off x="7859842" y="1043940"/>
          <a:ext cx="1465133" cy="998220"/>
          <a:chOff x="7859842" y="1043940"/>
          <a:chExt cx="1465133" cy="998220"/>
        </a:xfrm>
      </xdr:grpSpPr>
      <xdr:sp macro="" textlink="">
        <xdr:nvSpPr>
          <xdr:cNvPr id="11" name="Rectangle: Rounded Corners 10">
            <a:extLst>
              <a:ext uri="{FF2B5EF4-FFF2-40B4-BE49-F238E27FC236}">
                <a16:creationId xmlns:a16="http://schemas.microsoft.com/office/drawing/2014/main" id="{978377BB-BFD7-5737-7740-676332A74AFE}"/>
              </a:ext>
            </a:extLst>
          </xdr:cNvPr>
          <xdr:cNvSpPr/>
        </xdr:nvSpPr>
        <xdr:spPr>
          <a:xfrm>
            <a:off x="7999095" y="1043940"/>
            <a:ext cx="1325880" cy="998220"/>
          </a:xfrm>
          <a:prstGeom prst="roundRect">
            <a:avLst>
              <a:gd name="adj" fmla="val 12031"/>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iot!D14">
        <xdr:nvSpPr>
          <xdr:cNvPr id="42" name="TextBox 41">
            <a:extLst>
              <a:ext uri="{FF2B5EF4-FFF2-40B4-BE49-F238E27FC236}">
                <a16:creationId xmlns:a16="http://schemas.microsoft.com/office/drawing/2014/main" id="{1750F6CA-AFD7-9CEF-4F0C-E92B86FC0F04}"/>
              </a:ext>
            </a:extLst>
          </xdr:cNvPr>
          <xdr:cNvSpPr txBox="1"/>
        </xdr:nvSpPr>
        <xdr:spPr>
          <a:xfrm>
            <a:off x="7859842" y="1423970"/>
            <a:ext cx="1071329" cy="361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6D442FDC-A544-47B8-AF5D-DD3EC752332B}" type="TxLink">
              <a:rPr lang="en-US" sz="2400" b="1" i="0" u="none" strike="noStrike">
                <a:solidFill>
                  <a:schemeClr val="tx1"/>
                </a:solidFill>
                <a:latin typeface="Kulim Park"/>
                <a:ea typeface="+mn-ea"/>
                <a:cs typeface="+mn-cs"/>
              </a:rPr>
              <a:pPr marL="0" indent="0" algn="ctr"/>
              <a:t> $2,167 </a:t>
            </a:fld>
            <a:endParaRPr lang="en-US" sz="2400" b="1" i="0" u="none" strike="noStrike">
              <a:solidFill>
                <a:schemeClr val="tx1"/>
              </a:solidFill>
              <a:latin typeface="Kulim Park"/>
              <a:ea typeface="+mn-ea"/>
              <a:cs typeface="+mn-cs"/>
            </a:endParaRPr>
          </a:p>
        </xdr:txBody>
      </xdr:sp>
      <xdr:sp macro="" textlink="">
        <xdr:nvSpPr>
          <xdr:cNvPr id="43" name="TextBox 42">
            <a:extLst>
              <a:ext uri="{FF2B5EF4-FFF2-40B4-BE49-F238E27FC236}">
                <a16:creationId xmlns:a16="http://schemas.microsoft.com/office/drawing/2014/main" id="{7DA0FBA7-958C-22DA-CB1D-A7A6CD9159C9}"/>
              </a:ext>
            </a:extLst>
          </xdr:cNvPr>
          <xdr:cNvSpPr txBox="1"/>
        </xdr:nvSpPr>
        <xdr:spPr>
          <a:xfrm>
            <a:off x="8120909" y="1077345"/>
            <a:ext cx="651720" cy="2136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tx1"/>
                </a:solidFill>
                <a:latin typeface="Kulim park" panose="020F0502020204030204" pitchFamily="2" charset="0"/>
              </a:rPr>
              <a:t>OnTime</a:t>
            </a:r>
          </a:p>
        </xdr:txBody>
      </xdr:sp>
      <xdr:sp macro="" textlink="">
        <xdr:nvSpPr>
          <xdr:cNvPr id="44" name="Flowchart: Connector 43">
            <a:extLst>
              <a:ext uri="{FF2B5EF4-FFF2-40B4-BE49-F238E27FC236}">
                <a16:creationId xmlns:a16="http://schemas.microsoft.com/office/drawing/2014/main" id="{E9335A17-FD21-C462-29D4-6DAA00A254ED}"/>
              </a:ext>
            </a:extLst>
          </xdr:cNvPr>
          <xdr:cNvSpPr/>
        </xdr:nvSpPr>
        <xdr:spPr>
          <a:xfrm>
            <a:off x="8077200" y="1150620"/>
            <a:ext cx="106680" cy="106680"/>
          </a:xfrm>
          <a:prstGeom prst="flowChartConnector">
            <a:avLst/>
          </a:prstGeom>
          <a:solidFill>
            <a:srgbClr val="A2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C1616052-A28A-3ABD-A833-070028210403}"/>
              </a:ext>
            </a:extLst>
          </xdr:cNvPr>
          <xdr:cNvSpPr txBox="1"/>
        </xdr:nvSpPr>
        <xdr:spPr>
          <a:xfrm>
            <a:off x="8049863" y="1756849"/>
            <a:ext cx="707387" cy="2429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100" b="0">
                <a:solidFill>
                  <a:schemeClr val="tx1"/>
                </a:solidFill>
                <a:latin typeface="Kulim park" panose="020F0502020204030204" pitchFamily="2" charset="0"/>
              </a:rPr>
              <a:t>South Profit</a:t>
            </a:r>
          </a:p>
        </xdr:txBody>
      </xdr:sp>
    </xdr:grpSp>
    <xdr:clientData/>
  </xdr:twoCellAnchor>
  <xdr:twoCellAnchor>
    <xdr:from>
      <xdr:col>15</xdr:col>
      <xdr:colOff>155056</xdr:colOff>
      <xdr:row>5</xdr:row>
      <xdr:rowOff>129540</xdr:rowOff>
    </xdr:from>
    <xdr:to>
      <xdr:col>17</xdr:col>
      <xdr:colOff>403860</xdr:colOff>
      <xdr:row>11</xdr:row>
      <xdr:rowOff>30480</xdr:rowOff>
    </xdr:to>
    <xdr:grpSp>
      <xdr:nvGrpSpPr>
        <xdr:cNvPr id="144" name="Group 143">
          <a:extLst>
            <a:ext uri="{FF2B5EF4-FFF2-40B4-BE49-F238E27FC236}">
              <a16:creationId xmlns:a16="http://schemas.microsoft.com/office/drawing/2014/main" id="{F977DB6C-BF9C-3143-22CF-86E4A13427D4}"/>
            </a:ext>
          </a:extLst>
        </xdr:cNvPr>
        <xdr:cNvGrpSpPr/>
      </xdr:nvGrpSpPr>
      <xdr:grpSpPr>
        <a:xfrm>
          <a:off x="9299056" y="1043940"/>
          <a:ext cx="1468004" cy="998220"/>
          <a:chOff x="9299056" y="1043940"/>
          <a:chExt cx="1468004" cy="998220"/>
        </a:xfrm>
      </xdr:grpSpPr>
      <xdr:sp macro="" textlink="">
        <xdr:nvSpPr>
          <xdr:cNvPr id="12" name="Rectangle: Rounded Corners 11">
            <a:extLst>
              <a:ext uri="{FF2B5EF4-FFF2-40B4-BE49-F238E27FC236}">
                <a16:creationId xmlns:a16="http://schemas.microsoft.com/office/drawing/2014/main" id="{9C36C6A2-8B78-0C81-F7E2-8D0F1571E872}"/>
              </a:ext>
            </a:extLst>
          </xdr:cNvPr>
          <xdr:cNvSpPr/>
        </xdr:nvSpPr>
        <xdr:spPr>
          <a:xfrm>
            <a:off x="9441180" y="1043940"/>
            <a:ext cx="1325880" cy="998220"/>
          </a:xfrm>
          <a:prstGeom prst="roundRect">
            <a:avLst>
              <a:gd name="adj" fmla="val 12031"/>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iot!D15">
        <xdr:nvSpPr>
          <xdr:cNvPr id="46" name="TextBox 45">
            <a:extLst>
              <a:ext uri="{FF2B5EF4-FFF2-40B4-BE49-F238E27FC236}">
                <a16:creationId xmlns:a16="http://schemas.microsoft.com/office/drawing/2014/main" id="{13701036-A7B8-B06C-FB17-DB0A67C32078}"/>
              </a:ext>
            </a:extLst>
          </xdr:cNvPr>
          <xdr:cNvSpPr txBox="1"/>
        </xdr:nvSpPr>
        <xdr:spPr>
          <a:xfrm>
            <a:off x="9299056" y="1427633"/>
            <a:ext cx="1114829" cy="361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B08A3D58-606A-4D98-9154-7656D75BD397}" type="TxLink">
              <a:rPr lang="en-US" sz="2400" b="1" i="0" u="none" strike="noStrike">
                <a:solidFill>
                  <a:schemeClr val="tx1"/>
                </a:solidFill>
                <a:latin typeface="Kulim Park"/>
                <a:ea typeface="+mn-ea"/>
                <a:cs typeface="+mn-cs"/>
              </a:rPr>
              <a:pPr marL="0" indent="0" algn="ctr"/>
              <a:t> $1,624 </a:t>
            </a:fld>
            <a:endParaRPr lang="en-US" sz="2400" b="1" i="0" u="none" strike="noStrike">
              <a:solidFill>
                <a:schemeClr val="tx1"/>
              </a:solidFill>
              <a:latin typeface="Kulim Park"/>
              <a:ea typeface="+mn-ea"/>
              <a:cs typeface="+mn-cs"/>
            </a:endParaRPr>
          </a:p>
        </xdr:txBody>
      </xdr:sp>
      <xdr:sp macro="" textlink="">
        <xdr:nvSpPr>
          <xdr:cNvPr id="47" name="TextBox 46">
            <a:extLst>
              <a:ext uri="{FF2B5EF4-FFF2-40B4-BE49-F238E27FC236}">
                <a16:creationId xmlns:a16="http://schemas.microsoft.com/office/drawing/2014/main" id="{6D56D90D-17E4-89A1-8702-829EABC57D07}"/>
              </a:ext>
            </a:extLst>
          </xdr:cNvPr>
          <xdr:cNvSpPr txBox="1"/>
        </xdr:nvSpPr>
        <xdr:spPr>
          <a:xfrm>
            <a:off x="9576330" y="1073153"/>
            <a:ext cx="651720" cy="2136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tx1"/>
                </a:solidFill>
                <a:latin typeface="Kulim park" panose="020F0502020204030204" pitchFamily="2" charset="0"/>
              </a:rPr>
              <a:t>OnTime</a:t>
            </a:r>
          </a:p>
        </xdr:txBody>
      </xdr:sp>
      <xdr:sp macro="" textlink="">
        <xdr:nvSpPr>
          <xdr:cNvPr id="48" name="Flowchart: Connector 47">
            <a:extLst>
              <a:ext uri="{FF2B5EF4-FFF2-40B4-BE49-F238E27FC236}">
                <a16:creationId xmlns:a16="http://schemas.microsoft.com/office/drawing/2014/main" id="{39E91139-3972-7CC6-F195-634F6852130D}"/>
              </a:ext>
            </a:extLst>
          </xdr:cNvPr>
          <xdr:cNvSpPr/>
        </xdr:nvSpPr>
        <xdr:spPr>
          <a:xfrm>
            <a:off x="9532620" y="1150620"/>
            <a:ext cx="106680" cy="106680"/>
          </a:xfrm>
          <a:prstGeom prst="flowChartConnector">
            <a:avLst/>
          </a:prstGeom>
          <a:solidFill>
            <a:srgbClr val="A2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9" name="TextBox 48">
            <a:extLst>
              <a:ext uri="{FF2B5EF4-FFF2-40B4-BE49-F238E27FC236}">
                <a16:creationId xmlns:a16="http://schemas.microsoft.com/office/drawing/2014/main" id="{216B34CF-ED59-37FB-CD21-46B7C5EB12EB}"/>
              </a:ext>
            </a:extLst>
          </xdr:cNvPr>
          <xdr:cNvSpPr txBox="1"/>
        </xdr:nvSpPr>
        <xdr:spPr>
          <a:xfrm>
            <a:off x="9511033" y="1765067"/>
            <a:ext cx="707387" cy="2429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100" b="0">
                <a:solidFill>
                  <a:schemeClr val="tx1"/>
                </a:solidFill>
                <a:latin typeface="Kulim park" panose="020F0502020204030204" pitchFamily="2" charset="0"/>
              </a:rPr>
              <a:t>West Profit</a:t>
            </a:r>
          </a:p>
        </xdr:txBody>
      </xdr:sp>
    </xdr:grpSp>
    <xdr:clientData/>
  </xdr:twoCellAnchor>
  <xdr:twoCellAnchor>
    <xdr:from>
      <xdr:col>6</xdr:col>
      <xdr:colOff>3810</xdr:colOff>
      <xdr:row>12</xdr:row>
      <xdr:rowOff>22860</xdr:rowOff>
    </xdr:from>
    <xdr:to>
      <xdr:col>9</xdr:col>
      <xdr:colOff>114300</xdr:colOff>
      <xdr:row>16</xdr:row>
      <xdr:rowOff>68580</xdr:rowOff>
    </xdr:to>
    <xdr:grpSp>
      <xdr:nvGrpSpPr>
        <xdr:cNvPr id="123" name="Group 122">
          <a:extLst>
            <a:ext uri="{FF2B5EF4-FFF2-40B4-BE49-F238E27FC236}">
              <a16:creationId xmlns:a16="http://schemas.microsoft.com/office/drawing/2014/main" id="{C45F0BA8-8FDD-51CC-1E9A-BBEA327545D4}"/>
            </a:ext>
          </a:extLst>
        </xdr:cNvPr>
        <xdr:cNvGrpSpPr/>
      </xdr:nvGrpSpPr>
      <xdr:grpSpPr>
        <a:xfrm>
          <a:off x="3661410" y="2217420"/>
          <a:ext cx="1939290" cy="777240"/>
          <a:chOff x="3661410" y="2217420"/>
          <a:chExt cx="1939290" cy="777240"/>
        </a:xfrm>
      </xdr:grpSpPr>
      <xdr:sp macro="" textlink="">
        <xdr:nvSpPr>
          <xdr:cNvPr id="62" name="Rectangle: Rounded Corners 61">
            <a:extLst>
              <a:ext uri="{FF2B5EF4-FFF2-40B4-BE49-F238E27FC236}">
                <a16:creationId xmlns:a16="http://schemas.microsoft.com/office/drawing/2014/main" id="{97815BAA-6E92-794C-A8DB-85F05AEE440E}"/>
              </a:ext>
            </a:extLst>
          </xdr:cNvPr>
          <xdr:cNvSpPr/>
        </xdr:nvSpPr>
        <xdr:spPr>
          <a:xfrm>
            <a:off x="3661410" y="2217420"/>
            <a:ext cx="1939290" cy="777240"/>
          </a:xfrm>
          <a:prstGeom prst="roundRect">
            <a:avLst>
              <a:gd name="adj" fmla="val 12031"/>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 name="TextBox 62">
            <a:extLst>
              <a:ext uri="{FF2B5EF4-FFF2-40B4-BE49-F238E27FC236}">
                <a16:creationId xmlns:a16="http://schemas.microsoft.com/office/drawing/2014/main" id="{B203A920-0562-861D-DAD8-3FA63E06A98D}"/>
              </a:ext>
            </a:extLst>
          </xdr:cNvPr>
          <xdr:cNvSpPr txBox="1"/>
        </xdr:nvSpPr>
        <xdr:spPr>
          <a:xfrm>
            <a:off x="3823231" y="2254476"/>
            <a:ext cx="651718" cy="2383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tx1"/>
                </a:solidFill>
                <a:latin typeface="Kulim park" panose="020F0502020204030204" pitchFamily="2" charset="0"/>
              </a:rPr>
              <a:t>OnTime</a:t>
            </a:r>
          </a:p>
        </xdr:txBody>
      </xdr:sp>
      <xdr:sp macro="" textlink="">
        <xdr:nvSpPr>
          <xdr:cNvPr id="64" name="Flowchart: Connector 63">
            <a:extLst>
              <a:ext uri="{FF2B5EF4-FFF2-40B4-BE49-F238E27FC236}">
                <a16:creationId xmlns:a16="http://schemas.microsoft.com/office/drawing/2014/main" id="{68C8FEFD-FD71-9CF8-EC0F-673AAF3251F7}"/>
              </a:ext>
            </a:extLst>
          </xdr:cNvPr>
          <xdr:cNvSpPr/>
        </xdr:nvSpPr>
        <xdr:spPr>
          <a:xfrm>
            <a:off x="3787140" y="2324100"/>
            <a:ext cx="106680" cy="106680"/>
          </a:xfrm>
          <a:prstGeom prst="flowChartConnector">
            <a:avLst/>
          </a:prstGeom>
          <a:solidFill>
            <a:srgbClr val="A2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 name="TextBox 65">
            <a:extLst>
              <a:ext uri="{FF2B5EF4-FFF2-40B4-BE49-F238E27FC236}">
                <a16:creationId xmlns:a16="http://schemas.microsoft.com/office/drawing/2014/main" id="{455F6288-79B4-A6E0-4BB3-BC4E622DF4AC}"/>
              </a:ext>
            </a:extLst>
          </xdr:cNvPr>
          <xdr:cNvSpPr txBox="1"/>
        </xdr:nvSpPr>
        <xdr:spPr>
          <a:xfrm>
            <a:off x="3706216" y="2461260"/>
            <a:ext cx="418016"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lvl="0"/>
            <a:r>
              <a:rPr lang="en-US" sz="1100">
                <a:latin typeface="+mj-lt"/>
              </a:rPr>
              <a:t>Total</a:t>
            </a:r>
          </a:p>
          <a:p>
            <a:pPr lvl="0"/>
            <a:r>
              <a:rPr lang="en-US" sz="1100">
                <a:latin typeface="+mj-lt"/>
              </a:rPr>
              <a:t>Sales</a:t>
            </a:r>
          </a:p>
        </xdr:txBody>
      </xdr:sp>
      <xdr:sp macro="" textlink="Piviot!G24">
        <xdr:nvSpPr>
          <xdr:cNvPr id="5" name="TextBox 4">
            <a:extLst>
              <a:ext uri="{FF2B5EF4-FFF2-40B4-BE49-F238E27FC236}">
                <a16:creationId xmlns:a16="http://schemas.microsoft.com/office/drawing/2014/main" id="{377992FC-4AE4-A71A-FB82-510F0CD555BB}"/>
              </a:ext>
            </a:extLst>
          </xdr:cNvPr>
          <xdr:cNvSpPr txBox="1"/>
        </xdr:nvSpPr>
        <xdr:spPr>
          <a:xfrm>
            <a:off x="4089549" y="2513951"/>
            <a:ext cx="1406916" cy="369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ctr"/>
            <a:fld id="{34E9F4EF-A704-4153-9F3B-C1AAB506984D}" type="TxLink">
              <a:rPr lang="en-US" sz="2400" b="1" i="0" u="none" strike="noStrike">
                <a:solidFill>
                  <a:schemeClr val="tx1"/>
                </a:solidFill>
                <a:latin typeface="Kulim Park"/>
                <a:ea typeface="+mn-ea"/>
                <a:cs typeface="+mn-cs"/>
              </a:rPr>
              <a:pPr marL="0" indent="0" algn="ctr"/>
              <a:t> $208,771 </a:t>
            </a:fld>
            <a:endParaRPr lang="en-US" sz="2400" b="1" i="0" u="none" strike="noStrike">
              <a:solidFill>
                <a:schemeClr val="tx1"/>
              </a:solidFill>
              <a:latin typeface="Kulim Park"/>
              <a:ea typeface="+mn-ea"/>
              <a:cs typeface="+mn-cs"/>
            </a:endParaRPr>
          </a:p>
        </xdr:txBody>
      </xdr:sp>
    </xdr:grpSp>
    <xdr:clientData/>
  </xdr:twoCellAnchor>
  <xdr:twoCellAnchor>
    <xdr:from>
      <xdr:col>8</xdr:col>
      <xdr:colOff>171106</xdr:colOff>
      <xdr:row>5</xdr:row>
      <xdr:rowOff>129540</xdr:rowOff>
    </xdr:from>
    <xdr:to>
      <xdr:col>10</xdr:col>
      <xdr:colOff>344805</xdr:colOff>
      <xdr:row>11</xdr:row>
      <xdr:rowOff>32656</xdr:rowOff>
    </xdr:to>
    <xdr:grpSp>
      <xdr:nvGrpSpPr>
        <xdr:cNvPr id="141" name="Group 140">
          <a:extLst>
            <a:ext uri="{FF2B5EF4-FFF2-40B4-BE49-F238E27FC236}">
              <a16:creationId xmlns:a16="http://schemas.microsoft.com/office/drawing/2014/main" id="{3674B4E4-EBF1-3638-0C13-C18DC4B92C48}"/>
            </a:ext>
          </a:extLst>
        </xdr:cNvPr>
        <xdr:cNvGrpSpPr/>
      </xdr:nvGrpSpPr>
      <xdr:grpSpPr>
        <a:xfrm>
          <a:off x="5047906" y="1043940"/>
          <a:ext cx="1392899" cy="1000396"/>
          <a:chOff x="5047906" y="1043940"/>
          <a:chExt cx="1392899" cy="1000396"/>
        </a:xfrm>
      </xdr:grpSpPr>
      <xdr:sp macro="" textlink="">
        <xdr:nvSpPr>
          <xdr:cNvPr id="9" name="Rectangle: Rounded Corners 8">
            <a:extLst>
              <a:ext uri="{FF2B5EF4-FFF2-40B4-BE49-F238E27FC236}">
                <a16:creationId xmlns:a16="http://schemas.microsoft.com/office/drawing/2014/main" id="{74C0F501-EC92-504E-44C7-3726CF7C40DC}"/>
              </a:ext>
            </a:extLst>
          </xdr:cNvPr>
          <xdr:cNvSpPr/>
        </xdr:nvSpPr>
        <xdr:spPr>
          <a:xfrm>
            <a:off x="5114925" y="1043940"/>
            <a:ext cx="1325880" cy="998220"/>
          </a:xfrm>
          <a:prstGeom prst="roundRect">
            <a:avLst>
              <a:gd name="adj" fmla="val 12031"/>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iot!D12">
        <xdr:nvSpPr>
          <xdr:cNvPr id="34" name="TextBox 33">
            <a:extLst>
              <a:ext uri="{FF2B5EF4-FFF2-40B4-BE49-F238E27FC236}">
                <a16:creationId xmlns:a16="http://schemas.microsoft.com/office/drawing/2014/main" id="{889919E9-7CEA-632F-D8AC-B73FFF82AFA2}"/>
              </a:ext>
            </a:extLst>
          </xdr:cNvPr>
          <xdr:cNvSpPr txBox="1"/>
        </xdr:nvSpPr>
        <xdr:spPr>
          <a:xfrm>
            <a:off x="5047906" y="1396901"/>
            <a:ext cx="984199" cy="392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fld id="{5310C5F9-A8C1-4486-AF4C-C33624B72788}" type="TxLink">
              <a:rPr lang="en-US" sz="2400" b="1" i="0" u="none" strike="noStrike">
                <a:solidFill>
                  <a:schemeClr val="tx1"/>
                </a:solidFill>
                <a:latin typeface="Kulim Park"/>
                <a:ea typeface="+mn-ea"/>
                <a:cs typeface="+mn-cs"/>
              </a:rPr>
              <a:pPr marL="0" indent="0" algn="ctr"/>
              <a:t> $2,101 </a:t>
            </a:fld>
            <a:endParaRPr lang="en-US" sz="2400" b="1" i="0" u="none" strike="noStrike">
              <a:solidFill>
                <a:schemeClr val="tx1"/>
              </a:solidFill>
              <a:latin typeface="Kulim Park"/>
              <a:ea typeface="+mn-ea"/>
              <a:cs typeface="+mn-cs"/>
            </a:endParaRPr>
          </a:p>
        </xdr:txBody>
      </xdr:sp>
      <xdr:sp macro="" textlink="">
        <xdr:nvSpPr>
          <xdr:cNvPr id="35" name="TextBox 34">
            <a:extLst>
              <a:ext uri="{FF2B5EF4-FFF2-40B4-BE49-F238E27FC236}">
                <a16:creationId xmlns:a16="http://schemas.microsoft.com/office/drawing/2014/main" id="{294F83B2-5983-7365-5CEB-46C213824B28}"/>
              </a:ext>
            </a:extLst>
          </xdr:cNvPr>
          <xdr:cNvSpPr txBox="1"/>
        </xdr:nvSpPr>
        <xdr:spPr>
          <a:xfrm>
            <a:off x="5187209" y="1085729"/>
            <a:ext cx="651720" cy="2136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tx1"/>
                </a:solidFill>
                <a:latin typeface="Kulim park" panose="020F0502020204030204" pitchFamily="2" charset="0"/>
              </a:rPr>
              <a:t>OnTime</a:t>
            </a:r>
          </a:p>
        </xdr:txBody>
      </xdr:sp>
      <xdr:sp macro="" textlink="">
        <xdr:nvSpPr>
          <xdr:cNvPr id="36" name="Flowchart: Connector 35">
            <a:extLst>
              <a:ext uri="{FF2B5EF4-FFF2-40B4-BE49-F238E27FC236}">
                <a16:creationId xmlns:a16="http://schemas.microsoft.com/office/drawing/2014/main" id="{AD8C826B-434B-3109-2F44-EBA99934DFF7}"/>
              </a:ext>
            </a:extLst>
          </xdr:cNvPr>
          <xdr:cNvSpPr/>
        </xdr:nvSpPr>
        <xdr:spPr>
          <a:xfrm>
            <a:off x="5166360" y="1150620"/>
            <a:ext cx="106680" cy="106680"/>
          </a:xfrm>
          <a:prstGeom prst="flowChartConnector">
            <a:avLst/>
          </a:prstGeom>
          <a:solidFill>
            <a:srgbClr val="A2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CCF2D851-7559-450C-5026-A2BBB9467B4C}"/>
              </a:ext>
            </a:extLst>
          </xdr:cNvPr>
          <xdr:cNvSpPr txBox="1"/>
        </xdr:nvSpPr>
        <xdr:spPr>
          <a:xfrm>
            <a:off x="5158793" y="1773284"/>
            <a:ext cx="653259"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100" b="0">
                <a:solidFill>
                  <a:schemeClr val="tx1"/>
                </a:solidFill>
                <a:latin typeface="Kulim park" panose="020F0502020204030204" pitchFamily="2" charset="0"/>
              </a:rPr>
              <a:t>East Profit</a:t>
            </a:r>
          </a:p>
        </xdr:txBody>
      </xdr:sp>
    </xdr:grpSp>
    <xdr:clientData/>
  </xdr:twoCellAnchor>
  <xdr:twoCellAnchor editAs="oneCell">
    <xdr:from>
      <xdr:col>6</xdr:col>
      <xdr:colOff>105872</xdr:colOff>
      <xdr:row>26</xdr:row>
      <xdr:rowOff>50042</xdr:rowOff>
    </xdr:from>
    <xdr:to>
      <xdr:col>6</xdr:col>
      <xdr:colOff>303896</xdr:colOff>
      <xdr:row>27</xdr:row>
      <xdr:rowOff>65186</xdr:rowOff>
    </xdr:to>
    <xdr:pic>
      <xdr:nvPicPr>
        <xdr:cNvPr id="33" name="Picture 32">
          <a:extLst>
            <a:ext uri="{FF2B5EF4-FFF2-40B4-BE49-F238E27FC236}">
              <a16:creationId xmlns:a16="http://schemas.microsoft.com/office/drawing/2014/main" id="{4FF4C228-D3D1-1912-25D5-02400F5ED4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63472" y="4804922"/>
          <a:ext cx="198024" cy="198024"/>
        </a:xfrm>
        <a:prstGeom prst="rect">
          <a:avLst/>
        </a:prstGeom>
      </xdr:spPr>
    </xdr:pic>
    <xdr:clientData/>
  </xdr:twoCellAnchor>
  <xdr:twoCellAnchor>
    <xdr:from>
      <xdr:col>6</xdr:col>
      <xdr:colOff>3810</xdr:colOff>
      <xdr:row>16</xdr:row>
      <xdr:rowOff>144780</xdr:rowOff>
    </xdr:from>
    <xdr:to>
      <xdr:col>9</xdr:col>
      <xdr:colOff>131803</xdr:colOff>
      <xdr:row>34</xdr:row>
      <xdr:rowOff>144780</xdr:rowOff>
    </xdr:to>
    <xdr:grpSp>
      <xdr:nvGrpSpPr>
        <xdr:cNvPr id="124" name="Group 123">
          <a:extLst>
            <a:ext uri="{FF2B5EF4-FFF2-40B4-BE49-F238E27FC236}">
              <a16:creationId xmlns:a16="http://schemas.microsoft.com/office/drawing/2014/main" id="{D7D30351-5514-2232-9B50-455CF7D60F94}"/>
            </a:ext>
          </a:extLst>
        </xdr:cNvPr>
        <xdr:cNvGrpSpPr/>
      </xdr:nvGrpSpPr>
      <xdr:grpSpPr>
        <a:xfrm>
          <a:off x="3661410" y="3070860"/>
          <a:ext cx="1956793" cy="3291840"/>
          <a:chOff x="3661410" y="3070860"/>
          <a:chExt cx="1956793" cy="3291840"/>
        </a:xfrm>
      </xdr:grpSpPr>
      <xdr:sp macro="" textlink="">
        <xdr:nvSpPr>
          <xdr:cNvPr id="68" name="Flowchart: Connector 67">
            <a:extLst>
              <a:ext uri="{FF2B5EF4-FFF2-40B4-BE49-F238E27FC236}">
                <a16:creationId xmlns:a16="http://schemas.microsoft.com/office/drawing/2014/main" id="{B237D9AB-7A62-406F-2215-3767D1DECA6E}"/>
              </a:ext>
            </a:extLst>
          </xdr:cNvPr>
          <xdr:cNvSpPr/>
        </xdr:nvSpPr>
        <xdr:spPr>
          <a:xfrm>
            <a:off x="3729990" y="4769771"/>
            <a:ext cx="259080" cy="275019"/>
          </a:xfrm>
          <a:prstGeom prst="flowChartConnector">
            <a:avLst/>
          </a:prstGeom>
          <a:solidFill>
            <a:schemeClr val="accent6"/>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Rounded Corners 5">
            <a:extLst>
              <a:ext uri="{FF2B5EF4-FFF2-40B4-BE49-F238E27FC236}">
                <a16:creationId xmlns:a16="http://schemas.microsoft.com/office/drawing/2014/main" id="{FD1AFEB9-51BD-894D-0BAD-0477F7F1B190}"/>
              </a:ext>
            </a:extLst>
          </xdr:cNvPr>
          <xdr:cNvSpPr/>
        </xdr:nvSpPr>
        <xdr:spPr>
          <a:xfrm>
            <a:off x="3661410" y="3070860"/>
            <a:ext cx="1946910" cy="3291840"/>
          </a:xfrm>
          <a:prstGeom prst="roundRect">
            <a:avLst>
              <a:gd name="adj" fmla="val 5957"/>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6112BA10-CDC5-935F-D451-5DD95633507E}"/>
              </a:ext>
            </a:extLst>
          </xdr:cNvPr>
          <xdr:cNvSpPr txBox="1"/>
        </xdr:nvSpPr>
        <xdr:spPr>
          <a:xfrm>
            <a:off x="3666493" y="3093720"/>
            <a:ext cx="1012187" cy="43434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US" sz="1100" b="0">
                <a:solidFill>
                  <a:schemeClr val="tx1"/>
                </a:solidFill>
                <a:latin typeface="Kulim park" panose="020F0502020204030204" pitchFamily="2" charset="0"/>
              </a:rPr>
              <a:t>Total Sales By</a:t>
            </a:r>
            <a:r>
              <a:rPr lang="en-US" sz="1100" b="0" baseline="0">
                <a:solidFill>
                  <a:schemeClr val="tx1"/>
                </a:solidFill>
                <a:latin typeface="Kulim park" panose="020F0502020204030204" pitchFamily="2" charset="0"/>
              </a:rPr>
              <a:t> </a:t>
            </a:r>
          </a:p>
          <a:p>
            <a:pPr algn="l"/>
            <a:r>
              <a:rPr lang="en-US" sz="1100" b="0" baseline="0">
                <a:solidFill>
                  <a:schemeClr val="tx1"/>
                </a:solidFill>
                <a:latin typeface="Kulim park" panose="020F0502020204030204" pitchFamily="2" charset="0"/>
              </a:rPr>
              <a:t>Categories</a:t>
            </a:r>
            <a:endParaRPr lang="en-US" sz="1100" b="0">
              <a:solidFill>
                <a:schemeClr val="tx1"/>
              </a:solidFill>
              <a:latin typeface="Kulim park" panose="020F0502020204030204" pitchFamily="2" charset="0"/>
            </a:endParaRPr>
          </a:p>
        </xdr:txBody>
      </xdr:sp>
      <xdr:sp macro="" textlink="Piviot!F20">
        <xdr:nvSpPr>
          <xdr:cNvPr id="8" name="TextBox 7">
            <a:extLst>
              <a:ext uri="{FF2B5EF4-FFF2-40B4-BE49-F238E27FC236}">
                <a16:creationId xmlns:a16="http://schemas.microsoft.com/office/drawing/2014/main" id="{C5B58758-EB78-1DAA-5E49-F4993D2D97B5}"/>
              </a:ext>
            </a:extLst>
          </xdr:cNvPr>
          <xdr:cNvSpPr txBox="1"/>
        </xdr:nvSpPr>
        <xdr:spPr>
          <a:xfrm>
            <a:off x="3956407" y="4243117"/>
            <a:ext cx="659792"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339FB2CB-31A4-4C73-B5B0-71E9F3A8A106}" type="TxLink">
              <a:rPr lang="en-US" sz="1200" b="0" i="0" u="none" strike="noStrike">
                <a:solidFill>
                  <a:srgbClr val="000000"/>
                </a:solidFill>
                <a:latin typeface="Kulim Park"/>
              </a:rPr>
              <a:pPr algn="l"/>
              <a:t>Clothing</a:t>
            </a:fld>
            <a:endParaRPr lang="en-US" sz="1200" b="0">
              <a:solidFill>
                <a:schemeClr val="tx1"/>
              </a:solidFill>
              <a:latin typeface="Kulim park" panose="020F0502020204030204" pitchFamily="2" charset="0"/>
            </a:endParaRPr>
          </a:p>
        </xdr:txBody>
      </xdr:sp>
      <xdr:sp macro="" textlink="Piviot!F21">
        <xdr:nvSpPr>
          <xdr:cNvPr id="14" name="TextBox 13">
            <a:extLst>
              <a:ext uri="{FF2B5EF4-FFF2-40B4-BE49-F238E27FC236}">
                <a16:creationId xmlns:a16="http://schemas.microsoft.com/office/drawing/2014/main" id="{B5AEEF78-4638-FC2B-8806-492419F0B850}"/>
              </a:ext>
            </a:extLst>
          </xdr:cNvPr>
          <xdr:cNvSpPr txBox="1"/>
        </xdr:nvSpPr>
        <xdr:spPr>
          <a:xfrm>
            <a:off x="3956407" y="4781280"/>
            <a:ext cx="805073"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86C602DF-77EE-4A41-B4B7-BBCF68E8F75C}" type="TxLink">
              <a:rPr lang="en-US" sz="1200" b="0" i="0" u="none" strike="noStrike">
                <a:solidFill>
                  <a:srgbClr val="000000"/>
                </a:solidFill>
                <a:latin typeface="Kulim Park"/>
              </a:rPr>
              <a:pPr algn="l"/>
              <a:t>Electronics</a:t>
            </a:fld>
            <a:endParaRPr lang="en-US" sz="1200" b="0">
              <a:solidFill>
                <a:schemeClr val="tx1"/>
              </a:solidFill>
              <a:latin typeface="Kulim park" panose="020F0502020204030204" pitchFamily="2" charset="0"/>
            </a:endParaRPr>
          </a:p>
        </xdr:txBody>
      </xdr:sp>
      <xdr:sp macro="" textlink="Piviot!F22">
        <xdr:nvSpPr>
          <xdr:cNvPr id="15" name="TextBox 14">
            <a:extLst>
              <a:ext uri="{FF2B5EF4-FFF2-40B4-BE49-F238E27FC236}">
                <a16:creationId xmlns:a16="http://schemas.microsoft.com/office/drawing/2014/main" id="{DCBACF2B-5708-5506-47D9-D47084D9C83E}"/>
              </a:ext>
            </a:extLst>
          </xdr:cNvPr>
          <xdr:cNvSpPr txBox="1"/>
        </xdr:nvSpPr>
        <xdr:spPr>
          <a:xfrm>
            <a:off x="3956407" y="5319443"/>
            <a:ext cx="992166"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37A63CE5-45DA-4F39-A943-E49020E52688}" type="TxLink">
              <a:rPr lang="en-US" sz="1200" b="0" i="0" u="none" strike="noStrike">
                <a:solidFill>
                  <a:srgbClr val="000000"/>
                </a:solidFill>
                <a:latin typeface="Kulim Park"/>
              </a:rPr>
              <a:pPr algn="l"/>
              <a:t>Home Goods</a:t>
            </a:fld>
            <a:endParaRPr lang="en-US" sz="1200" b="0">
              <a:solidFill>
                <a:schemeClr val="tx1"/>
              </a:solidFill>
              <a:latin typeface="Kulim park" panose="020F0502020204030204" pitchFamily="2" charset="0"/>
            </a:endParaRPr>
          </a:p>
        </xdr:txBody>
      </xdr:sp>
      <xdr:sp macro="" textlink="Piviot!F23">
        <xdr:nvSpPr>
          <xdr:cNvPr id="20" name="TextBox 19">
            <a:extLst>
              <a:ext uri="{FF2B5EF4-FFF2-40B4-BE49-F238E27FC236}">
                <a16:creationId xmlns:a16="http://schemas.microsoft.com/office/drawing/2014/main" id="{A16C0428-9B8F-4F17-A9CD-0FE8AF13B731}"/>
              </a:ext>
            </a:extLst>
          </xdr:cNvPr>
          <xdr:cNvSpPr txBox="1"/>
        </xdr:nvSpPr>
        <xdr:spPr>
          <a:xfrm>
            <a:off x="3956407" y="5857604"/>
            <a:ext cx="615399"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ADC440F2-72A1-4350-9EB2-58FCBE635CAB}" type="TxLink">
              <a:rPr lang="en-US" sz="1200" b="0" i="0" u="none" strike="noStrike">
                <a:solidFill>
                  <a:srgbClr val="000000"/>
                </a:solidFill>
                <a:latin typeface="Kulim Park"/>
              </a:rPr>
              <a:pPr algn="l"/>
              <a:t>Sports</a:t>
            </a:fld>
            <a:endParaRPr lang="en-US" sz="1200" b="0">
              <a:solidFill>
                <a:schemeClr val="tx1"/>
              </a:solidFill>
              <a:latin typeface="Kulim park" panose="020F0502020204030204" pitchFamily="2" charset="0"/>
            </a:endParaRPr>
          </a:p>
        </xdr:txBody>
      </xdr:sp>
      <xdr:sp macro="" textlink="Piviot!F19">
        <xdr:nvSpPr>
          <xdr:cNvPr id="22" name="TextBox 21">
            <a:extLst>
              <a:ext uri="{FF2B5EF4-FFF2-40B4-BE49-F238E27FC236}">
                <a16:creationId xmlns:a16="http://schemas.microsoft.com/office/drawing/2014/main" id="{6E25326A-014C-60B8-4F5C-F319D0C2FCAC}"/>
              </a:ext>
            </a:extLst>
          </xdr:cNvPr>
          <xdr:cNvSpPr txBox="1"/>
        </xdr:nvSpPr>
        <xdr:spPr>
          <a:xfrm>
            <a:off x="3956407" y="3704954"/>
            <a:ext cx="615399"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E8C90A1A-CE85-40A6-9047-E998A456FED7}" type="TxLink">
              <a:rPr lang="en-US" sz="1200" b="0" i="0" u="none" strike="noStrike">
                <a:solidFill>
                  <a:srgbClr val="000000"/>
                </a:solidFill>
                <a:latin typeface="Kulim Park"/>
              </a:rPr>
              <a:pPr algn="l"/>
              <a:t>Beauty</a:t>
            </a:fld>
            <a:endParaRPr lang="en-US" sz="1200" b="0">
              <a:solidFill>
                <a:schemeClr val="tx1"/>
              </a:solidFill>
              <a:latin typeface="Kulim park" panose="020F0502020204030204" pitchFamily="2" charset="0"/>
            </a:endParaRPr>
          </a:p>
        </xdr:txBody>
      </xdr:sp>
      <xdr:sp macro="" textlink="Piviot!G20">
        <xdr:nvSpPr>
          <xdr:cNvPr id="23" name="TextBox 22">
            <a:extLst>
              <a:ext uri="{FF2B5EF4-FFF2-40B4-BE49-F238E27FC236}">
                <a16:creationId xmlns:a16="http://schemas.microsoft.com/office/drawing/2014/main" id="{204357EB-FBA0-0A41-7246-5E8A7E056043}"/>
              </a:ext>
            </a:extLst>
          </xdr:cNvPr>
          <xdr:cNvSpPr txBox="1"/>
        </xdr:nvSpPr>
        <xdr:spPr>
          <a:xfrm>
            <a:off x="4991415" y="4246774"/>
            <a:ext cx="597300" cy="25031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460F8BB8-E916-4A1D-8839-05472D0B31F7}" type="TxLink">
              <a:rPr lang="en-US" sz="1200" b="0" i="0" u="none" strike="noStrike">
                <a:solidFill>
                  <a:srgbClr val="000000"/>
                </a:solidFill>
                <a:latin typeface="Kulim Park"/>
              </a:rPr>
              <a:pPr algn="ctr"/>
              <a:t> $27,014 </a:t>
            </a:fld>
            <a:endParaRPr lang="en-US" sz="1200" b="0">
              <a:solidFill>
                <a:schemeClr val="tx1"/>
              </a:solidFill>
              <a:latin typeface="Kulim park" panose="020F0502020204030204" pitchFamily="2" charset="0"/>
            </a:endParaRPr>
          </a:p>
        </xdr:txBody>
      </xdr:sp>
      <xdr:sp macro="" textlink="Piviot!G21">
        <xdr:nvSpPr>
          <xdr:cNvPr id="24" name="TextBox 23">
            <a:extLst>
              <a:ext uri="{FF2B5EF4-FFF2-40B4-BE49-F238E27FC236}">
                <a16:creationId xmlns:a16="http://schemas.microsoft.com/office/drawing/2014/main" id="{FF770417-034B-2BF2-2CED-2CD7BCD82C75}"/>
              </a:ext>
            </a:extLst>
          </xdr:cNvPr>
          <xdr:cNvSpPr txBox="1"/>
        </xdr:nvSpPr>
        <xdr:spPr>
          <a:xfrm>
            <a:off x="5010505" y="4782052"/>
            <a:ext cx="597300" cy="2604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4C311AF2-AB4C-428F-A671-0BF08147F933}" type="TxLink">
              <a:rPr lang="en-US" sz="1200" b="0" i="0" u="none" strike="noStrike">
                <a:solidFill>
                  <a:srgbClr val="000000"/>
                </a:solidFill>
                <a:latin typeface="Kulim Park"/>
              </a:rPr>
              <a:pPr algn="ctr"/>
              <a:t> $39,310 </a:t>
            </a:fld>
            <a:endParaRPr lang="en-US" sz="1200" b="0">
              <a:solidFill>
                <a:schemeClr val="tx1"/>
              </a:solidFill>
              <a:latin typeface="Kulim park" panose="020F0502020204030204" pitchFamily="2" charset="0"/>
            </a:endParaRPr>
          </a:p>
        </xdr:txBody>
      </xdr:sp>
      <xdr:sp macro="" textlink="Piviot!G22">
        <xdr:nvSpPr>
          <xdr:cNvPr id="25" name="TextBox 24">
            <a:extLst>
              <a:ext uri="{FF2B5EF4-FFF2-40B4-BE49-F238E27FC236}">
                <a16:creationId xmlns:a16="http://schemas.microsoft.com/office/drawing/2014/main" id="{28811E86-AA7F-C562-3EDD-465980BF6414}"/>
              </a:ext>
            </a:extLst>
          </xdr:cNvPr>
          <xdr:cNvSpPr txBox="1"/>
        </xdr:nvSpPr>
        <xdr:spPr>
          <a:xfrm>
            <a:off x="5008897" y="5327493"/>
            <a:ext cx="609306" cy="24538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14410C1F-E64B-4D16-A53C-714A224BDB96}" type="TxLink">
              <a:rPr lang="en-US" sz="1200" b="0" i="0" u="none" strike="noStrike">
                <a:solidFill>
                  <a:srgbClr val="000000"/>
                </a:solidFill>
                <a:latin typeface="Kulim Park"/>
              </a:rPr>
              <a:pPr algn="ctr"/>
              <a:t> $51,360 </a:t>
            </a:fld>
            <a:endParaRPr lang="en-US" sz="1200" b="0">
              <a:solidFill>
                <a:schemeClr val="tx1"/>
              </a:solidFill>
              <a:latin typeface="Kulim park" panose="020F0502020204030204" pitchFamily="2" charset="0"/>
            </a:endParaRPr>
          </a:p>
        </xdr:txBody>
      </xdr:sp>
      <xdr:sp macro="" textlink="Piviot!G23">
        <xdr:nvSpPr>
          <xdr:cNvPr id="26" name="TextBox 25">
            <a:extLst>
              <a:ext uri="{FF2B5EF4-FFF2-40B4-BE49-F238E27FC236}">
                <a16:creationId xmlns:a16="http://schemas.microsoft.com/office/drawing/2014/main" id="{3AD66186-122D-0ECB-7DD0-EACC468B54D9}"/>
              </a:ext>
            </a:extLst>
          </xdr:cNvPr>
          <xdr:cNvSpPr txBox="1"/>
        </xdr:nvSpPr>
        <xdr:spPr>
          <a:xfrm>
            <a:off x="4996256" y="5857839"/>
            <a:ext cx="615399" cy="25534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2B83ADA1-DD2B-44AE-8F13-6BB3EF072CED}" type="TxLink">
              <a:rPr lang="en-US" sz="1200" b="0" i="0" u="none" strike="noStrike">
                <a:solidFill>
                  <a:srgbClr val="000000"/>
                </a:solidFill>
                <a:latin typeface="Kulim Park"/>
              </a:rPr>
              <a:pPr algn="ctr"/>
              <a:t> $61,905 </a:t>
            </a:fld>
            <a:endParaRPr lang="en-US" sz="1200" b="0">
              <a:solidFill>
                <a:schemeClr val="tx1"/>
              </a:solidFill>
              <a:latin typeface="Kulim park" panose="020F0502020204030204" pitchFamily="2" charset="0"/>
            </a:endParaRPr>
          </a:p>
        </xdr:txBody>
      </xdr:sp>
      <xdr:sp macro="" textlink="Piviot!G19">
        <xdr:nvSpPr>
          <xdr:cNvPr id="27" name="TextBox 26">
            <a:extLst>
              <a:ext uri="{FF2B5EF4-FFF2-40B4-BE49-F238E27FC236}">
                <a16:creationId xmlns:a16="http://schemas.microsoft.com/office/drawing/2014/main" id="{FB1B1131-AA6B-F3EC-2E74-8DAEE8A3355E}"/>
              </a:ext>
            </a:extLst>
          </xdr:cNvPr>
          <xdr:cNvSpPr txBox="1"/>
        </xdr:nvSpPr>
        <xdr:spPr>
          <a:xfrm>
            <a:off x="4984867" y="3703912"/>
            <a:ext cx="591386" cy="2578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15B3A746-BFC6-454D-92FB-77CFA1C680FD}" type="TxLink">
              <a:rPr lang="en-US" sz="1200" b="0" i="0" u="none" strike="noStrike">
                <a:solidFill>
                  <a:srgbClr val="000000"/>
                </a:solidFill>
                <a:latin typeface="Kulim Park"/>
              </a:rPr>
              <a:pPr algn="ctr"/>
              <a:t> $29,182 </a:t>
            </a:fld>
            <a:endParaRPr lang="en-US" sz="1200" b="0">
              <a:solidFill>
                <a:schemeClr val="tx1"/>
              </a:solidFill>
              <a:latin typeface="Kulim park" panose="020F0502020204030204" pitchFamily="2" charset="0"/>
            </a:endParaRPr>
          </a:p>
        </xdr:txBody>
      </xdr:sp>
      <xdr:pic>
        <xdr:nvPicPr>
          <xdr:cNvPr id="29" name="Picture 28">
            <a:extLst>
              <a:ext uri="{FF2B5EF4-FFF2-40B4-BE49-F238E27FC236}">
                <a16:creationId xmlns:a16="http://schemas.microsoft.com/office/drawing/2014/main" id="{04C12D73-16BE-1FB3-934B-AF5D27F773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50592" y="5863342"/>
            <a:ext cx="220867" cy="220867"/>
          </a:xfrm>
          <a:prstGeom prst="rect">
            <a:avLst/>
          </a:prstGeom>
        </xdr:spPr>
      </xdr:pic>
      <xdr:pic>
        <xdr:nvPicPr>
          <xdr:cNvPr id="31" name="Picture 30">
            <a:extLst>
              <a:ext uri="{FF2B5EF4-FFF2-40B4-BE49-F238E27FC236}">
                <a16:creationId xmlns:a16="http://schemas.microsoft.com/office/drawing/2014/main" id="{1B92411C-F5D1-038F-0466-4C182CBA875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52205" y="5356569"/>
            <a:ext cx="220068" cy="220068"/>
          </a:xfrm>
          <a:prstGeom prst="rect">
            <a:avLst/>
          </a:prstGeom>
        </xdr:spPr>
      </xdr:pic>
      <xdr:pic>
        <xdr:nvPicPr>
          <xdr:cNvPr id="53" name="Picture 52">
            <a:extLst>
              <a:ext uri="{FF2B5EF4-FFF2-40B4-BE49-F238E27FC236}">
                <a16:creationId xmlns:a16="http://schemas.microsoft.com/office/drawing/2014/main" id="{B7677D76-B08D-A6AF-3CCB-391F3EFFBCE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55986" y="4258994"/>
            <a:ext cx="221984" cy="221984"/>
          </a:xfrm>
          <a:prstGeom prst="rect">
            <a:avLst/>
          </a:prstGeom>
        </xdr:spPr>
      </xdr:pic>
      <xdr:pic>
        <xdr:nvPicPr>
          <xdr:cNvPr id="55" name="Picture 54">
            <a:extLst>
              <a:ext uri="{FF2B5EF4-FFF2-40B4-BE49-F238E27FC236}">
                <a16:creationId xmlns:a16="http://schemas.microsoft.com/office/drawing/2014/main" id="{32DB46B4-A56A-E4C3-95C2-A906FB1E1D0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55649" y="3737558"/>
            <a:ext cx="216515" cy="216515"/>
          </a:xfrm>
          <a:prstGeom prst="rect">
            <a:avLst/>
          </a:prstGeom>
        </xdr:spPr>
      </xdr:pic>
    </xdr:grpSp>
    <xdr:clientData/>
  </xdr:twoCellAnchor>
  <xdr:twoCellAnchor>
    <xdr:from>
      <xdr:col>9</xdr:col>
      <xdr:colOff>186690</xdr:colOff>
      <xdr:row>12</xdr:row>
      <xdr:rowOff>20207</xdr:rowOff>
    </xdr:from>
    <xdr:to>
      <xdr:col>13</xdr:col>
      <xdr:colOff>396240</xdr:colOff>
      <xdr:row>21</xdr:row>
      <xdr:rowOff>114300</xdr:rowOff>
    </xdr:to>
    <xdr:grpSp>
      <xdr:nvGrpSpPr>
        <xdr:cNvPr id="122" name="Group 121">
          <a:extLst>
            <a:ext uri="{FF2B5EF4-FFF2-40B4-BE49-F238E27FC236}">
              <a16:creationId xmlns:a16="http://schemas.microsoft.com/office/drawing/2014/main" id="{BD229335-7A2A-1C2D-B572-867AC6A39575}"/>
            </a:ext>
          </a:extLst>
        </xdr:cNvPr>
        <xdr:cNvGrpSpPr/>
      </xdr:nvGrpSpPr>
      <xdr:grpSpPr>
        <a:xfrm>
          <a:off x="5673090" y="2214767"/>
          <a:ext cx="2647950" cy="1740013"/>
          <a:chOff x="5673090" y="2214767"/>
          <a:chExt cx="2647950" cy="1740013"/>
        </a:xfrm>
      </xdr:grpSpPr>
      <xdr:graphicFrame macro="">
        <xdr:nvGraphicFramePr>
          <xdr:cNvPr id="71" name="Chart 70">
            <a:extLst>
              <a:ext uri="{FF2B5EF4-FFF2-40B4-BE49-F238E27FC236}">
                <a16:creationId xmlns:a16="http://schemas.microsoft.com/office/drawing/2014/main" id="{57FE6FBB-26E9-402E-9637-B4A3147FBDCC}"/>
              </a:ext>
            </a:extLst>
          </xdr:cNvPr>
          <xdr:cNvGraphicFramePr>
            <a:graphicFrameLocks/>
          </xdr:cNvGraphicFramePr>
        </xdr:nvGraphicFramePr>
        <xdr:xfrm>
          <a:off x="5740653" y="2529840"/>
          <a:ext cx="2557527" cy="137922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72" name="Rectangle: Rounded Corners 71">
            <a:extLst>
              <a:ext uri="{FF2B5EF4-FFF2-40B4-BE49-F238E27FC236}">
                <a16:creationId xmlns:a16="http://schemas.microsoft.com/office/drawing/2014/main" id="{2D018C55-3F2D-5EB2-25EE-62DD04DFC3C3}"/>
              </a:ext>
            </a:extLst>
          </xdr:cNvPr>
          <xdr:cNvSpPr/>
        </xdr:nvSpPr>
        <xdr:spPr>
          <a:xfrm>
            <a:off x="5673090" y="2217420"/>
            <a:ext cx="2647950" cy="1737360"/>
          </a:xfrm>
          <a:prstGeom prst="roundRect">
            <a:avLst>
              <a:gd name="adj" fmla="val 12031"/>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3" name="TextBox 72">
            <a:extLst>
              <a:ext uri="{FF2B5EF4-FFF2-40B4-BE49-F238E27FC236}">
                <a16:creationId xmlns:a16="http://schemas.microsoft.com/office/drawing/2014/main" id="{AC79AACC-03FD-D413-231E-5249B31E93D4}"/>
              </a:ext>
            </a:extLst>
          </xdr:cNvPr>
          <xdr:cNvSpPr txBox="1"/>
        </xdr:nvSpPr>
        <xdr:spPr>
          <a:xfrm>
            <a:off x="5697590" y="2214767"/>
            <a:ext cx="653313" cy="40916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US" sz="1100" b="0">
                <a:solidFill>
                  <a:schemeClr val="tx1"/>
                </a:solidFill>
                <a:latin typeface="Kulim park" panose="020F0502020204030204" pitchFamily="2" charset="0"/>
              </a:rPr>
              <a:t>Sales By</a:t>
            </a:r>
          </a:p>
          <a:p>
            <a:pPr algn="l"/>
            <a:r>
              <a:rPr lang="en-US" sz="1100" b="0" baseline="0">
                <a:solidFill>
                  <a:schemeClr val="tx1"/>
                </a:solidFill>
                <a:latin typeface="Kulim park" panose="020F0502020204030204" pitchFamily="2" charset="0"/>
              </a:rPr>
              <a:t>Regions</a:t>
            </a:r>
          </a:p>
        </xdr:txBody>
      </xdr:sp>
    </xdr:grpSp>
    <xdr:clientData/>
  </xdr:twoCellAnchor>
  <xdr:twoCellAnchor>
    <xdr:from>
      <xdr:col>13</xdr:col>
      <xdr:colOff>445770</xdr:colOff>
      <xdr:row>12</xdr:row>
      <xdr:rowOff>20207</xdr:rowOff>
    </xdr:from>
    <xdr:to>
      <xdr:col>17</xdr:col>
      <xdr:colOff>411480</xdr:colOff>
      <xdr:row>21</xdr:row>
      <xdr:rowOff>114300</xdr:rowOff>
    </xdr:to>
    <xdr:grpSp>
      <xdr:nvGrpSpPr>
        <xdr:cNvPr id="120" name="Group 119">
          <a:extLst>
            <a:ext uri="{FF2B5EF4-FFF2-40B4-BE49-F238E27FC236}">
              <a16:creationId xmlns:a16="http://schemas.microsoft.com/office/drawing/2014/main" id="{BB252AC2-D5D9-66D8-5416-A2BBE63ED96D}"/>
            </a:ext>
          </a:extLst>
        </xdr:cNvPr>
        <xdr:cNvGrpSpPr/>
      </xdr:nvGrpSpPr>
      <xdr:grpSpPr>
        <a:xfrm>
          <a:off x="8370570" y="2214767"/>
          <a:ext cx="2404110" cy="1740013"/>
          <a:chOff x="8370570" y="2214767"/>
          <a:chExt cx="2404110" cy="1740013"/>
        </a:xfrm>
      </xdr:grpSpPr>
      <xdr:sp macro="" textlink="">
        <xdr:nvSpPr>
          <xdr:cNvPr id="30" name="Rectangle: Rounded Corners 29">
            <a:extLst>
              <a:ext uri="{FF2B5EF4-FFF2-40B4-BE49-F238E27FC236}">
                <a16:creationId xmlns:a16="http://schemas.microsoft.com/office/drawing/2014/main" id="{06BB5D71-944D-25BE-1410-587810F3EF61}"/>
              </a:ext>
            </a:extLst>
          </xdr:cNvPr>
          <xdr:cNvSpPr/>
        </xdr:nvSpPr>
        <xdr:spPr>
          <a:xfrm>
            <a:off x="8370570" y="2217420"/>
            <a:ext cx="2404110" cy="1737360"/>
          </a:xfrm>
          <a:prstGeom prst="roundRect">
            <a:avLst>
              <a:gd name="adj" fmla="val 12031"/>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6AE44F1A-D451-FE80-CE3E-00161F4F3A62}"/>
              </a:ext>
            </a:extLst>
          </xdr:cNvPr>
          <xdr:cNvSpPr txBox="1"/>
        </xdr:nvSpPr>
        <xdr:spPr>
          <a:xfrm>
            <a:off x="8421163" y="2214767"/>
            <a:ext cx="1210727" cy="40916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US" sz="1100" b="0">
                <a:solidFill>
                  <a:schemeClr val="tx1"/>
                </a:solidFill>
                <a:latin typeface="Kulim park" panose="020F0502020204030204" pitchFamily="2" charset="0"/>
              </a:rPr>
              <a:t>Ranking</a:t>
            </a:r>
            <a:r>
              <a:rPr lang="en-US" sz="1100" b="0" baseline="0">
                <a:solidFill>
                  <a:schemeClr val="tx1"/>
                </a:solidFill>
                <a:latin typeface="Kulim park" panose="020F0502020204030204" pitchFamily="2" charset="0"/>
              </a:rPr>
              <a:t> for</a:t>
            </a:r>
            <a:endParaRPr lang="en-US" sz="1100" b="0">
              <a:solidFill>
                <a:schemeClr val="tx1"/>
              </a:solidFill>
              <a:latin typeface="Kulim park" panose="020F0502020204030204" pitchFamily="2" charset="0"/>
            </a:endParaRPr>
          </a:p>
          <a:p>
            <a:pPr algn="l"/>
            <a:r>
              <a:rPr lang="en-US" sz="1100" b="0" baseline="0">
                <a:solidFill>
                  <a:schemeClr val="tx1"/>
                </a:solidFill>
                <a:latin typeface="Kulim park" panose="020F0502020204030204" pitchFamily="2" charset="0"/>
              </a:rPr>
              <a:t>Regions Managers</a:t>
            </a:r>
          </a:p>
        </xdr:txBody>
      </xdr:sp>
      <xdr:sp macro="" textlink="Piviot!L22">
        <xdr:nvSpPr>
          <xdr:cNvPr id="51" name="TextBox 50">
            <a:extLst>
              <a:ext uri="{FF2B5EF4-FFF2-40B4-BE49-F238E27FC236}">
                <a16:creationId xmlns:a16="http://schemas.microsoft.com/office/drawing/2014/main" id="{1CD63DC3-25F0-0D32-2DC8-D01C2FD2DA0F}"/>
              </a:ext>
            </a:extLst>
          </xdr:cNvPr>
          <xdr:cNvSpPr txBox="1"/>
        </xdr:nvSpPr>
        <xdr:spPr>
          <a:xfrm>
            <a:off x="8785562" y="3666854"/>
            <a:ext cx="962987"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0DB9031B-B1DC-4F8C-AB65-03F0A6D18F75}" type="TxLink">
              <a:rPr lang="en-US" sz="1200" b="0" i="0" u="none" strike="noStrike">
                <a:solidFill>
                  <a:srgbClr val="000000"/>
                </a:solidFill>
                <a:latin typeface="Kulim Park"/>
              </a:rPr>
              <a:pPr algn="l"/>
              <a:t>Tom Brown</a:t>
            </a:fld>
            <a:endParaRPr lang="en-US" sz="1400" b="0">
              <a:solidFill>
                <a:schemeClr val="tx1"/>
              </a:solidFill>
              <a:latin typeface="Kulim park" panose="020F0502020204030204" pitchFamily="2" charset="0"/>
            </a:endParaRPr>
          </a:p>
        </xdr:txBody>
      </xdr:sp>
      <xdr:sp macro="" textlink="Piviot!L19">
        <xdr:nvSpPr>
          <xdr:cNvPr id="54" name="TextBox 53">
            <a:extLst>
              <a:ext uri="{FF2B5EF4-FFF2-40B4-BE49-F238E27FC236}">
                <a16:creationId xmlns:a16="http://schemas.microsoft.com/office/drawing/2014/main" id="{E620F096-16AB-D74C-6D12-2884D71C4C67}"/>
              </a:ext>
            </a:extLst>
          </xdr:cNvPr>
          <xdr:cNvSpPr txBox="1"/>
        </xdr:nvSpPr>
        <xdr:spPr>
          <a:xfrm>
            <a:off x="8785562" y="2622914"/>
            <a:ext cx="871779"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AB9B9341-BBFD-4420-B05D-991149FE2287}" type="TxLink">
              <a:rPr lang="en-US" sz="1200" b="0" i="0" u="none" strike="noStrike">
                <a:solidFill>
                  <a:srgbClr val="000000"/>
                </a:solidFill>
                <a:latin typeface="Kulim Park"/>
              </a:rPr>
              <a:pPr algn="l"/>
              <a:t>Mark Davis</a:t>
            </a:fld>
            <a:endParaRPr lang="en-US" sz="1400" b="0">
              <a:solidFill>
                <a:schemeClr val="tx1"/>
              </a:solidFill>
              <a:latin typeface="Kulim park" panose="020F0502020204030204" pitchFamily="2" charset="0"/>
            </a:endParaRPr>
          </a:p>
        </xdr:txBody>
      </xdr:sp>
      <xdr:sp macro="" textlink="Piviot!L20">
        <xdr:nvSpPr>
          <xdr:cNvPr id="56" name="TextBox 55">
            <a:extLst>
              <a:ext uri="{FF2B5EF4-FFF2-40B4-BE49-F238E27FC236}">
                <a16:creationId xmlns:a16="http://schemas.microsoft.com/office/drawing/2014/main" id="{7CBA1418-2231-92DA-C47F-5A494B89BD99}"/>
              </a:ext>
            </a:extLst>
          </xdr:cNvPr>
          <xdr:cNvSpPr txBox="1"/>
        </xdr:nvSpPr>
        <xdr:spPr>
          <a:xfrm>
            <a:off x="8785562" y="2970894"/>
            <a:ext cx="829468"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EEA592F0-C0D7-45D4-A47B-6F92DBD5E8C0}" type="TxLink">
              <a:rPr lang="en-US" sz="1200" b="0" i="0" u="none" strike="noStrike">
                <a:solidFill>
                  <a:srgbClr val="000000"/>
                </a:solidFill>
                <a:latin typeface="Kulim Park"/>
              </a:rPr>
              <a:pPr algn="l"/>
              <a:t>Lisa White</a:t>
            </a:fld>
            <a:endParaRPr lang="en-US" sz="1400" b="0">
              <a:solidFill>
                <a:schemeClr val="tx1"/>
              </a:solidFill>
              <a:latin typeface="Kulim park" panose="020F0502020204030204" pitchFamily="2" charset="0"/>
            </a:endParaRPr>
          </a:p>
        </xdr:txBody>
      </xdr:sp>
      <xdr:sp macro="" textlink="Piviot!L21">
        <xdr:nvSpPr>
          <xdr:cNvPr id="58" name="TextBox 57">
            <a:extLst>
              <a:ext uri="{FF2B5EF4-FFF2-40B4-BE49-F238E27FC236}">
                <a16:creationId xmlns:a16="http://schemas.microsoft.com/office/drawing/2014/main" id="{5381C02C-6C88-576D-5471-968A429A48EB}"/>
              </a:ext>
            </a:extLst>
          </xdr:cNvPr>
          <xdr:cNvSpPr txBox="1"/>
        </xdr:nvSpPr>
        <xdr:spPr>
          <a:xfrm>
            <a:off x="8785562" y="3318874"/>
            <a:ext cx="1106929" cy="2710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61B4782F-EB58-4B0A-AE4C-6BBABB75ADB1}" type="TxLink">
              <a:rPr lang="en-US" sz="1200" b="0" i="0" u="none" strike="noStrike">
                <a:solidFill>
                  <a:srgbClr val="000000"/>
                </a:solidFill>
                <a:latin typeface="Kulim Park"/>
              </a:rPr>
              <a:pPr algn="l"/>
              <a:t>Sarah Johnson</a:t>
            </a:fld>
            <a:endParaRPr lang="en-US" sz="1400" b="0">
              <a:solidFill>
                <a:schemeClr val="tx1"/>
              </a:solidFill>
              <a:latin typeface="Kulim park" panose="020F0502020204030204" pitchFamily="2" charset="0"/>
            </a:endParaRPr>
          </a:p>
        </xdr:txBody>
      </xdr:sp>
      <xdr:sp macro="" textlink="Piviot!M22">
        <xdr:nvSpPr>
          <xdr:cNvPr id="79" name="TextBox 78">
            <a:extLst>
              <a:ext uri="{FF2B5EF4-FFF2-40B4-BE49-F238E27FC236}">
                <a16:creationId xmlns:a16="http://schemas.microsoft.com/office/drawing/2014/main" id="{6973FEAA-36DF-BC0D-6874-534265003C6A}"/>
              </a:ext>
            </a:extLst>
          </xdr:cNvPr>
          <xdr:cNvSpPr txBox="1"/>
        </xdr:nvSpPr>
        <xdr:spPr>
          <a:xfrm>
            <a:off x="9960495" y="3706551"/>
            <a:ext cx="700383" cy="22213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35801E2B-741E-4134-8472-8DF89F192551}" type="TxLink">
              <a:rPr lang="en-US" sz="1200" b="0" i="0" u="none" strike="noStrike">
                <a:solidFill>
                  <a:srgbClr val="000000"/>
                </a:solidFill>
                <a:latin typeface="Kulim Park"/>
              </a:rPr>
              <a:pPr algn="l"/>
              <a:t> $64,551 </a:t>
            </a:fld>
            <a:endParaRPr lang="en-US" sz="1400" b="0">
              <a:solidFill>
                <a:schemeClr val="tx1"/>
              </a:solidFill>
              <a:latin typeface="Kulim park" panose="020F0502020204030204" pitchFamily="2" charset="0"/>
            </a:endParaRPr>
          </a:p>
        </xdr:txBody>
      </xdr:sp>
      <xdr:sp macro="" textlink="Piviot!M19">
        <xdr:nvSpPr>
          <xdr:cNvPr id="80" name="TextBox 79">
            <a:extLst>
              <a:ext uri="{FF2B5EF4-FFF2-40B4-BE49-F238E27FC236}">
                <a16:creationId xmlns:a16="http://schemas.microsoft.com/office/drawing/2014/main" id="{132582AB-2FAB-2642-31E9-38DDE24E1E90}"/>
              </a:ext>
            </a:extLst>
          </xdr:cNvPr>
          <xdr:cNvSpPr txBox="1"/>
        </xdr:nvSpPr>
        <xdr:spPr>
          <a:xfrm>
            <a:off x="9959394" y="2662611"/>
            <a:ext cx="721606" cy="22213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B53B11EF-AF70-4357-BA78-075A0A388AB9}" type="TxLink">
              <a:rPr lang="en-US" sz="1200" b="0" i="0" u="none" strike="noStrike">
                <a:solidFill>
                  <a:srgbClr val="000000"/>
                </a:solidFill>
                <a:latin typeface="Kulim Park"/>
              </a:rPr>
              <a:pPr algn="l"/>
              <a:t> $43,680 </a:t>
            </a:fld>
            <a:endParaRPr lang="en-US" sz="1400" b="0">
              <a:solidFill>
                <a:schemeClr val="tx1"/>
              </a:solidFill>
              <a:latin typeface="Kulim park" panose="020F0502020204030204" pitchFamily="2" charset="0"/>
            </a:endParaRPr>
          </a:p>
        </xdr:txBody>
      </xdr:sp>
      <xdr:sp macro="" textlink="Piviot!M20">
        <xdr:nvSpPr>
          <xdr:cNvPr id="81" name="TextBox 80">
            <a:extLst>
              <a:ext uri="{FF2B5EF4-FFF2-40B4-BE49-F238E27FC236}">
                <a16:creationId xmlns:a16="http://schemas.microsoft.com/office/drawing/2014/main" id="{A90F4F6C-2D6B-6FD0-41BC-6B64F1D8A6BF}"/>
              </a:ext>
            </a:extLst>
          </xdr:cNvPr>
          <xdr:cNvSpPr txBox="1"/>
        </xdr:nvSpPr>
        <xdr:spPr>
          <a:xfrm>
            <a:off x="9959020" y="3010591"/>
            <a:ext cx="728822" cy="22213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9E815D43-D3DC-4BBF-A101-8D2982BE5895}" type="TxLink">
              <a:rPr lang="en-US" sz="1200" b="0" i="0" u="none" strike="noStrike">
                <a:solidFill>
                  <a:srgbClr val="000000"/>
                </a:solidFill>
                <a:latin typeface="Kulim Park"/>
              </a:rPr>
              <a:pPr algn="l"/>
              <a:t> $48,099 </a:t>
            </a:fld>
            <a:endParaRPr lang="en-US" sz="1400" b="0">
              <a:solidFill>
                <a:schemeClr val="tx1"/>
              </a:solidFill>
              <a:latin typeface="Kulim park" panose="020F0502020204030204" pitchFamily="2" charset="0"/>
            </a:endParaRPr>
          </a:p>
        </xdr:txBody>
      </xdr:sp>
      <xdr:sp macro="" textlink="Piviot!M21">
        <xdr:nvSpPr>
          <xdr:cNvPr id="82" name="TextBox 81">
            <a:extLst>
              <a:ext uri="{FF2B5EF4-FFF2-40B4-BE49-F238E27FC236}">
                <a16:creationId xmlns:a16="http://schemas.microsoft.com/office/drawing/2014/main" id="{85015E2E-968E-0AAF-689F-B5AEF0C9ED3F}"/>
              </a:ext>
            </a:extLst>
          </xdr:cNvPr>
          <xdr:cNvSpPr txBox="1"/>
        </xdr:nvSpPr>
        <xdr:spPr>
          <a:xfrm>
            <a:off x="9957487" y="3358571"/>
            <a:ext cx="758415" cy="22213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fld id="{015801EB-84F3-4C97-B5FE-5BE784F83BB4}" type="TxLink">
              <a:rPr lang="en-US" sz="1200" b="0" i="0" u="none" strike="noStrike">
                <a:solidFill>
                  <a:srgbClr val="000000"/>
                </a:solidFill>
                <a:latin typeface="Kulim Park"/>
              </a:rPr>
              <a:pPr algn="l"/>
              <a:t> $52,442 </a:t>
            </a:fld>
            <a:endParaRPr lang="en-US" sz="1400" b="0">
              <a:solidFill>
                <a:schemeClr val="tx1"/>
              </a:solidFill>
              <a:latin typeface="Kulim park" panose="020F0502020204030204" pitchFamily="2" charset="0"/>
            </a:endParaRPr>
          </a:p>
        </xdr:txBody>
      </xdr:sp>
      <xdr:sp macro="" textlink="">
        <xdr:nvSpPr>
          <xdr:cNvPr id="83" name="Flowchart: Connector 82">
            <a:extLst>
              <a:ext uri="{FF2B5EF4-FFF2-40B4-BE49-F238E27FC236}">
                <a16:creationId xmlns:a16="http://schemas.microsoft.com/office/drawing/2014/main" id="{E697B653-1E23-C458-E37C-EED9E57DD80D}"/>
              </a:ext>
            </a:extLst>
          </xdr:cNvPr>
          <xdr:cNvSpPr/>
        </xdr:nvSpPr>
        <xdr:spPr>
          <a:xfrm>
            <a:off x="8577281" y="2689553"/>
            <a:ext cx="153148" cy="156269"/>
          </a:xfrm>
          <a:prstGeom prst="flowChartConnector">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000" b="0"/>
              <a:t>1</a:t>
            </a:r>
          </a:p>
        </xdr:txBody>
      </xdr:sp>
      <xdr:sp macro="" textlink="">
        <xdr:nvSpPr>
          <xdr:cNvPr id="85" name="Flowchart: Connector 84">
            <a:extLst>
              <a:ext uri="{FF2B5EF4-FFF2-40B4-BE49-F238E27FC236}">
                <a16:creationId xmlns:a16="http://schemas.microsoft.com/office/drawing/2014/main" id="{8DCE2823-CB42-1488-35D9-19A1D2F45523}"/>
              </a:ext>
            </a:extLst>
          </xdr:cNvPr>
          <xdr:cNvSpPr/>
        </xdr:nvSpPr>
        <xdr:spPr>
          <a:xfrm>
            <a:off x="8577281" y="3024833"/>
            <a:ext cx="153148" cy="156269"/>
          </a:xfrm>
          <a:prstGeom prst="flowChartConnector">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000" b="0"/>
              <a:t>2</a:t>
            </a:r>
          </a:p>
        </xdr:txBody>
      </xdr:sp>
      <xdr:sp macro="" textlink="">
        <xdr:nvSpPr>
          <xdr:cNvPr id="86" name="Flowchart: Connector 85">
            <a:extLst>
              <a:ext uri="{FF2B5EF4-FFF2-40B4-BE49-F238E27FC236}">
                <a16:creationId xmlns:a16="http://schemas.microsoft.com/office/drawing/2014/main" id="{BF87A027-C6B4-2099-A85F-129B76681FBF}"/>
              </a:ext>
            </a:extLst>
          </xdr:cNvPr>
          <xdr:cNvSpPr/>
        </xdr:nvSpPr>
        <xdr:spPr>
          <a:xfrm>
            <a:off x="8577281" y="3367733"/>
            <a:ext cx="153148" cy="156269"/>
          </a:xfrm>
          <a:prstGeom prst="flowChartConnector">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3</a:t>
            </a:r>
          </a:p>
        </xdr:txBody>
      </xdr:sp>
      <xdr:sp macro="" textlink="">
        <xdr:nvSpPr>
          <xdr:cNvPr id="87" name="Flowchart: Connector 86">
            <a:extLst>
              <a:ext uri="{FF2B5EF4-FFF2-40B4-BE49-F238E27FC236}">
                <a16:creationId xmlns:a16="http://schemas.microsoft.com/office/drawing/2014/main" id="{9D4DEBFC-BD57-D85F-CDB5-87A20477F5B5}"/>
              </a:ext>
            </a:extLst>
          </xdr:cNvPr>
          <xdr:cNvSpPr/>
        </xdr:nvSpPr>
        <xdr:spPr>
          <a:xfrm>
            <a:off x="8577281" y="3725873"/>
            <a:ext cx="153148" cy="156269"/>
          </a:xfrm>
          <a:prstGeom prst="flowChartConnector">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000" b="0"/>
              <a:t>4</a:t>
            </a:r>
          </a:p>
        </xdr:txBody>
      </xdr:sp>
    </xdr:grpSp>
    <xdr:clientData/>
  </xdr:twoCellAnchor>
  <xdr:twoCellAnchor>
    <xdr:from>
      <xdr:col>9</xdr:col>
      <xdr:colOff>186690</xdr:colOff>
      <xdr:row>22</xdr:row>
      <xdr:rowOff>7620</xdr:rowOff>
    </xdr:from>
    <xdr:to>
      <xdr:col>15</xdr:col>
      <xdr:colOff>198120</xdr:colOff>
      <xdr:row>34</xdr:row>
      <xdr:rowOff>129540</xdr:rowOff>
    </xdr:to>
    <xdr:grpSp>
      <xdr:nvGrpSpPr>
        <xdr:cNvPr id="121" name="Group 120">
          <a:extLst>
            <a:ext uri="{FF2B5EF4-FFF2-40B4-BE49-F238E27FC236}">
              <a16:creationId xmlns:a16="http://schemas.microsoft.com/office/drawing/2014/main" id="{65370BD3-4A4E-49AD-6A26-3F44331A58C0}"/>
            </a:ext>
          </a:extLst>
        </xdr:cNvPr>
        <xdr:cNvGrpSpPr/>
      </xdr:nvGrpSpPr>
      <xdr:grpSpPr>
        <a:xfrm>
          <a:off x="5673090" y="4030980"/>
          <a:ext cx="3669030" cy="2316480"/>
          <a:chOff x="5673090" y="4030980"/>
          <a:chExt cx="3669030" cy="2316480"/>
        </a:xfrm>
      </xdr:grpSpPr>
      <xdr:sp macro="" textlink="">
        <xdr:nvSpPr>
          <xdr:cNvPr id="28" name="Rectangle: Rounded Corners 27">
            <a:extLst>
              <a:ext uri="{FF2B5EF4-FFF2-40B4-BE49-F238E27FC236}">
                <a16:creationId xmlns:a16="http://schemas.microsoft.com/office/drawing/2014/main" id="{641B3DF9-B197-D801-AE83-E9E67845F2D1}"/>
              </a:ext>
            </a:extLst>
          </xdr:cNvPr>
          <xdr:cNvSpPr/>
        </xdr:nvSpPr>
        <xdr:spPr>
          <a:xfrm>
            <a:off x="5673090" y="4030980"/>
            <a:ext cx="3669030" cy="2316480"/>
          </a:xfrm>
          <a:prstGeom prst="roundRect">
            <a:avLst>
              <a:gd name="adj" fmla="val 10057"/>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 name="TextBox 58">
            <a:extLst>
              <a:ext uri="{FF2B5EF4-FFF2-40B4-BE49-F238E27FC236}">
                <a16:creationId xmlns:a16="http://schemas.microsoft.com/office/drawing/2014/main" id="{DB61129D-D742-6FF5-D346-B3AEEFD2EFF8}"/>
              </a:ext>
            </a:extLst>
          </xdr:cNvPr>
          <xdr:cNvSpPr txBox="1"/>
        </xdr:nvSpPr>
        <xdr:spPr>
          <a:xfrm>
            <a:off x="5697590" y="4074047"/>
            <a:ext cx="779410" cy="40916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US" sz="1100" b="0">
                <a:solidFill>
                  <a:schemeClr val="tx1"/>
                </a:solidFill>
                <a:latin typeface="Kulim park" panose="020F0502020204030204" pitchFamily="2" charset="0"/>
              </a:rPr>
              <a:t>Total Sales </a:t>
            </a:r>
          </a:p>
          <a:p>
            <a:pPr algn="l"/>
            <a:r>
              <a:rPr lang="en-US" sz="1100" b="0">
                <a:solidFill>
                  <a:schemeClr val="tx1"/>
                </a:solidFill>
                <a:latin typeface="Kulim park" panose="020F0502020204030204" pitchFamily="2" charset="0"/>
              </a:rPr>
              <a:t>By</a:t>
            </a:r>
            <a:r>
              <a:rPr lang="en-US" sz="1100" b="0" baseline="0">
                <a:solidFill>
                  <a:schemeClr val="tx1"/>
                </a:solidFill>
                <a:latin typeface="Kulim park" panose="020F0502020204030204" pitchFamily="2" charset="0"/>
              </a:rPr>
              <a:t> Months</a:t>
            </a:r>
          </a:p>
        </xdr:txBody>
      </xdr:sp>
      <xdr:graphicFrame macro="">
        <xdr:nvGraphicFramePr>
          <xdr:cNvPr id="60" name="Chart 59">
            <a:extLst>
              <a:ext uri="{FF2B5EF4-FFF2-40B4-BE49-F238E27FC236}">
                <a16:creationId xmlns:a16="http://schemas.microsoft.com/office/drawing/2014/main" id="{19163331-BDAB-440D-9BA7-EA28C91CACFC}"/>
              </a:ext>
            </a:extLst>
          </xdr:cNvPr>
          <xdr:cNvGraphicFramePr>
            <a:graphicFrameLocks/>
          </xdr:cNvGraphicFramePr>
        </xdr:nvGraphicFramePr>
        <xdr:xfrm>
          <a:off x="5707380" y="4450080"/>
          <a:ext cx="3596640" cy="1805940"/>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15</xdr:col>
      <xdr:colOff>259080</xdr:colOff>
      <xdr:row>22</xdr:row>
      <xdr:rowOff>7620</xdr:rowOff>
    </xdr:from>
    <xdr:to>
      <xdr:col>17</xdr:col>
      <xdr:colOff>403860</xdr:colOff>
      <xdr:row>34</xdr:row>
      <xdr:rowOff>129540</xdr:rowOff>
    </xdr:to>
    <xdr:grpSp>
      <xdr:nvGrpSpPr>
        <xdr:cNvPr id="119" name="Group 118">
          <a:extLst>
            <a:ext uri="{FF2B5EF4-FFF2-40B4-BE49-F238E27FC236}">
              <a16:creationId xmlns:a16="http://schemas.microsoft.com/office/drawing/2014/main" id="{8330575A-A39E-011E-8D84-79D9CDE889F9}"/>
            </a:ext>
          </a:extLst>
        </xdr:cNvPr>
        <xdr:cNvGrpSpPr/>
      </xdr:nvGrpSpPr>
      <xdr:grpSpPr>
        <a:xfrm>
          <a:off x="9403080" y="4030980"/>
          <a:ext cx="1363980" cy="2316480"/>
          <a:chOff x="9403080" y="4030980"/>
          <a:chExt cx="1363980" cy="2316480"/>
        </a:xfrm>
      </xdr:grpSpPr>
      <xdr:sp macro="" textlink="">
        <xdr:nvSpPr>
          <xdr:cNvPr id="61" name="Rectangle: Rounded Corners 60">
            <a:extLst>
              <a:ext uri="{FF2B5EF4-FFF2-40B4-BE49-F238E27FC236}">
                <a16:creationId xmlns:a16="http://schemas.microsoft.com/office/drawing/2014/main" id="{6AF40888-C8F8-617A-3568-40913FB19176}"/>
              </a:ext>
            </a:extLst>
          </xdr:cNvPr>
          <xdr:cNvSpPr/>
        </xdr:nvSpPr>
        <xdr:spPr>
          <a:xfrm>
            <a:off x="9403080" y="4030980"/>
            <a:ext cx="1363980" cy="2316480"/>
          </a:xfrm>
          <a:prstGeom prst="roundRect">
            <a:avLst>
              <a:gd name="adj" fmla="val 12031"/>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4" name="TextBox 73">
            <a:extLst>
              <a:ext uri="{FF2B5EF4-FFF2-40B4-BE49-F238E27FC236}">
                <a16:creationId xmlns:a16="http://schemas.microsoft.com/office/drawing/2014/main" id="{2C59E4A4-6801-BA3A-883C-4DE818996CF1}"/>
              </a:ext>
            </a:extLst>
          </xdr:cNvPr>
          <xdr:cNvSpPr txBox="1"/>
        </xdr:nvSpPr>
        <xdr:spPr>
          <a:xfrm>
            <a:off x="9433074" y="4074047"/>
            <a:ext cx="491473" cy="40916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US" sz="1100" b="0">
                <a:solidFill>
                  <a:schemeClr val="tx1"/>
                </a:solidFill>
                <a:latin typeface="Kulim park" panose="020F0502020204030204" pitchFamily="2" charset="0"/>
              </a:rPr>
              <a:t>Top</a:t>
            </a:r>
            <a:r>
              <a:rPr lang="en-US" sz="1100" b="0" baseline="0">
                <a:solidFill>
                  <a:schemeClr val="tx1"/>
                </a:solidFill>
                <a:latin typeface="Kulim park" panose="020F0502020204030204" pitchFamily="2" charset="0"/>
              </a:rPr>
              <a:t> 4</a:t>
            </a:r>
          </a:p>
          <a:p>
            <a:pPr algn="l"/>
            <a:r>
              <a:rPr lang="en-US" sz="1100" b="0" baseline="0">
                <a:solidFill>
                  <a:schemeClr val="tx1"/>
                </a:solidFill>
                <a:latin typeface="Kulim park" panose="020F0502020204030204" pitchFamily="2" charset="0"/>
              </a:rPr>
              <a:t>Sallers</a:t>
            </a:r>
            <a:endParaRPr lang="en-US" sz="1100" b="0">
              <a:solidFill>
                <a:schemeClr val="tx1"/>
              </a:solidFill>
              <a:latin typeface="Kulim park" panose="020F0502020204030204" pitchFamily="2" charset="0"/>
            </a:endParaRPr>
          </a:p>
        </xdr:txBody>
      </xdr:sp>
      <xdr:sp macro="" textlink="Piviot!F29">
        <xdr:nvSpPr>
          <xdr:cNvPr id="75" name="TextBox 74">
            <a:extLst>
              <a:ext uri="{FF2B5EF4-FFF2-40B4-BE49-F238E27FC236}">
                <a16:creationId xmlns:a16="http://schemas.microsoft.com/office/drawing/2014/main" id="{6D3BE9E2-1BBA-6CC9-F780-671C71EE6EA5}"/>
              </a:ext>
            </a:extLst>
          </xdr:cNvPr>
          <xdr:cNvSpPr txBox="1"/>
        </xdr:nvSpPr>
        <xdr:spPr>
          <a:xfrm>
            <a:off x="9570493" y="4491019"/>
            <a:ext cx="332071" cy="23816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l"/>
            <a:fld id="{60F15DAB-FB11-4040-A2CA-48811D6FCFD4}" type="TxLink">
              <a:rPr lang="en-US" sz="1200" b="0" i="0" u="none" strike="noStrike">
                <a:solidFill>
                  <a:srgbClr val="000000"/>
                </a:solidFill>
                <a:latin typeface="Kulim Park"/>
                <a:ea typeface="+mn-ea"/>
                <a:cs typeface="+mn-cs"/>
              </a:rPr>
              <a:pPr marL="0" indent="0" algn="l"/>
              <a:t>Eve</a:t>
            </a:fld>
            <a:endParaRPr lang="en-US" sz="1200" b="0" i="0" u="none" strike="noStrike">
              <a:solidFill>
                <a:srgbClr val="000000"/>
              </a:solidFill>
              <a:latin typeface="Kulim Park"/>
              <a:ea typeface="+mn-ea"/>
              <a:cs typeface="+mn-cs"/>
            </a:endParaRPr>
          </a:p>
        </xdr:txBody>
      </xdr:sp>
      <xdr:sp macro="" textlink="Piviot!G36">
        <xdr:nvSpPr>
          <xdr:cNvPr id="76" name="TextBox 75">
            <a:extLst>
              <a:ext uri="{FF2B5EF4-FFF2-40B4-BE49-F238E27FC236}">
                <a16:creationId xmlns:a16="http://schemas.microsoft.com/office/drawing/2014/main" id="{D412EC78-37CB-646E-03A5-EBCF8FA96327}"/>
              </a:ext>
            </a:extLst>
          </xdr:cNvPr>
          <xdr:cNvSpPr txBox="1"/>
        </xdr:nvSpPr>
        <xdr:spPr>
          <a:xfrm>
            <a:off x="9973473" y="4514271"/>
            <a:ext cx="693449" cy="22213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l"/>
            <a:fld id="{8A85CB87-FC02-4D9E-AD1A-F79A0661035E}" type="TxLink">
              <a:rPr lang="en-US" sz="1200" b="0" i="0" u="none" strike="noStrike">
                <a:solidFill>
                  <a:srgbClr val="000000"/>
                </a:solidFill>
                <a:latin typeface="Kulim Park"/>
                <a:ea typeface="+mn-ea"/>
                <a:cs typeface="+mn-cs"/>
              </a:rPr>
              <a:pPr marL="0" indent="0" algn="l"/>
              <a:t> $55,711 </a:t>
            </a:fld>
            <a:endParaRPr lang="en-US" sz="1200" b="0" i="0" u="none" strike="noStrike">
              <a:solidFill>
                <a:srgbClr val="000000"/>
              </a:solidFill>
              <a:latin typeface="Kulim Park"/>
              <a:ea typeface="+mn-ea"/>
              <a:cs typeface="+mn-cs"/>
            </a:endParaRPr>
          </a:p>
        </xdr:txBody>
      </xdr:sp>
      <xdr:sp macro="" textlink="">
        <xdr:nvSpPr>
          <xdr:cNvPr id="77" name="Flowchart: Connector 76">
            <a:extLst>
              <a:ext uri="{FF2B5EF4-FFF2-40B4-BE49-F238E27FC236}">
                <a16:creationId xmlns:a16="http://schemas.microsoft.com/office/drawing/2014/main" id="{E74FFF1B-4C2D-27F3-C0E9-17E333CA3EB8}"/>
              </a:ext>
            </a:extLst>
          </xdr:cNvPr>
          <xdr:cNvSpPr/>
        </xdr:nvSpPr>
        <xdr:spPr>
          <a:xfrm>
            <a:off x="9461624" y="4558421"/>
            <a:ext cx="121823" cy="121853"/>
          </a:xfrm>
          <a:prstGeom prst="flowChartConnector">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000" b="0"/>
              <a:t>1</a:t>
            </a:r>
          </a:p>
        </xdr:txBody>
      </xdr:sp>
      <xdr:sp macro="" textlink="Piviot!F37">
        <xdr:nvSpPr>
          <xdr:cNvPr id="90" name="TextBox 89">
            <a:extLst>
              <a:ext uri="{FF2B5EF4-FFF2-40B4-BE49-F238E27FC236}">
                <a16:creationId xmlns:a16="http://schemas.microsoft.com/office/drawing/2014/main" id="{5AD0B30E-8943-2B84-9A14-191D33E07F3B}"/>
              </a:ext>
            </a:extLst>
          </xdr:cNvPr>
          <xdr:cNvSpPr txBox="1"/>
        </xdr:nvSpPr>
        <xdr:spPr>
          <a:xfrm>
            <a:off x="9554522" y="4955839"/>
            <a:ext cx="417467" cy="23816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l"/>
            <a:fld id="{BA3EE93F-30A3-490E-92F7-438F32DACB71}" type="TxLink">
              <a:rPr lang="en-US" sz="1200" b="0" i="0" u="none" strike="noStrike">
                <a:solidFill>
                  <a:srgbClr val="000000"/>
                </a:solidFill>
                <a:latin typeface="Kulim Park"/>
                <a:ea typeface="+mn-ea"/>
                <a:cs typeface="+mn-cs"/>
              </a:rPr>
              <a:pPr marL="0" indent="0" algn="l"/>
              <a:t>Alice</a:t>
            </a:fld>
            <a:endParaRPr lang="en-US" sz="1200" b="0" i="0" u="none" strike="noStrike">
              <a:solidFill>
                <a:srgbClr val="000000"/>
              </a:solidFill>
              <a:latin typeface="Kulim Park"/>
              <a:ea typeface="+mn-ea"/>
              <a:cs typeface="+mn-cs"/>
            </a:endParaRPr>
          </a:p>
        </xdr:txBody>
      </xdr:sp>
      <xdr:sp macro="" textlink="Piviot!G37">
        <xdr:nvSpPr>
          <xdr:cNvPr id="91" name="TextBox 90">
            <a:extLst>
              <a:ext uri="{FF2B5EF4-FFF2-40B4-BE49-F238E27FC236}">
                <a16:creationId xmlns:a16="http://schemas.microsoft.com/office/drawing/2014/main" id="{7D4B667A-D584-14D2-7B4B-478BFEB90E81}"/>
              </a:ext>
            </a:extLst>
          </xdr:cNvPr>
          <xdr:cNvSpPr txBox="1"/>
        </xdr:nvSpPr>
        <xdr:spPr>
          <a:xfrm>
            <a:off x="9973473" y="4979091"/>
            <a:ext cx="693449" cy="22213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l"/>
            <a:fld id="{B62BFE23-A0A4-4222-A2F3-790C708881DD}" type="TxLink">
              <a:rPr lang="en-US" sz="1200" b="0" i="0" u="none" strike="noStrike">
                <a:solidFill>
                  <a:srgbClr val="000000"/>
                </a:solidFill>
                <a:latin typeface="Kulim Park"/>
                <a:ea typeface="+mn-ea"/>
                <a:cs typeface="+mn-cs"/>
              </a:rPr>
              <a:pPr marL="0" indent="0" algn="l"/>
              <a:t> $45,223 </a:t>
            </a:fld>
            <a:endParaRPr lang="en-US" sz="1200" b="0" i="0" u="none" strike="noStrike">
              <a:solidFill>
                <a:srgbClr val="000000"/>
              </a:solidFill>
              <a:latin typeface="Kulim Park"/>
              <a:ea typeface="+mn-ea"/>
              <a:cs typeface="+mn-cs"/>
            </a:endParaRPr>
          </a:p>
        </xdr:txBody>
      </xdr:sp>
      <xdr:sp macro="" textlink="">
        <xdr:nvSpPr>
          <xdr:cNvPr id="92" name="Flowchart: Connector 91">
            <a:extLst>
              <a:ext uri="{FF2B5EF4-FFF2-40B4-BE49-F238E27FC236}">
                <a16:creationId xmlns:a16="http://schemas.microsoft.com/office/drawing/2014/main" id="{BE3041F5-5AB9-EC52-1C00-867EFE30166E}"/>
              </a:ext>
            </a:extLst>
          </xdr:cNvPr>
          <xdr:cNvSpPr/>
        </xdr:nvSpPr>
        <xdr:spPr>
          <a:xfrm>
            <a:off x="9461624" y="5023241"/>
            <a:ext cx="121823" cy="121853"/>
          </a:xfrm>
          <a:prstGeom prst="flowChartConnector">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000" b="0"/>
              <a:t>2</a:t>
            </a:r>
          </a:p>
        </xdr:txBody>
      </xdr:sp>
      <xdr:sp macro="" textlink="Piviot!F38">
        <xdr:nvSpPr>
          <xdr:cNvPr id="93" name="TextBox 92">
            <a:extLst>
              <a:ext uri="{FF2B5EF4-FFF2-40B4-BE49-F238E27FC236}">
                <a16:creationId xmlns:a16="http://schemas.microsoft.com/office/drawing/2014/main" id="{6E2597E8-5280-6205-7738-386D46F3A790}"/>
              </a:ext>
            </a:extLst>
          </xdr:cNvPr>
          <xdr:cNvSpPr txBox="1"/>
        </xdr:nvSpPr>
        <xdr:spPr>
          <a:xfrm>
            <a:off x="9563684" y="5420659"/>
            <a:ext cx="349010" cy="23816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l"/>
            <a:fld id="{CA702609-C759-4054-B15B-3191C8AFF84D}" type="TxLink">
              <a:rPr lang="en-US" sz="1200" b="0" i="0" u="none" strike="noStrike">
                <a:solidFill>
                  <a:srgbClr val="000000"/>
                </a:solidFill>
                <a:latin typeface="Kulim Park"/>
                <a:ea typeface="+mn-ea"/>
                <a:cs typeface="+mn-cs"/>
              </a:rPr>
              <a:pPr marL="0" indent="0" algn="l"/>
              <a:t>Bob</a:t>
            </a:fld>
            <a:endParaRPr lang="en-US" sz="1200" b="0" i="0" u="none" strike="noStrike">
              <a:solidFill>
                <a:srgbClr val="000000"/>
              </a:solidFill>
              <a:latin typeface="Kulim Park"/>
              <a:ea typeface="+mn-ea"/>
              <a:cs typeface="+mn-cs"/>
            </a:endParaRPr>
          </a:p>
        </xdr:txBody>
      </xdr:sp>
      <xdr:sp macro="" textlink="Piviot!G38">
        <xdr:nvSpPr>
          <xdr:cNvPr id="94" name="TextBox 93">
            <a:extLst>
              <a:ext uri="{FF2B5EF4-FFF2-40B4-BE49-F238E27FC236}">
                <a16:creationId xmlns:a16="http://schemas.microsoft.com/office/drawing/2014/main" id="{9F2CDE16-E9E8-9EDE-D3C8-0222A34D7CA0}"/>
              </a:ext>
            </a:extLst>
          </xdr:cNvPr>
          <xdr:cNvSpPr txBox="1"/>
        </xdr:nvSpPr>
        <xdr:spPr>
          <a:xfrm>
            <a:off x="9973473" y="5443911"/>
            <a:ext cx="693449" cy="22213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l"/>
            <a:fld id="{701C6E8F-51BC-457C-AC9B-A58047E5A5FC}" type="TxLink">
              <a:rPr lang="en-US" sz="1200" b="0" i="0" u="none" strike="noStrike">
                <a:solidFill>
                  <a:srgbClr val="000000"/>
                </a:solidFill>
                <a:latin typeface="Kulim Park"/>
                <a:ea typeface="+mn-ea"/>
                <a:cs typeface="+mn-cs"/>
              </a:rPr>
              <a:pPr marL="0" indent="0" algn="l"/>
              <a:t> $39,607 </a:t>
            </a:fld>
            <a:endParaRPr lang="en-US" sz="1200" b="0" i="0" u="none" strike="noStrike">
              <a:solidFill>
                <a:srgbClr val="000000"/>
              </a:solidFill>
              <a:latin typeface="Kulim Park"/>
              <a:ea typeface="+mn-ea"/>
              <a:cs typeface="+mn-cs"/>
            </a:endParaRPr>
          </a:p>
        </xdr:txBody>
      </xdr:sp>
      <xdr:sp macro="" textlink="">
        <xdr:nvSpPr>
          <xdr:cNvPr id="95" name="Flowchart: Connector 94">
            <a:extLst>
              <a:ext uri="{FF2B5EF4-FFF2-40B4-BE49-F238E27FC236}">
                <a16:creationId xmlns:a16="http://schemas.microsoft.com/office/drawing/2014/main" id="{3B9A8379-63BC-F1BD-F4A1-B411735509B6}"/>
              </a:ext>
            </a:extLst>
          </xdr:cNvPr>
          <xdr:cNvSpPr/>
        </xdr:nvSpPr>
        <xdr:spPr>
          <a:xfrm>
            <a:off x="9461624" y="5488061"/>
            <a:ext cx="121823" cy="121853"/>
          </a:xfrm>
          <a:prstGeom prst="flowChartConnector">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000" b="0"/>
              <a:t>3</a:t>
            </a:r>
          </a:p>
        </xdr:txBody>
      </xdr:sp>
      <xdr:sp macro="" textlink="Piviot!F39">
        <xdr:nvSpPr>
          <xdr:cNvPr id="96" name="TextBox 95">
            <a:extLst>
              <a:ext uri="{FF2B5EF4-FFF2-40B4-BE49-F238E27FC236}">
                <a16:creationId xmlns:a16="http://schemas.microsoft.com/office/drawing/2014/main" id="{7EF80FEA-1555-7D49-4D75-DF3046DA7A58}"/>
              </a:ext>
            </a:extLst>
          </xdr:cNvPr>
          <xdr:cNvSpPr txBox="1"/>
        </xdr:nvSpPr>
        <xdr:spPr>
          <a:xfrm>
            <a:off x="9544875" y="5885479"/>
            <a:ext cx="557113" cy="23816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l"/>
            <a:fld id="{1D71C88D-E7A3-4B1F-B2FD-2AC6EEF75733}" type="TxLink">
              <a:rPr lang="en-US" sz="1200" b="0" i="0" u="none" strike="noStrike">
                <a:solidFill>
                  <a:srgbClr val="000000"/>
                </a:solidFill>
                <a:latin typeface="Kulim Park"/>
                <a:ea typeface="+mn-ea"/>
                <a:cs typeface="+mn-cs"/>
              </a:rPr>
              <a:pPr marL="0" indent="0" algn="l"/>
              <a:t>Charlie</a:t>
            </a:fld>
            <a:endParaRPr lang="en-US" sz="1200" b="0" i="0" u="none" strike="noStrike">
              <a:solidFill>
                <a:srgbClr val="000000"/>
              </a:solidFill>
              <a:latin typeface="Kulim Park"/>
              <a:ea typeface="+mn-ea"/>
              <a:cs typeface="+mn-cs"/>
            </a:endParaRPr>
          </a:p>
        </xdr:txBody>
      </xdr:sp>
      <xdr:sp macro="" textlink="Piviot!G39">
        <xdr:nvSpPr>
          <xdr:cNvPr id="97" name="TextBox 96">
            <a:extLst>
              <a:ext uri="{FF2B5EF4-FFF2-40B4-BE49-F238E27FC236}">
                <a16:creationId xmlns:a16="http://schemas.microsoft.com/office/drawing/2014/main" id="{B2F8752A-FD7C-3416-3C68-AD17D7760D58}"/>
              </a:ext>
            </a:extLst>
          </xdr:cNvPr>
          <xdr:cNvSpPr txBox="1"/>
        </xdr:nvSpPr>
        <xdr:spPr>
          <a:xfrm>
            <a:off x="9973473" y="5908731"/>
            <a:ext cx="693449" cy="22213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l"/>
            <a:fld id="{B6C8D386-1E70-4C88-BE2E-81A012989BCF}" type="TxLink">
              <a:rPr lang="en-US" sz="1200" b="0" i="0" u="none" strike="noStrike">
                <a:solidFill>
                  <a:srgbClr val="000000"/>
                </a:solidFill>
                <a:latin typeface="Kulim Park"/>
                <a:ea typeface="+mn-ea"/>
                <a:cs typeface="+mn-cs"/>
              </a:rPr>
              <a:pPr marL="0" indent="0" algn="l"/>
              <a:t> $35,077 </a:t>
            </a:fld>
            <a:endParaRPr lang="en-US" sz="1200" b="0" i="0" u="none" strike="noStrike">
              <a:solidFill>
                <a:srgbClr val="000000"/>
              </a:solidFill>
              <a:latin typeface="Kulim Park"/>
              <a:ea typeface="+mn-ea"/>
              <a:cs typeface="+mn-cs"/>
            </a:endParaRPr>
          </a:p>
        </xdr:txBody>
      </xdr:sp>
      <xdr:sp macro="" textlink="">
        <xdr:nvSpPr>
          <xdr:cNvPr id="98" name="Flowchart: Connector 97">
            <a:extLst>
              <a:ext uri="{FF2B5EF4-FFF2-40B4-BE49-F238E27FC236}">
                <a16:creationId xmlns:a16="http://schemas.microsoft.com/office/drawing/2014/main" id="{E4E550F4-713F-E79C-5EB7-9B7A79E978A1}"/>
              </a:ext>
            </a:extLst>
          </xdr:cNvPr>
          <xdr:cNvSpPr/>
        </xdr:nvSpPr>
        <xdr:spPr>
          <a:xfrm>
            <a:off x="9461624" y="5952881"/>
            <a:ext cx="121823" cy="121853"/>
          </a:xfrm>
          <a:prstGeom prst="flowChartConnector">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000" b="0"/>
              <a:t>4</a:t>
            </a:r>
          </a:p>
        </xdr:txBody>
      </xdr:sp>
    </xdr:grpSp>
    <xdr:clientData/>
  </xdr:twoCellAnchor>
  <xdr:twoCellAnchor>
    <xdr:from>
      <xdr:col>18</xdr:col>
      <xdr:colOff>457200</xdr:colOff>
      <xdr:row>4</xdr:row>
      <xdr:rowOff>114300</xdr:rowOff>
    </xdr:from>
    <xdr:to>
      <xdr:col>18</xdr:col>
      <xdr:colOff>563880</xdr:colOff>
      <xdr:row>5</xdr:row>
      <xdr:rowOff>38100</xdr:rowOff>
    </xdr:to>
    <xdr:sp macro="" textlink="">
      <xdr:nvSpPr>
        <xdr:cNvPr id="106" name="Flowchart: Connector 105">
          <a:extLst>
            <a:ext uri="{FF2B5EF4-FFF2-40B4-BE49-F238E27FC236}">
              <a16:creationId xmlns:a16="http://schemas.microsoft.com/office/drawing/2014/main" id="{509ADA5C-8955-4561-E6FA-B054B89FCAB0}"/>
            </a:ext>
          </a:extLst>
        </xdr:cNvPr>
        <xdr:cNvSpPr/>
      </xdr:nvSpPr>
      <xdr:spPr>
        <a:xfrm>
          <a:off x="11430000" y="845820"/>
          <a:ext cx="106680" cy="106680"/>
        </a:xfrm>
        <a:prstGeom prst="flowChartConnector">
          <a:avLst/>
        </a:prstGeom>
        <a:solidFill>
          <a:srgbClr val="AFE02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99060</xdr:colOff>
      <xdr:row>19</xdr:row>
      <xdr:rowOff>0</xdr:rowOff>
    </xdr:from>
    <xdr:to>
      <xdr:col>20</xdr:col>
      <xdr:colOff>320040</xdr:colOff>
      <xdr:row>19</xdr:row>
      <xdr:rowOff>0</xdr:rowOff>
    </xdr:to>
    <xdr:cxnSp macro="">
      <xdr:nvCxnSpPr>
        <xdr:cNvPr id="109" name="Straight Connector 108">
          <a:extLst>
            <a:ext uri="{FF2B5EF4-FFF2-40B4-BE49-F238E27FC236}">
              <a16:creationId xmlns:a16="http://schemas.microsoft.com/office/drawing/2014/main" id="{3EB59922-6327-8B58-5B5C-2A72835002D5}"/>
            </a:ext>
          </a:extLst>
        </xdr:cNvPr>
        <xdr:cNvCxnSpPr/>
      </xdr:nvCxnSpPr>
      <xdr:spPr>
        <a:xfrm>
          <a:off x="11071860" y="3474720"/>
          <a:ext cx="1440180" cy="0"/>
        </a:xfrm>
        <a:prstGeom prst="line">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cxnSp>
    <xdr:clientData/>
  </xdr:twoCellAnchor>
  <xdr:twoCellAnchor>
    <xdr:from>
      <xdr:col>17</xdr:col>
      <xdr:colOff>584067</xdr:colOff>
      <xdr:row>20</xdr:row>
      <xdr:rowOff>81242</xdr:rowOff>
    </xdr:from>
    <xdr:to>
      <xdr:col>18</xdr:col>
      <xdr:colOff>56014</xdr:colOff>
      <xdr:row>20</xdr:row>
      <xdr:rowOff>163604</xdr:rowOff>
    </xdr:to>
    <xdr:sp macro="" textlink="">
      <xdr:nvSpPr>
        <xdr:cNvPr id="112" name="Flowchart: Connector 111">
          <a:extLst>
            <a:ext uri="{FF2B5EF4-FFF2-40B4-BE49-F238E27FC236}">
              <a16:creationId xmlns:a16="http://schemas.microsoft.com/office/drawing/2014/main" id="{7E6C886E-2EF5-4F5D-BC3E-E0FDFBE60AB1}"/>
            </a:ext>
          </a:extLst>
        </xdr:cNvPr>
        <xdr:cNvSpPr/>
      </xdr:nvSpPr>
      <xdr:spPr>
        <a:xfrm>
          <a:off x="10947267" y="3738842"/>
          <a:ext cx="81547" cy="82362"/>
        </a:xfrm>
        <a:prstGeom prst="flowChartConnector">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lumMod val="65000"/>
              </a:schemeClr>
            </a:solidFill>
          </a:endParaRPr>
        </a:p>
      </xdr:txBody>
    </xdr:sp>
    <xdr:clientData/>
  </xdr:twoCellAnchor>
  <xdr:twoCellAnchor>
    <xdr:from>
      <xdr:col>18</xdr:col>
      <xdr:colOff>477387</xdr:colOff>
      <xdr:row>20</xdr:row>
      <xdr:rowOff>81242</xdr:rowOff>
    </xdr:from>
    <xdr:to>
      <xdr:col>18</xdr:col>
      <xdr:colOff>558934</xdr:colOff>
      <xdr:row>20</xdr:row>
      <xdr:rowOff>163604</xdr:rowOff>
    </xdr:to>
    <xdr:sp macro="" textlink="">
      <xdr:nvSpPr>
        <xdr:cNvPr id="114" name="Flowchart: Connector 113">
          <a:extLst>
            <a:ext uri="{FF2B5EF4-FFF2-40B4-BE49-F238E27FC236}">
              <a16:creationId xmlns:a16="http://schemas.microsoft.com/office/drawing/2014/main" id="{2C85411A-1A5E-2E1D-86E6-5C144332C960}"/>
            </a:ext>
          </a:extLst>
        </xdr:cNvPr>
        <xdr:cNvSpPr/>
      </xdr:nvSpPr>
      <xdr:spPr>
        <a:xfrm>
          <a:off x="11450187" y="3738842"/>
          <a:ext cx="81547" cy="82362"/>
        </a:xfrm>
        <a:prstGeom prst="flowChartConnector">
          <a:avLst/>
        </a:prstGeom>
        <a:solidFill>
          <a:srgbClr val="AFE02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lumMod val="65000"/>
              </a:schemeClr>
            </a:solidFill>
          </a:endParaRPr>
        </a:p>
      </xdr:txBody>
    </xdr:sp>
    <xdr:clientData/>
  </xdr:twoCellAnchor>
  <xdr:twoCellAnchor>
    <xdr:from>
      <xdr:col>17</xdr:col>
      <xdr:colOff>541020</xdr:colOff>
      <xdr:row>4</xdr:row>
      <xdr:rowOff>15240</xdr:rowOff>
    </xdr:from>
    <xdr:to>
      <xdr:col>20</xdr:col>
      <xdr:colOff>537934</xdr:colOff>
      <xdr:row>21</xdr:row>
      <xdr:rowOff>129540</xdr:rowOff>
    </xdr:to>
    <xdr:grpSp>
      <xdr:nvGrpSpPr>
        <xdr:cNvPr id="103" name="Group 102">
          <a:extLst>
            <a:ext uri="{FF2B5EF4-FFF2-40B4-BE49-F238E27FC236}">
              <a16:creationId xmlns:a16="http://schemas.microsoft.com/office/drawing/2014/main" id="{E6814F04-45BD-29D5-CBBD-D034923C2189}"/>
            </a:ext>
          </a:extLst>
        </xdr:cNvPr>
        <xdr:cNvGrpSpPr/>
      </xdr:nvGrpSpPr>
      <xdr:grpSpPr>
        <a:xfrm>
          <a:off x="10904220" y="746760"/>
          <a:ext cx="1825714" cy="3223260"/>
          <a:chOff x="10904220" y="746760"/>
          <a:chExt cx="1825714" cy="3223260"/>
        </a:xfrm>
      </xdr:grpSpPr>
      <xdr:sp macro="" textlink="">
        <xdr:nvSpPr>
          <xdr:cNvPr id="101" name="Rectangle: Rounded Corners 100">
            <a:extLst>
              <a:ext uri="{FF2B5EF4-FFF2-40B4-BE49-F238E27FC236}">
                <a16:creationId xmlns:a16="http://schemas.microsoft.com/office/drawing/2014/main" id="{4D388390-588F-9DE6-836F-ED4A8A9FF37B}"/>
              </a:ext>
            </a:extLst>
          </xdr:cNvPr>
          <xdr:cNvSpPr/>
        </xdr:nvSpPr>
        <xdr:spPr>
          <a:xfrm>
            <a:off x="10904220" y="746760"/>
            <a:ext cx="1760220" cy="3223260"/>
          </a:xfrm>
          <a:prstGeom prst="roundRect">
            <a:avLst>
              <a:gd name="adj" fmla="val 12031"/>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04" name="Chart 103">
            <a:extLst>
              <a:ext uri="{FF2B5EF4-FFF2-40B4-BE49-F238E27FC236}">
                <a16:creationId xmlns:a16="http://schemas.microsoft.com/office/drawing/2014/main" id="{69F6170E-2265-49BB-A510-E3C6E9D5E019}"/>
              </a:ext>
            </a:extLst>
          </xdr:cNvPr>
          <xdr:cNvGraphicFramePr>
            <a:graphicFrameLocks/>
          </xdr:cNvGraphicFramePr>
        </xdr:nvGraphicFramePr>
        <xdr:xfrm>
          <a:off x="10927080" y="1127760"/>
          <a:ext cx="1676400" cy="2636520"/>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105" name="TextBox 104">
            <a:extLst>
              <a:ext uri="{FF2B5EF4-FFF2-40B4-BE49-F238E27FC236}">
                <a16:creationId xmlns:a16="http://schemas.microsoft.com/office/drawing/2014/main" id="{88034750-B976-9A06-F96E-EAB7E98990BF}"/>
              </a:ext>
            </a:extLst>
          </xdr:cNvPr>
          <xdr:cNvSpPr txBox="1"/>
        </xdr:nvSpPr>
        <xdr:spPr>
          <a:xfrm>
            <a:off x="11473710" y="768353"/>
            <a:ext cx="651720" cy="2136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tx1"/>
                </a:solidFill>
                <a:latin typeface="Kulim park" panose="020F0502020204030204" pitchFamily="2" charset="0"/>
              </a:rPr>
              <a:t>OnTime</a:t>
            </a:r>
          </a:p>
        </xdr:txBody>
      </xdr:sp>
      <xdr:cxnSp macro="">
        <xdr:nvCxnSpPr>
          <xdr:cNvPr id="107" name="Straight Connector 106">
            <a:extLst>
              <a:ext uri="{FF2B5EF4-FFF2-40B4-BE49-F238E27FC236}">
                <a16:creationId xmlns:a16="http://schemas.microsoft.com/office/drawing/2014/main" id="{139DA285-2636-6558-F621-3B4B069CE898}"/>
              </a:ext>
            </a:extLst>
          </xdr:cNvPr>
          <xdr:cNvCxnSpPr/>
        </xdr:nvCxnSpPr>
        <xdr:spPr>
          <a:xfrm>
            <a:off x="11064240" y="1013460"/>
            <a:ext cx="1440180" cy="0"/>
          </a:xfrm>
          <a:prstGeom prst="line">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cxnSp>
      <xdr:sp macro="" textlink="">
        <xdr:nvSpPr>
          <xdr:cNvPr id="110" name="TextBox 109">
            <a:extLst>
              <a:ext uri="{FF2B5EF4-FFF2-40B4-BE49-F238E27FC236}">
                <a16:creationId xmlns:a16="http://schemas.microsoft.com/office/drawing/2014/main" id="{42AF58E3-FF9F-7734-CB05-F9C5425337E7}"/>
              </a:ext>
            </a:extLst>
          </xdr:cNvPr>
          <xdr:cNvSpPr txBox="1"/>
        </xdr:nvSpPr>
        <xdr:spPr>
          <a:xfrm>
            <a:off x="11116808" y="3148947"/>
            <a:ext cx="1362271" cy="322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ctr"/>
            <a:r>
              <a:rPr lang="en-US" sz="800" b="0" i="0" u="none" strike="noStrike">
                <a:solidFill>
                  <a:schemeClr val="bg1">
                    <a:lumMod val="65000"/>
                  </a:schemeClr>
                </a:solidFill>
                <a:latin typeface="Kulim Park" pitchFamily="2" charset="0"/>
                <a:ea typeface="+mn-ea"/>
                <a:cs typeface="+mn-cs"/>
              </a:rPr>
              <a:t>Persentages</a:t>
            </a:r>
            <a:r>
              <a:rPr lang="en-US" sz="800" b="0" i="0" u="none" strike="noStrike" baseline="0">
                <a:solidFill>
                  <a:schemeClr val="bg1">
                    <a:lumMod val="65000"/>
                  </a:schemeClr>
                </a:solidFill>
                <a:latin typeface="Kulim Park" pitchFamily="2" charset="0"/>
                <a:ea typeface="+mn-ea"/>
                <a:cs typeface="+mn-cs"/>
              </a:rPr>
              <a:t> of Orders Based </a:t>
            </a:r>
          </a:p>
          <a:p>
            <a:pPr marL="0" indent="0" algn="ctr"/>
            <a:r>
              <a:rPr lang="en-US" sz="800" b="0" i="0" u="none" strike="noStrike" baseline="0">
                <a:solidFill>
                  <a:schemeClr val="bg1">
                    <a:lumMod val="65000"/>
                  </a:schemeClr>
                </a:solidFill>
                <a:latin typeface="Kulim Park" pitchFamily="2" charset="0"/>
                <a:ea typeface="+mn-ea"/>
                <a:cs typeface="+mn-cs"/>
              </a:rPr>
              <a:t>on the Status </a:t>
            </a:r>
            <a:endParaRPr lang="en-US" sz="800" b="0" i="0" u="none" strike="noStrike">
              <a:solidFill>
                <a:schemeClr val="bg1">
                  <a:lumMod val="65000"/>
                </a:schemeClr>
              </a:solidFill>
              <a:latin typeface="Kulim Park" pitchFamily="2" charset="0"/>
              <a:ea typeface="+mn-ea"/>
              <a:cs typeface="+mn-cs"/>
            </a:endParaRPr>
          </a:p>
        </xdr:txBody>
      </xdr:sp>
      <xdr:sp macro="" textlink="">
        <xdr:nvSpPr>
          <xdr:cNvPr id="111" name="TextBox 110">
            <a:extLst>
              <a:ext uri="{FF2B5EF4-FFF2-40B4-BE49-F238E27FC236}">
                <a16:creationId xmlns:a16="http://schemas.microsoft.com/office/drawing/2014/main" id="{DC369BF5-0021-48E6-86F5-4C785E99A27B}"/>
              </a:ext>
            </a:extLst>
          </xdr:cNvPr>
          <xdr:cNvSpPr txBox="1"/>
        </xdr:nvSpPr>
        <xdr:spPr>
          <a:xfrm>
            <a:off x="10931266" y="3701459"/>
            <a:ext cx="578366" cy="171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800">
                <a:solidFill>
                  <a:schemeClr val="tx1"/>
                </a:solidFill>
                <a:latin typeface="Kulim park" panose="020F0502020204030204" pitchFamily="2" charset="0"/>
              </a:rPr>
              <a:t>Pending</a:t>
            </a:r>
          </a:p>
        </xdr:txBody>
      </xdr:sp>
      <xdr:sp macro="" textlink="">
        <xdr:nvSpPr>
          <xdr:cNvPr id="113" name="TextBox 112">
            <a:extLst>
              <a:ext uri="{FF2B5EF4-FFF2-40B4-BE49-F238E27FC236}">
                <a16:creationId xmlns:a16="http://schemas.microsoft.com/office/drawing/2014/main" id="{DEC6B55B-5F47-FE7B-1C98-11F41A933022}"/>
              </a:ext>
            </a:extLst>
          </xdr:cNvPr>
          <xdr:cNvSpPr txBox="1"/>
        </xdr:nvSpPr>
        <xdr:spPr>
          <a:xfrm>
            <a:off x="11456537" y="3701459"/>
            <a:ext cx="684964" cy="171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800">
                <a:solidFill>
                  <a:schemeClr val="tx1"/>
                </a:solidFill>
                <a:latin typeface="Kulim park" panose="020F0502020204030204" pitchFamily="2" charset="0"/>
              </a:rPr>
              <a:t>Completed</a:t>
            </a:r>
          </a:p>
        </xdr:txBody>
      </xdr:sp>
      <xdr:sp macro="" textlink="">
        <xdr:nvSpPr>
          <xdr:cNvPr id="115" name="TextBox 114">
            <a:extLst>
              <a:ext uri="{FF2B5EF4-FFF2-40B4-BE49-F238E27FC236}">
                <a16:creationId xmlns:a16="http://schemas.microsoft.com/office/drawing/2014/main" id="{2C58E471-F710-EC9C-9C84-ABE5953DEE88}"/>
              </a:ext>
            </a:extLst>
          </xdr:cNvPr>
          <xdr:cNvSpPr txBox="1"/>
        </xdr:nvSpPr>
        <xdr:spPr>
          <a:xfrm>
            <a:off x="12103645" y="3701459"/>
            <a:ext cx="626289" cy="171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800">
                <a:solidFill>
                  <a:schemeClr val="tx1"/>
                </a:solidFill>
                <a:latin typeface="Kulim park" panose="020F0502020204030204" pitchFamily="2" charset="0"/>
              </a:rPr>
              <a:t>Cancelled</a:t>
            </a:r>
          </a:p>
        </xdr:txBody>
      </xdr:sp>
    </xdr:grpSp>
    <xdr:clientData/>
  </xdr:twoCellAnchor>
  <xdr:twoCellAnchor>
    <xdr:from>
      <xdr:col>19</xdr:col>
      <xdr:colOff>523107</xdr:colOff>
      <xdr:row>20</xdr:row>
      <xdr:rowOff>81242</xdr:rowOff>
    </xdr:from>
    <xdr:to>
      <xdr:col>19</xdr:col>
      <xdr:colOff>604654</xdr:colOff>
      <xdr:row>20</xdr:row>
      <xdr:rowOff>163604</xdr:rowOff>
    </xdr:to>
    <xdr:sp macro="" textlink="">
      <xdr:nvSpPr>
        <xdr:cNvPr id="116" name="Flowchart: Connector 115">
          <a:extLst>
            <a:ext uri="{FF2B5EF4-FFF2-40B4-BE49-F238E27FC236}">
              <a16:creationId xmlns:a16="http://schemas.microsoft.com/office/drawing/2014/main" id="{D0DC478E-1F7C-E2EC-B33F-4C43EEE47AD3}"/>
            </a:ext>
          </a:extLst>
        </xdr:cNvPr>
        <xdr:cNvSpPr/>
      </xdr:nvSpPr>
      <xdr:spPr>
        <a:xfrm>
          <a:off x="12105507" y="3738842"/>
          <a:ext cx="81547" cy="82362"/>
        </a:xfrm>
        <a:prstGeom prst="flowChartConnector">
          <a:avLst/>
        </a:prstGeom>
        <a:solidFill>
          <a:srgbClr val="02221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lumMod val="65000"/>
              </a:schemeClr>
            </a:solidFill>
          </a:endParaRPr>
        </a:p>
      </xdr:txBody>
    </xdr:sp>
    <xdr:clientData/>
  </xdr:twoCellAnchor>
  <xdr:twoCellAnchor>
    <xdr:from>
      <xdr:col>17</xdr:col>
      <xdr:colOff>541020</xdr:colOff>
      <xdr:row>22</xdr:row>
      <xdr:rowOff>7620</xdr:rowOff>
    </xdr:from>
    <xdr:to>
      <xdr:col>20</xdr:col>
      <xdr:colOff>472440</xdr:colOff>
      <xdr:row>34</xdr:row>
      <xdr:rowOff>129540</xdr:rowOff>
    </xdr:to>
    <xdr:grpSp>
      <xdr:nvGrpSpPr>
        <xdr:cNvPr id="118" name="Group 117">
          <a:extLst>
            <a:ext uri="{FF2B5EF4-FFF2-40B4-BE49-F238E27FC236}">
              <a16:creationId xmlns:a16="http://schemas.microsoft.com/office/drawing/2014/main" id="{071022B8-BA0E-7523-E423-04CDF7839F38}"/>
            </a:ext>
          </a:extLst>
        </xdr:cNvPr>
        <xdr:cNvGrpSpPr/>
      </xdr:nvGrpSpPr>
      <xdr:grpSpPr>
        <a:xfrm>
          <a:off x="10904220" y="4030980"/>
          <a:ext cx="1760220" cy="2316480"/>
          <a:chOff x="10904220" y="4030980"/>
          <a:chExt cx="1760220" cy="2316480"/>
        </a:xfrm>
      </xdr:grpSpPr>
      <xdr:sp macro="" textlink="">
        <xdr:nvSpPr>
          <xdr:cNvPr id="84" name="Rectangle: Rounded Corners 83">
            <a:extLst>
              <a:ext uri="{FF2B5EF4-FFF2-40B4-BE49-F238E27FC236}">
                <a16:creationId xmlns:a16="http://schemas.microsoft.com/office/drawing/2014/main" id="{51504672-7E2A-31E1-4529-13A50E263DF6}"/>
              </a:ext>
            </a:extLst>
          </xdr:cNvPr>
          <xdr:cNvSpPr/>
        </xdr:nvSpPr>
        <xdr:spPr>
          <a:xfrm>
            <a:off x="10904220" y="4030980"/>
            <a:ext cx="1760220" cy="2316480"/>
          </a:xfrm>
          <a:prstGeom prst="roundRect">
            <a:avLst>
              <a:gd name="adj" fmla="val 9001"/>
            </a:avLst>
          </a:prstGeom>
          <a:solidFill>
            <a:srgbClr val="D8D9C7"/>
          </a:solidFill>
          <a:ln w="1270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8" name="TextBox 87">
            <a:extLst>
              <a:ext uri="{FF2B5EF4-FFF2-40B4-BE49-F238E27FC236}">
                <a16:creationId xmlns:a16="http://schemas.microsoft.com/office/drawing/2014/main" id="{7F57A085-6FBD-165F-308A-D8EBC3288683}"/>
              </a:ext>
            </a:extLst>
          </xdr:cNvPr>
          <xdr:cNvSpPr txBox="1"/>
        </xdr:nvSpPr>
        <xdr:spPr>
          <a:xfrm>
            <a:off x="11092709" y="4110105"/>
            <a:ext cx="651720" cy="2136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tx1"/>
                </a:solidFill>
                <a:latin typeface="Kulim park" panose="020F0502020204030204" pitchFamily="2" charset="0"/>
              </a:rPr>
              <a:t>OnTime</a:t>
            </a:r>
          </a:p>
        </xdr:txBody>
      </xdr:sp>
      <xdr:sp macro="" textlink="">
        <xdr:nvSpPr>
          <xdr:cNvPr id="89" name="Flowchart: Connector 88">
            <a:extLst>
              <a:ext uri="{FF2B5EF4-FFF2-40B4-BE49-F238E27FC236}">
                <a16:creationId xmlns:a16="http://schemas.microsoft.com/office/drawing/2014/main" id="{F1AA8DB4-7937-558D-6EB2-DEE2EF161E54}"/>
              </a:ext>
            </a:extLst>
          </xdr:cNvPr>
          <xdr:cNvSpPr/>
        </xdr:nvSpPr>
        <xdr:spPr>
          <a:xfrm>
            <a:off x="11049000" y="4183380"/>
            <a:ext cx="106680" cy="106680"/>
          </a:xfrm>
          <a:prstGeom prst="flowChartConnector">
            <a:avLst/>
          </a:prstGeom>
          <a:solidFill>
            <a:srgbClr val="A2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9" name="TextBox 98">
            <a:extLst>
              <a:ext uri="{FF2B5EF4-FFF2-40B4-BE49-F238E27FC236}">
                <a16:creationId xmlns:a16="http://schemas.microsoft.com/office/drawing/2014/main" id="{FB71B5C0-AE2D-BF2E-0321-8EE322EF9D9A}"/>
              </a:ext>
            </a:extLst>
          </xdr:cNvPr>
          <xdr:cNvSpPr txBox="1"/>
        </xdr:nvSpPr>
        <xdr:spPr>
          <a:xfrm>
            <a:off x="10945135" y="4475162"/>
            <a:ext cx="1203939" cy="554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solidFill>
                  <a:schemeClr val="tx1"/>
                </a:solidFill>
                <a:latin typeface="Kulim park" panose="020F0502020204030204" pitchFamily="2" charset="0"/>
              </a:rPr>
              <a:t>Quantity</a:t>
            </a:r>
            <a:r>
              <a:rPr lang="en-US" sz="1600" b="1" baseline="0">
                <a:solidFill>
                  <a:schemeClr val="tx1"/>
                </a:solidFill>
                <a:latin typeface="Kulim park" panose="020F0502020204030204" pitchFamily="2" charset="0"/>
              </a:rPr>
              <a:t> of units sold</a:t>
            </a:r>
            <a:endParaRPr lang="en-US" sz="1600" b="1">
              <a:solidFill>
                <a:schemeClr val="tx1"/>
              </a:solidFill>
              <a:latin typeface="Kulim park" panose="020F0502020204030204" pitchFamily="2" charset="0"/>
            </a:endParaRPr>
          </a:p>
        </xdr:txBody>
      </xdr:sp>
      <xdr:sp macro="" textlink="">
        <xdr:nvSpPr>
          <xdr:cNvPr id="100" name="TextBox 99">
            <a:extLst>
              <a:ext uri="{FF2B5EF4-FFF2-40B4-BE49-F238E27FC236}">
                <a16:creationId xmlns:a16="http://schemas.microsoft.com/office/drawing/2014/main" id="{9F0D09FD-F340-E2D0-B4F3-ADE114E44803}"/>
              </a:ext>
            </a:extLst>
          </xdr:cNvPr>
          <xdr:cNvSpPr txBox="1"/>
        </xdr:nvSpPr>
        <xdr:spPr>
          <a:xfrm>
            <a:off x="10922893" y="5142278"/>
            <a:ext cx="1460541" cy="3746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l"/>
            <a:r>
              <a:rPr lang="en-US" sz="900" b="0" i="0" u="none" strike="noStrike" baseline="0">
                <a:solidFill>
                  <a:srgbClr val="022213"/>
                </a:solidFill>
                <a:latin typeface="+mn-lt"/>
                <a:ea typeface="+mn-ea"/>
                <a:cs typeface="+mn-cs"/>
              </a:rPr>
              <a:t>Overall ontime quantity sold </a:t>
            </a:r>
          </a:p>
          <a:p>
            <a:pPr marL="0" indent="0" algn="l"/>
            <a:r>
              <a:rPr lang="en-US" sz="900" b="0" i="0" u="none" strike="noStrike" baseline="0">
                <a:solidFill>
                  <a:srgbClr val="022213"/>
                </a:solidFill>
                <a:latin typeface="+mn-lt"/>
                <a:ea typeface="+mn-ea"/>
                <a:cs typeface="+mn-cs"/>
              </a:rPr>
              <a:t>across all regions</a:t>
            </a:r>
          </a:p>
        </xdr:txBody>
      </xdr:sp>
      <xdr:sp macro="" textlink="Piviot!K37">
        <xdr:nvSpPr>
          <xdr:cNvPr id="102" name="TextBox 101">
            <a:extLst>
              <a:ext uri="{FF2B5EF4-FFF2-40B4-BE49-F238E27FC236}">
                <a16:creationId xmlns:a16="http://schemas.microsoft.com/office/drawing/2014/main" id="{F559C4D8-76D6-BB5E-BECE-407896C7FB84}"/>
              </a:ext>
            </a:extLst>
          </xdr:cNvPr>
          <xdr:cNvSpPr txBox="1"/>
        </xdr:nvSpPr>
        <xdr:spPr>
          <a:xfrm>
            <a:off x="11479638" y="5546019"/>
            <a:ext cx="1135696" cy="674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lgn="ctr"/>
            <a:fld id="{BEF3062F-306E-4577-9D55-F51F81624E9A}" type="TxLink">
              <a:rPr lang="en-US" sz="4000" b="1" i="0" u="none" strike="noStrike">
                <a:solidFill>
                  <a:srgbClr val="000000"/>
                </a:solidFill>
                <a:latin typeface="Kulim Park"/>
                <a:ea typeface="+mn-ea"/>
                <a:cs typeface="+mn-cs"/>
              </a:rPr>
              <a:pPr marL="0" indent="0" algn="ctr"/>
              <a:t>800</a:t>
            </a:fld>
            <a:endParaRPr lang="en-US" sz="8800" b="1" i="0" u="none" strike="noStrike">
              <a:solidFill>
                <a:schemeClr val="tx1"/>
              </a:solidFill>
              <a:latin typeface="Kulim Park"/>
              <a:ea typeface="+mn-ea"/>
              <a:cs typeface="+mn-cs"/>
            </a:endParaRPr>
          </a:p>
        </xdr:txBody>
      </xdr:sp>
    </xdr:grpSp>
    <xdr:clientData/>
  </xdr:twoCellAnchor>
  <xdr:twoCellAnchor>
    <xdr:from>
      <xdr:col>18</xdr:col>
      <xdr:colOff>495300</xdr:colOff>
      <xdr:row>1</xdr:row>
      <xdr:rowOff>138194</xdr:rowOff>
    </xdr:from>
    <xdr:to>
      <xdr:col>20</xdr:col>
      <xdr:colOff>434340</xdr:colOff>
      <xdr:row>3</xdr:row>
      <xdr:rowOff>21827</xdr:rowOff>
    </xdr:to>
    <xdr:grpSp>
      <xdr:nvGrpSpPr>
        <xdr:cNvPr id="127" name="Group 126">
          <a:extLst>
            <a:ext uri="{FF2B5EF4-FFF2-40B4-BE49-F238E27FC236}">
              <a16:creationId xmlns:a16="http://schemas.microsoft.com/office/drawing/2014/main" id="{C7633298-7826-6D42-A87C-9884D613A214}"/>
            </a:ext>
          </a:extLst>
        </xdr:cNvPr>
        <xdr:cNvGrpSpPr/>
      </xdr:nvGrpSpPr>
      <xdr:grpSpPr>
        <a:xfrm>
          <a:off x="11468100" y="321074"/>
          <a:ext cx="1158240" cy="249393"/>
          <a:chOff x="11468100" y="321074"/>
          <a:chExt cx="1158240" cy="249393"/>
        </a:xfrm>
      </xdr:grpSpPr>
      <xdr:sp macro="" textlink="">
        <xdr:nvSpPr>
          <xdr:cNvPr id="117" name="Rectangle: Rounded Corners 116">
            <a:extLst>
              <a:ext uri="{FF2B5EF4-FFF2-40B4-BE49-F238E27FC236}">
                <a16:creationId xmlns:a16="http://schemas.microsoft.com/office/drawing/2014/main" id="{6F6DC946-D2E2-5BBC-0B7C-4F5551F396C3}"/>
              </a:ext>
            </a:extLst>
          </xdr:cNvPr>
          <xdr:cNvSpPr/>
        </xdr:nvSpPr>
        <xdr:spPr>
          <a:xfrm>
            <a:off x="11468100" y="327660"/>
            <a:ext cx="1158240" cy="236220"/>
          </a:xfrm>
          <a:prstGeom prst="roundRect">
            <a:avLst>
              <a:gd name="adj" fmla="val 50000"/>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8" name="TextBox 107">
            <a:hlinkClick xmlns:r="http://schemas.openxmlformats.org/officeDocument/2006/relationships" r:id="rId9"/>
            <a:extLst>
              <a:ext uri="{FF2B5EF4-FFF2-40B4-BE49-F238E27FC236}">
                <a16:creationId xmlns:a16="http://schemas.microsoft.com/office/drawing/2014/main" id="{431392B1-3F66-B82D-A192-A93AC40657DE}"/>
              </a:ext>
            </a:extLst>
          </xdr:cNvPr>
          <xdr:cNvSpPr txBox="1"/>
        </xdr:nvSpPr>
        <xdr:spPr>
          <a:xfrm>
            <a:off x="11497385" y="323327"/>
            <a:ext cx="905916" cy="222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ctr"/>
            <a:r>
              <a:rPr lang="en-US" sz="1100" b="0" i="0" u="none" strike="noStrike">
                <a:solidFill>
                  <a:schemeClr val="tx1"/>
                </a:solidFill>
                <a:latin typeface="Kulim Park" pitchFamily="2" charset="0"/>
                <a:ea typeface="+mn-ea"/>
                <a:cs typeface="+mn-cs"/>
              </a:rPr>
              <a:t>Table</a:t>
            </a:r>
            <a:r>
              <a:rPr lang="en-US" sz="1100" b="0" i="0" u="none" strike="noStrike" baseline="0">
                <a:solidFill>
                  <a:schemeClr val="tx1"/>
                </a:solidFill>
                <a:latin typeface="Kulim Park" pitchFamily="2" charset="0"/>
                <a:ea typeface="+mn-ea"/>
                <a:cs typeface="+mn-cs"/>
              </a:rPr>
              <a:t> of data</a:t>
            </a:r>
            <a:r>
              <a:rPr lang="en-US" sz="1100" b="0" i="0" u="none" strike="noStrike">
                <a:solidFill>
                  <a:schemeClr val="tx1"/>
                </a:solidFill>
                <a:latin typeface="Kulim Park" pitchFamily="2" charset="0"/>
                <a:ea typeface="+mn-ea"/>
                <a:cs typeface="+mn-cs"/>
              </a:rPr>
              <a:t> </a:t>
            </a:r>
          </a:p>
        </xdr:txBody>
      </xdr:sp>
      <xdr:pic>
        <xdr:nvPicPr>
          <xdr:cNvPr id="126" name="Graphic 125" descr="Chevron arrows with solid fill">
            <a:hlinkClick xmlns:r="http://schemas.openxmlformats.org/officeDocument/2006/relationships" r:id="rId9"/>
            <a:extLst>
              <a:ext uri="{FF2B5EF4-FFF2-40B4-BE49-F238E27FC236}">
                <a16:creationId xmlns:a16="http://schemas.microsoft.com/office/drawing/2014/main" id="{5611379E-9040-F500-D3C6-9E8930910EF7}"/>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2353054" y="321074"/>
            <a:ext cx="249393" cy="249393"/>
          </a:xfrm>
          <a:prstGeom prst="rect">
            <a:avLst/>
          </a:prstGeom>
        </xdr:spPr>
      </xdr:pic>
    </xdr:grpSp>
    <xdr:clientData/>
  </xdr:twoCellAnchor>
  <xdr:twoCellAnchor editAs="oneCell">
    <xdr:from>
      <xdr:col>15</xdr:col>
      <xdr:colOff>339757</xdr:colOff>
      <xdr:row>4</xdr:row>
      <xdr:rowOff>42577</xdr:rowOff>
    </xdr:from>
    <xdr:to>
      <xdr:col>15</xdr:col>
      <xdr:colOff>544163</xdr:colOff>
      <xdr:row>5</xdr:row>
      <xdr:rowOff>64103</xdr:rowOff>
    </xdr:to>
    <xdr:pic>
      <xdr:nvPicPr>
        <xdr:cNvPr id="131" name="Graphic 130" descr="Daily calendar with solid fill">
          <a:extLst>
            <a:ext uri="{FF2B5EF4-FFF2-40B4-BE49-F238E27FC236}">
              <a16:creationId xmlns:a16="http://schemas.microsoft.com/office/drawing/2014/main" id="{3CC76B97-F8B9-009F-6C43-89DBA334EE1C}"/>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9483757" y="774097"/>
          <a:ext cx="204406" cy="204406"/>
        </a:xfrm>
        <a:prstGeom prst="rect">
          <a:avLst/>
        </a:prstGeom>
      </xdr:spPr>
    </xdr:pic>
    <xdr:clientData/>
  </xdr:twoCellAnchor>
  <xdr:twoCellAnchor>
    <xdr:from>
      <xdr:col>3</xdr:col>
      <xdr:colOff>144780</xdr:colOff>
      <xdr:row>6</xdr:row>
      <xdr:rowOff>37453</xdr:rowOff>
    </xdr:from>
    <xdr:to>
      <xdr:col>5</xdr:col>
      <xdr:colOff>426720</xdr:colOff>
      <xdr:row>34</xdr:row>
      <xdr:rowOff>1</xdr:rowOff>
    </xdr:to>
    <xdr:grpSp>
      <xdr:nvGrpSpPr>
        <xdr:cNvPr id="125" name="Group 124">
          <a:extLst>
            <a:ext uri="{FF2B5EF4-FFF2-40B4-BE49-F238E27FC236}">
              <a16:creationId xmlns:a16="http://schemas.microsoft.com/office/drawing/2014/main" id="{20BF7998-D5E9-2408-BFCB-BFDC534470C7}"/>
            </a:ext>
          </a:extLst>
        </xdr:cNvPr>
        <xdr:cNvGrpSpPr/>
      </xdr:nvGrpSpPr>
      <xdr:grpSpPr>
        <a:xfrm>
          <a:off x="1973580" y="1134733"/>
          <a:ext cx="1501140" cy="5083188"/>
          <a:chOff x="1973580" y="1134733"/>
          <a:chExt cx="1501140" cy="5083188"/>
        </a:xfrm>
      </xdr:grpSpPr>
      <xdr:sp macro="" textlink="">
        <xdr:nvSpPr>
          <xdr:cNvPr id="133" name="TextBox 132">
            <a:extLst>
              <a:ext uri="{FF2B5EF4-FFF2-40B4-BE49-F238E27FC236}">
                <a16:creationId xmlns:a16="http://schemas.microsoft.com/office/drawing/2014/main" id="{422AF75C-2697-4F15-8E0F-A97FC79B391C}"/>
              </a:ext>
            </a:extLst>
          </xdr:cNvPr>
          <xdr:cNvSpPr txBox="1"/>
        </xdr:nvSpPr>
        <xdr:spPr>
          <a:xfrm>
            <a:off x="1989917" y="1134733"/>
            <a:ext cx="523587" cy="222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bg1"/>
                </a:solidFill>
                <a:latin typeface="Kulim park" panose="020F0502020204030204" pitchFamily="2" charset="0"/>
              </a:rPr>
              <a:t>Menu</a:t>
            </a:r>
          </a:p>
        </xdr:txBody>
      </xdr:sp>
      <mc:AlternateContent xmlns:mc="http://schemas.openxmlformats.org/markup-compatibility/2006" xmlns:a14="http://schemas.microsoft.com/office/drawing/2010/main">
        <mc:Choice Requires="a14">
          <xdr:graphicFrame macro="">
            <xdr:nvGraphicFramePr>
              <xdr:cNvPr id="134" name="Region">
                <a:extLst>
                  <a:ext uri="{FF2B5EF4-FFF2-40B4-BE49-F238E27FC236}">
                    <a16:creationId xmlns:a16="http://schemas.microsoft.com/office/drawing/2014/main" id="{811A0BC3-969B-4B6A-93D9-D17AAD3CDF34}"/>
                  </a:ext>
                </a:extLst>
              </xdr:cNvPr>
              <xdr:cNvGraphicFramePr/>
            </xdr:nvGraphicFramePr>
            <xdr:xfrm>
              <a:off x="1973580" y="4716781"/>
              <a:ext cx="1485900" cy="150114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73580" y="4716781"/>
                <a:ext cx="1485900" cy="1501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5" name="Payment Method">
                <a:extLst>
                  <a:ext uri="{FF2B5EF4-FFF2-40B4-BE49-F238E27FC236}">
                    <a16:creationId xmlns:a16="http://schemas.microsoft.com/office/drawing/2014/main" id="{C0DC0358-C087-484B-9A2A-ED00C2EF8CC7}"/>
                  </a:ext>
                </a:extLst>
              </xdr:cNvPr>
              <xdr:cNvGraphicFramePr/>
            </xdr:nvGraphicFramePr>
            <xdr:xfrm>
              <a:off x="1973580" y="3169920"/>
              <a:ext cx="1501140" cy="1242059"/>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1973580" y="3169920"/>
                <a:ext cx="1501140" cy="12420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6" name="Customer Type">
                <a:extLst>
                  <a:ext uri="{FF2B5EF4-FFF2-40B4-BE49-F238E27FC236}">
                    <a16:creationId xmlns:a16="http://schemas.microsoft.com/office/drawing/2014/main" id="{C5C1F482-F148-48EF-B21C-56E945BA4EFD}"/>
                  </a:ext>
                </a:extLst>
              </xdr:cNvPr>
              <xdr:cNvGraphicFramePr/>
            </xdr:nvGraphicFramePr>
            <xdr:xfrm>
              <a:off x="1973580" y="1584961"/>
              <a:ext cx="1463040" cy="1226819"/>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1973580" y="1584961"/>
                <a:ext cx="1463040" cy="1226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37" name="TextBox 136">
            <a:extLst>
              <a:ext uri="{FF2B5EF4-FFF2-40B4-BE49-F238E27FC236}">
                <a16:creationId xmlns:a16="http://schemas.microsoft.com/office/drawing/2014/main" id="{516E8EA3-0357-CEBC-92A5-768E5CB03FB9}"/>
              </a:ext>
            </a:extLst>
          </xdr:cNvPr>
          <xdr:cNvSpPr txBox="1"/>
        </xdr:nvSpPr>
        <xdr:spPr>
          <a:xfrm>
            <a:off x="1977065" y="1388144"/>
            <a:ext cx="1219850" cy="233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bg1"/>
                </a:solidFill>
                <a:latin typeface="Kulim park" panose="020F0502020204030204" pitchFamily="2" charset="0"/>
              </a:rPr>
              <a:t>Customer</a:t>
            </a:r>
            <a:r>
              <a:rPr lang="en-US" sz="1050" baseline="0">
                <a:solidFill>
                  <a:schemeClr val="bg1"/>
                </a:solidFill>
                <a:latin typeface="Kulim park" panose="020F0502020204030204" pitchFamily="2" charset="0"/>
              </a:rPr>
              <a:t> Type</a:t>
            </a:r>
            <a:endParaRPr lang="en-US" sz="1050">
              <a:solidFill>
                <a:schemeClr val="bg1"/>
              </a:solidFill>
              <a:latin typeface="Kulim park" panose="020F0502020204030204" pitchFamily="2" charset="0"/>
            </a:endParaRPr>
          </a:p>
        </xdr:txBody>
      </xdr:sp>
      <xdr:sp macro="" textlink="">
        <xdr:nvSpPr>
          <xdr:cNvPr id="138" name="TextBox 137">
            <a:extLst>
              <a:ext uri="{FF2B5EF4-FFF2-40B4-BE49-F238E27FC236}">
                <a16:creationId xmlns:a16="http://schemas.microsoft.com/office/drawing/2014/main" id="{860CE022-9F78-D917-5E57-FE8D5D152372}"/>
              </a:ext>
            </a:extLst>
          </xdr:cNvPr>
          <xdr:cNvSpPr txBox="1"/>
        </xdr:nvSpPr>
        <xdr:spPr>
          <a:xfrm>
            <a:off x="2007545" y="2896904"/>
            <a:ext cx="1219850" cy="233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bg1"/>
                </a:solidFill>
                <a:latin typeface="Kulim park" panose="020F0502020204030204" pitchFamily="2" charset="0"/>
              </a:rPr>
              <a:t>Payment</a:t>
            </a:r>
            <a:r>
              <a:rPr lang="en-US" sz="1050" baseline="0">
                <a:solidFill>
                  <a:schemeClr val="bg1"/>
                </a:solidFill>
                <a:latin typeface="Kulim park" panose="020F0502020204030204" pitchFamily="2" charset="0"/>
              </a:rPr>
              <a:t> Type</a:t>
            </a:r>
            <a:endParaRPr lang="en-US" sz="1050">
              <a:solidFill>
                <a:schemeClr val="bg1"/>
              </a:solidFill>
              <a:latin typeface="Kulim park" panose="020F0502020204030204" pitchFamily="2" charset="0"/>
            </a:endParaRPr>
          </a:p>
        </xdr:txBody>
      </xdr:sp>
      <xdr:sp macro="" textlink="">
        <xdr:nvSpPr>
          <xdr:cNvPr id="139" name="TextBox 138">
            <a:extLst>
              <a:ext uri="{FF2B5EF4-FFF2-40B4-BE49-F238E27FC236}">
                <a16:creationId xmlns:a16="http://schemas.microsoft.com/office/drawing/2014/main" id="{414C7F2A-09BC-2C2F-E5B0-0119DCD4DFCA}"/>
              </a:ext>
            </a:extLst>
          </xdr:cNvPr>
          <xdr:cNvSpPr txBox="1"/>
        </xdr:nvSpPr>
        <xdr:spPr>
          <a:xfrm>
            <a:off x="2015165" y="4474244"/>
            <a:ext cx="1219850" cy="233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bg1"/>
                </a:solidFill>
                <a:latin typeface="Kulim park" panose="020F0502020204030204" pitchFamily="2" charset="0"/>
              </a:rPr>
              <a:t>Regions</a:t>
            </a:r>
          </a:p>
        </xdr:txBody>
      </xdr:sp>
    </xdr:grpSp>
    <xdr:clientData/>
  </xdr:twoCellAnchor>
  <xdr:twoCellAnchor>
    <xdr:from>
      <xdr:col>3</xdr:col>
      <xdr:colOff>121920</xdr:colOff>
      <xdr:row>1</xdr:row>
      <xdr:rowOff>15240</xdr:rowOff>
    </xdr:from>
    <xdr:to>
      <xdr:col>20</xdr:col>
      <xdr:colOff>510540</xdr:colOff>
      <xdr:row>35</xdr:row>
      <xdr:rowOff>76200</xdr:rowOff>
    </xdr:to>
    <xdr:grpSp>
      <xdr:nvGrpSpPr>
        <xdr:cNvPr id="146" name="Group 145">
          <a:extLst>
            <a:ext uri="{FF2B5EF4-FFF2-40B4-BE49-F238E27FC236}">
              <a16:creationId xmlns:a16="http://schemas.microsoft.com/office/drawing/2014/main" id="{9D018D91-0DBE-0024-F62C-4C9182166DCD}"/>
            </a:ext>
          </a:extLst>
        </xdr:cNvPr>
        <xdr:cNvGrpSpPr/>
      </xdr:nvGrpSpPr>
      <xdr:grpSpPr>
        <a:xfrm>
          <a:off x="1950720" y="198120"/>
          <a:ext cx="10751820" cy="6278880"/>
          <a:chOff x="1950720" y="198120"/>
          <a:chExt cx="10751820" cy="6278880"/>
        </a:xfrm>
      </xdr:grpSpPr>
      <xdr:sp macro="" textlink="">
        <xdr:nvSpPr>
          <xdr:cNvPr id="2" name="Rectangle: Rounded Corners 1">
            <a:extLst>
              <a:ext uri="{FF2B5EF4-FFF2-40B4-BE49-F238E27FC236}">
                <a16:creationId xmlns:a16="http://schemas.microsoft.com/office/drawing/2014/main" id="{016D55CB-FB8C-EED3-0926-1E63DBF0AD6E}"/>
              </a:ext>
            </a:extLst>
          </xdr:cNvPr>
          <xdr:cNvSpPr/>
        </xdr:nvSpPr>
        <xdr:spPr>
          <a:xfrm>
            <a:off x="1950720" y="198120"/>
            <a:ext cx="10751820" cy="6248400"/>
          </a:xfrm>
          <a:prstGeom prst="roundRect">
            <a:avLst>
              <a:gd name="adj" fmla="val 3585"/>
            </a:avLst>
          </a:prstGeom>
          <a:noFill/>
          <a:ln w="12700">
            <a:solidFill>
              <a:schemeClr val="bg1">
                <a:lumMod val="85000"/>
              </a:schemeClr>
            </a:solidFill>
          </a:ln>
          <a:effectLst>
            <a:outerShdw blurRad="215900" dist="38100" dir="2700000" algn="tl" rotWithShape="0">
              <a:prstClr val="black">
                <a:alpha val="23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endParaRPr>
          </a:p>
        </xdr:txBody>
      </xdr:sp>
      <xdr:sp macro="" textlink="">
        <xdr:nvSpPr>
          <xdr:cNvPr id="50" name="TextBox 49">
            <a:extLst>
              <a:ext uri="{FF2B5EF4-FFF2-40B4-BE49-F238E27FC236}">
                <a16:creationId xmlns:a16="http://schemas.microsoft.com/office/drawing/2014/main" id="{6F965437-CBA0-7414-3BB9-DAE45AA7C8A4}"/>
              </a:ext>
            </a:extLst>
          </xdr:cNvPr>
          <xdr:cNvSpPr txBox="1"/>
        </xdr:nvSpPr>
        <xdr:spPr>
          <a:xfrm>
            <a:off x="3387647" y="213359"/>
            <a:ext cx="2208682" cy="568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ctr"/>
            <a:r>
              <a:rPr lang="en-US" sz="2800" b="1" i="0" u="none" strike="noStrike">
                <a:solidFill>
                  <a:schemeClr val="tx1"/>
                </a:solidFill>
                <a:latin typeface="Bebas neue" panose="020F0502020204030204" pitchFamily="34" charset="0"/>
                <a:ea typeface="+mn-ea"/>
                <a:cs typeface="+mn-cs"/>
              </a:rPr>
              <a:t> Sales Tracker </a:t>
            </a:r>
          </a:p>
        </xdr:txBody>
      </xdr:sp>
      <xdr:cxnSp macro="">
        <xdr:nvCxnSpPr>
          <xdr:cNvPr id="52" name="Straight Connector 51">
            <a:extLst>
              <a:ext uri="{FF2B5EF4-FFF2-40B4-BE49-F238E27FC236}">
                <a16:creationId xmlns:a16="http://schemas.microsoft.com/office/drawing/2014/main" id="{BED3299C-B3D7-64C9-32FE-79DF036E629D}"/>
              </a:ext>
            </a:extLst>
          </xdr:cNvPr>
          <xdr:cNvCxnSpPr/>
        </xdr:nvCxnSpPr>
        <xdr:spPr>
          <a:xfrm flipV="1">
            <a:off x="3505200" y="678180"/>
            <a:ext cx="9197340" cy="38100"/>
          </a:xfrm>
          <a:prstGeom prst="line">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cxnSp>
      <xdr:sp macro="" textlink="">
        <xdr:nvSpPr>
          <xdr:cNvPr id="57" name="TextBox 56">
            <a:extLst>
              <a:ext uri="{FF2B5EF4-FFF2-40B4-BE49-F238E27FC236}">
                <a16:creationId xmlns:a16="http://schemas.microsoft.com/office/drawing/2014/main" id="{D27575F1-EE7E-058B-5C8E-E693E12A266E}"/>
              </a:ext>
            </a:extLst>
          </xdr:cNvPr>
          <xdr:cNvSpPr txBox="1"/>
        </xdr:nvSpPr>
        <xdr:spPr>
          <a:xfrm>
            <a:off x="3593387" y="716279"/>
            <a:ext cx="788113" cy="21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ctr"/>
            <a:r>
              <a:rPr lang="en-US" sz="1400" b="1" i="0" u="none" strike="noStrike">
                <a:solidFill>
                  <a:schemeClr val="tx1"/>
                </a:solidFill>
                <a:latin typeface="Bebas neue" panose="020F0502020204030204" pitchFamily="34" charset="0"/>
                <a:ea typeface="+mn-ea"/>
                <a:cs typeface="+mn-cs"/>
              </a:rPr>
              <a:t> Dashboard</a:t>
            </a:r>
          </a:p>
        </xdr:txBody>
      </xdr:sp>
      <xdr:cxnSp macro="">
        <xdr:nvCxnSpPr>
          <xdr:cNvPr id="78" name="Straight Connector 77">
            <a:extLst>
              <a:ext uri="{FF2B5EF4-FFF2-40B4-BE49-F238E27FC236}">
                <a16:creationId xmlns:a16="http://schemas.microsoft.com/office/drawing/2014/main" id="{2B049F2C-061D-CEED-281D-1639EF404D13}"/>
              </a:ext>
            </a:extLst>
          </xdr:cNvPr>
          <xdr:cNvCxnSpPr/>
        </xdr:nvCxnSpPr>
        <xdr:spPr>
          <a:xfrm flipH="1">
            <a:off x="10828020" y="665469"/>
            <a:ext cx="14865" cy="5811531"/>
          </a:xfrm>
          <a:prstGeom prst="line">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cxnSp>
      <xdr:grpSp>
        <xdr:nvGrpSpPr>
          <xdr:cNvPr id="132" name="Group 131">
            <a:extLst>
              <a:ext uri="{FF2B5EF4-FFF2-40B4-BE49-F238E27FC236}">
                <a16:creationId xmlns:a16="http://schemas.microsoft.com/office/drawing/2014/main" id="{81E6038E-E15D-3FE3-10B2-8BDA7893E440}"/>
              </a:ext>
            </a:extLst>
          </xdr:cNvPr>
          <xdr:cNvGrpSpPr/>
        </xdr:nvGrpSpPr>
        <xdr:grpSpPr>
          <a:xfrm>
            <a:off x="9441180" y="731520"/>
            <a:ext cx="1387116" cy="274320"/>
            <a:chOff x="9441180" y="731520"/>
            <a:chExt cx="1387116" cy="274320"/>
          </a:xfrm>
        </xdr:grpSpPr>
        <xdr:sp macro="" textlink="">
          <xdr:nvSpPr>
            <xdr:cNvPr id="128" name="Rectangle: Rounded Corners 127">
              <a:extLst>
                <a:ext uri="{FF2B5EF4-FFF2-40B4-BE49-F238E27FC236}">
                  <a16:creationId xmlns:a16="http://schemas.microsoft.com/office/drawing/2014/main" id="{F29B8C19-DF4F-4140-2E58-A4F9363FDDC9}"/>
                </a:ext>
              </a:extLst>
            </xdr:cNvPr>
            <xdr:cNvSpPr/>
          </xdr:nvSpPr>
          <xdr:spPr>
            <a:xfrm>
              <a:off x="9441180" y="731520"/>
              <a:ext cx="1325880" cy="274320"/>
            </a:xfrm>
            <a:prstGeom prst="roundRect">
              <a:avLst>
                <a:gd name="adj" fmla="val 50000"/>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iot!A2">
          <xdr:nvSpPr>
            <xdr:cNvPr id="129" name="TextBox 128">
              <a:extLst>
                <a:ext uri="{FF2B5EF4-FFF2-40B4-BE49-F238E27FC236}">
                  <a16:creationId xmlns:a16="http://schemas.microsoft.com/office/drawing/2014/main" id="{B175C261-23DB-DA2A-6149-6249151905BB}"/>
                </a:ext>
              </a:extLst>
            </xdr:cNvPr>
            <xdr:cNvSpPr txBox="1"/>
          </xdr:nvSpPr>
          <xdr:spPr>
            <a:xfrm>
              <a:off x="9600925" y="762223"/>
              <a:ext cx="1227371" cy="205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D0120084-487E-4D36-885B-1EAAF757A613}" type="TxLink">
                <a:rPr lang="en-US" sz="900" b="1">
                  <a:solidFill>
                    <a:srgbClr val="022213"/>
                  </a:solidFill>
                  <a:latin typeface="Calibri" panose="020F0502020204030204" pitchFamily="34" charset="0"/>
                  <a:ea typeface="Calibri" panose="020F0502020204030204" pitchFamily="34" charset="0"/>
                  <a:cs typeface="Calibri" panose="020F0502020204030204" pitchFamily="34" charset="0"/>
                </a:rPr>
                <a:pPr marL="0" indent="0"/>
                <a:t>Saturday, May 24, 2025</a:t>
              </a:fld>
              <a:endParaRPr lang="en-US" sz="900" b="1">
                <a:solidFill>
                  <a:srgbClr val="022213"/>
                </a:solidFill>
                <a:latin typeface="Calibri" panose="020F0502020204030204" pitchFamily="34" charset="0"/>
                <a:ea typeface="Calibri" panose="020F0502020204030204" pitchFamily="34" charset="0"/>
                <a:cs typeface="Calibri" panose="020F0502020204030204" pitchFamily="34" charset="0"/>
              </a:endParaRPr>
            </a:p>
          </xdr:txBody>
        </xdr:sp>
      </xdr:grpSp>
      <xdr:cxnSp macro="">
        <xdr:nvCxnSpPr>
          <xdr:cNvPr id="140" name="Straight Connector 139">
            <a:extLst>
              <a:ext uri="{FF2B5EF4-FFF2-40B4-BE49-F238E27FC236}">
                <a16:creationId xmlns:a16="http://schemas.microsoft.com/office/drawing/2014/main" id="{D487FE6F-9FD2-2164-1688-037AECB6EAF1}"/>
              </a:ext>
            </a:extLst>
          </xdr:cNvPr>
          <xdr:cNvCxnSpPr/>
        </xdr:nvCxnSpPr>
        <xdr:spPr>
          <a:xfrm>
            <a:off x="2103120" y="2872740"/>
            <a:ext cx="1249680" cy="0"/>
          </a:xfrm>
          <a:prstGeom prst="line">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cxnSp>
      <xdr:cxnSp macro="">
        <xdr:nvCxnSpPr>
          <xdr:cNvPr id="145" name="Straight Connector 144">
            <a:extLst>
              <a:ext uri="{FF2B5EF4-FFF2-40B4-BE49-F238E27FC236}">
                <a16:creationId xmlns:a16="http://schemas.microsoft.com/office/drawing/2014/main" id="{D1D66472-D4D4-4C49-186A-FB1BCFC6985F}"/>
              </a:ext>
            </a:extLst>
          </xdr:cNvPr>
          <xdr:cNvCxnSpPr/>
        </xdr:nvCxnSpPr>
        <xdr:spPr>
          <a:xfrm>
            <a:off x="2103120" y="4427220"/>
            <a:ext cx="1196340" cy="0"/>
          </a:xfrm>
          <a:prstGeom prst="line">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8466</xdr:colOff>
      <xdr:row>1</xdr:row>
      <xdr:rowOff>0</xdr:rowOff>
    </xdr:from>
    <xdr:to>
      <xdr:col>13</xdr:col>
      <xdr:colOff>1039706</xdr:colOff>
      <xdr:row>2</xdr:row>
      <xdr:rowOff>71593</xdr:rowOff>
    </xdr:to>
    <xdr:grpSp>
      <xdr:nvGrpSpPr>
        <xdr:cNvPr id="2" name="Group 1">
          <a:hlinkClick xmlns:r="http://schemas.openxmlformats.org/officeDocument/2006/relationships" r:id="rId1"/>
          <a:extLst>
            <a:ext uri="{FF2B5EF4-FFF2-40B4-BE49-F238E27FC236}">
              <a16:creationId xmlns:a16="http://schemas.microsoft.com/office/drawing/2014/main" id="{829252C3-348E-4AE8-9932-3CC1B6191AF8}"/>
            </a:ext>
          </a:extLst>
        </xdr:cNvPr>
        <xdr:cNvGrpSpPr/>
      </xdr:nvGrpSpPr>
      <xdr:grpSpPr>
        <a:xfrm>
          <a:off x="11726333" y="177800"/>
          <a:ext cx="1031240" cy="249393"/>
          <a:chOff x="11595100" y="321074"/>
          <a:chExt cx="1031240" cy="249393"/>
        </a:xfrm>
      </xdr:grpSpPr>
      <xdr:sp macro="" textlink="">
        <xdr:nvSpPr>
          <xdr:cNvPr id="3" name="Rectangle: Rounded Corners 2">
            <a:extLst>
              <a:ext uri="{FF2B5EF4-FFF2-40B4-BE49-F238E27FC236}">
                <a16:creationId xmlns:a16="http://schemas.microsoft.com/office/drawing/2014/main" id="{AF46929E-0343-6D35-92C5-8C10E5253401}"/>
              </a:ext>
            </a:extLst>
          </xdr:cNvPr>
          <xdr:cNvSpPr/>
        </xdr:nvSpPr>
        <xdr:spPr>
          <a:xfrm>
            <a:off x="11595100" y="327660"/>
            <a:ext cx="1031240" cy="213547"/>
          </a:xfrm>
          <a:prstGeom prst="roundRect">
            <a:avLst>
              <a:gd name="adj" fmla="val 50000"/>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4" name="TextBox 3">
            <a:hlinkClick xmlns:r="http://schemas.openxmlformats.org/officeDocument/2006/relationships" r:id="rId1"/>
            <a:extLst>
              <a:ext uri="{FF2B5EF4-FFF2-40B4-BE49-F238E27FC236}">
                <a16:creationId xmlns:a16="http://schemas.microsoft.com/office/drawing/2014/main" id="{09837C64-ED62-8F10-4EA3-9FB1ED76FADC}"/>
              </a:ext>
            </a:extLst>
          </xdr:cNvPr>
          <xdr:cNvSpPr txBox="1"/>
        </xdr:nvSpPr>
        <xdr:spPr>
          <a:xfrm>
            <a:off x="11672104" y="338007"/>
            <a:ext cx="747332" cy="207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indent="0" algn="ctr"/>
            <a:r>
              <a:rPr lang="en-US" sz="1100" b="0" i="0" u="none" strike="noStrike">
                <a:solidFill>
                  <a:schemeClr val="tx1"/>
                </a:solidFill>
                <a:latin typeface="Kulim Park" pitchFamily="2" charset="0"/>
                <a:ea typeface="+mn-ea"/>
                <a:cs typeface="+mn-cs"/>
              </a:rPr>
              <a:t>Dashboard </a:t>
            </a:r>
          </a:p>
        </xdr:txBody>
      </xdr:sp>
      <xdr:pic>
        <xdr:nvPicPr>
          <xdr:cNvPr id="5" name="Graphic 4" descr="Chevron arrows with solid fill">
            <a:hlinkClick xmlns:r="http://schemas.openxmlformats.org/officeDocument/2006/relationships" r:id="rId1"/>
            <a:extLst>
              <a:ext uri="{FF2B5EF4-FFF2-40B4-BE49-F238E27FC236}">
                <a16:creationId xmlns:a16="http://schemas.microsoft.com/office/drawing/2014/main" id="{AB36636B-D9AE-4F18-4204-BC68FD2F7BE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2353054" y="321074"/>
            <a:ext cx="249393" cy="249393"/>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jwal" refreshedDate="45779.549787615739" createdVersion="8" refreshedVersion="8" minRefreshableVersion="3" recordCount="150" xr:uid="{DF386977-E5BD-406A-8359-B8F74FABE38E}">
  <cacheSource type="worksheet">
    <worksheetSource ref="A4:N154" sheet="Table Data"/>
  </cacheSource>
  <cacheFields count="16">
    <cacheField name="Date" numFmtId="14">
      <sharedItems containsSemiMixedTypes="0" containsNonDate="0" containsDate="1" containsString="0" minDate="2024-01-04T00:00:00" maxDate="2024-12-11T00:00:00" count="119">
        <d v="2024-01-22T00:00:00"/>
        <d v="2024-10-06T00:00:00"/>
        <d v="2024-11-19T00:00:00"/>
        <d v="2024-08-26T00:00:00"/>
        <d v="2024-07-29T00:00:00"/>
        <d v="2024-12-07T00:00:00"/>
        <d v="2024-04-20T00:00:00"/>
        <d v="2024-11-18T00:00:00"/>
        <d v="2024-08-09T00:00:00"/>
        <d v="2024-11-01T00:00:00"/>
        <d v="2024-03-18T00:00:00"/>
        <d v="2024-01-27T00:00:00"/>
        <d v="2024-06-28T00:00:00"/>
        <d v="2024-10-22T00:00:00"/>
        <d v="2024-05-11T00:00:00"/>
        <d v="2024-01-31T00:00:00"/>
        <d v="2024-09-05T00:00:00"/>
        <d v="2024-06-18T00:00:00"/>
        <d v="2024-08-29T00:00:00"/>
        <d v="2024-03-06T00:00:00"/>
        <d v="2024-05-24T00:00:00"/>
        <d v="2024-10-13T00:00:00"/>
        <d v="2024-03-14T00:00:00"/>
        <d v="2024-09-24T00:00:00"/>
        <d v="2024-01-12T00:00:00"/>
        <d v="2024-09-10T00:00:00"/>
        <d v="2024-07-17T00:00:00"/>
        <d v="2024-03-20T00:00:00"/>
        <d v="2024-09-30T00:00:00"/>
        <d v="2024-03-22T00:00:00"/>
        <d v="2024-02-06T00:00:00"/>
        <d v="2024-04-05T00:00:00"/>
        <d v="2024-04-26T00:00:00"/>
        <d v="2024-10-04T00:00:00"/>
        <d v="2024-04-14T00:00:00"/>
        <d v="2024-05-13T00:00:00"/>
        <d v="2024-06-17T00:00:00"/>
        <d v="2024-08-04T00:00:00"/>
        <d v="2024-04-24T00:00:00"/>
        <d v="2024-05-30T00:00:00"/>
        <d v="2024-08-23T00:00:00"/>
        <d v="2024-08-07T00:00:00"/>
        <d v="2024-03-31T00:00:00"/>
        <d v="2024-06-01T00:00:00"/>
        <d v="2024-04-07T00:00:00"/>
        <d v="2024-04-11T00:00:00"/>
        <d v="2024-01-23T00:00:00"/>
        <d v="2024-01-15T00:00:00"/>
        <d v="2024-02-08T00:00:00"/>
        <d v="2024-07-28T00:00:00"/>
        <d v="2024-09-01T00:00:00"/>
        <d v="2024-08-06T00:00:00"/>
        <d v="2024-09-08T00:00:00"/>
        <d v="2024-02-10T00:00:00"/>
        <d v="2024-09-02T00:00:00"/>
        <d v="2024-02-03T00:00:00"/>
        <d v="2024-02-19T00:00:00"/>
        <d v="2024-05-25T00:00:00"/>
        <d v="2024-04-17T00:00:00"/>
        <d v="2024-09-28T00:00:00"/>
        <d v="2024-05-18T00:00:00"/>
        <d v="2024-01-04T00:00:00"/>
        <d v="2024-04-02T00:00:00"/>
        <d v="2024-05-04T00:00:00"/>
        <d v="2024-07-13T00:00:00"/>
        <d v="2024-02-29T00:00:00"/>
        <d v="2024-06-30T00:00:00"/>
        <d v="2024-09-23T00:00:00"/>
        <d v="2024-01-18T00:00:00"/>
        <d v="2024-05-09T00:00:00"/>
        <d v="2024-06-26T00:00:00"/>
        <d v="2024-09-14T00:00:00"/>
        <d v="2024-07-11T00:00:00"/>
        <d v="2024-06-07T00:00:00"/>
        <d v="2024-07-18T00:00:00"/>
        <d v="2024-07-16T00:00:00"/>
        <d v="2024-10-01T00:00:00"/>
        <d v="2024-03-08T00:00:00"/>
        <d v="2024-09-26T00:00:00"/>
        <d v="2024-04-21T00:00:00"/>
        <d v="2024-01-30T00:00:00"/>
        <d v="2024-01-20T00:00:00"/>
        <d v="2024-09-17T00:00:00"/>
        <d v="2024-09-03T00:00:00"/>
        <d v="2024-08-28T00:00:00"/>
        <d v="2024-04-27T00:00:00"/>
        <d v="2024-03-13T00:00:00"/>
        <d v="2024-04-13T00:00:00"/>
        <d v="2024-06-23T00:00:00"/>
        <d v="2024-12-01T00:00:00"/>
        <d v="2024-03-29T00:00:00"/>
        <d v="2024-01-13T00:00:00"/>
        <d v="2024-12-10T00:00:00"/>
        <d v="2024-11-09T00:00:00"/>
        <d v="2024-03-21T00:00:00"/>
        <d v="2024-02-07T00:00:00"/>
        <d v="2024-06-06T00:00:00"/>
        <d v="2024-10-30T00:00:00"/>
        <d v="2024-02-24T00:00:00"/>
        <d v="2024-11-04T00:00:00"/>
        <d v="2024-01-14T00:00:00"/>
        <d v="2024-08-10T00:00:00"/>
        <d v="2024-03-16T00:00:00"/>
        <d v="2024-06-19T00:00:00"/>
        <d v="2024-06-09T00:00:00"/>
        <d v="2024-05-19T00:00:00"/>
        <d v="2024-04-30T00:00:00"/>
        <d v="2024-07-10T00:00:00"/>
        <d v="2024-10-14T00:00:00"/>
        <d v="2024-09-09T00:00:00"/>
        <d v="2024-05-26T00:00:00"/>
        <d v="2024-07-24T00:00:00"/>
        <d v="2024-11-21T00:00:00"/>
        <d v="2024-08-25T00:00:00"/>
        <d v="2024-02-12T00:00:00"/>
        <d v="2024-03-05T00:00:00"/>
        <d v="2024-09-20T00:00:00"/>
        <d v="2024-11-14T00:00:00"/>
        <d v="2024-11-08T00:00:00"/>
      </sharedItems>
      <fieldGroup par="15"/>
    </cacheField>
    <cacheField name="Product Name" numFmtId="0">
      <sharedItems/>
    </cacheField>
    <cacheField name="Category" numFmtId="0">
      <sharedItems count="5">
        <s v="Home Goods"/>
        <s v="Clothing"/>
        <s v="Electronics"/>
        <s v="Sports"/>
        <s v="Beauty"/>
      </sharedItems>
    </cacheField>
    <cacheField name="Sales Representative" numFmtId="0">
      <sharedItems count="5">
        <s v="Charlie"/>
        <s v="Bob"/>
        <s v="Alice"/>
        <s v="Eve"/>
        <s v="Diana"/>
      </sharedItems>
    </cacheField>
    <cacheField name="Region" numFmtId="0">
      <sharedItems count="4">
        <s v="West"/>
        <s v="East"/>
        <s v="South"/>
        <s v="North"/>
      </sharedItems>
    </cacheField>
    <cacheField name="Quantity Sold" numFmtId="0">
      <sharedItems containsSemiMixedTypes="0" containsString="0" containsNumber="1" containsInteger="1" minValue="1" maxValue="10"/>
    </cacheField>
    <cacheField name="Unit Price" numFmtId="0">
      <sharedItems containsSemiMixedTypes="0" containsString="0" containsNumber="1" minValue="22.62" maxValue="495.03"/>
    </cacheField>
    <cacheField name="Total Sale" numFmtId="0">
      <sharedItems containsSemiMixedTypes="0" containsString="0" containsNumber="1" minValue="55.02" maxValue="4930.5"/>
    </cacheField>
    <cacheField name="Cost Price" numFmtId="0">
      <sharedItems containsSemiMixedTypes="0" containsString="0" containsNumber="1" minValue="-4.9799999999999969" maxValue="4870.5"/>
    </cacheField>
    <cacheField name="Profit" numFmtId="0">
      <sharedItems containsSemiMixedTypes="0" containsString="0" containsNumber="1" minValue="40" maxValue="65.5"/>
    </cacheField>
    <cacheField name="Payment Method" numFmtId="0">
      <sharedItems count="3">
        <s v="Credit Card"/>
        <s v="Cash"/>
        <s v="Online Transfer"/>
      </sharedItems>
    </cacheField>
    <cacheField name="Order Status" numFmtId="0">
      <sharedItems count="3">
        <s v="Completed"/>
        <s v="Pending"/>
        <s v="Cancelled"/>
      </sharedItems>
    </cacheField>
    <cacheField name="Region Manager" numFmtId="0">
      <sharedItems count="4">
        <s v="Lisa White"/>
        <s v="Tom Brown"/>
        <s v="Mark Davis"/>
        <s v="Sarah Johnson"/>
      </sharedItems>
    </cacheField>
    <cacheField name="Customer Type" numFmtId="0">
      <sharedItems count="3">
        <s v="Regular"/>
        <s v="VIP"/>
        <s v="New"/>
      </sharedItems>
    </cacheField>
    <cacheField name="Days (Date)" numFmtId="0" databaseField="0">
      <fieldGroup base="0">
        <rangePr groupBy="days" startDate="2024-01-04T00:00:00" endDate="2024-12-11T00:00:00"/>
        <groupItems count="368">
          <s v="&lt;1/4/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1/2024"/>
        </groupItems>
      </fieldGroup>
    </cacheField>
    <cacheField name="Months (Date)" numFmtId="0" databaseField="0">
      <fieldGroup base="0">
        <rangePr groupBy="months" startDate="2024-01-04T00:00:00" endDate="2024-12-11T00:00:00"/>
        <groupItems count="14">
          <s v="&lt;1/4/2024"/>
          <s v="Jan"/>
          <s v="Feb"/>
          <s v="Mar"/>
          <s v="Apr"/>
          <s v="May"/>
          <s v="Jun"/>
          <s v="Jul"/>
          <s v="Aug"/>
          <s v="Sep"/>
          <s v="Oct"/>
          <s v="Nov"/>
          <s v="Dec"/>
          <s v="&gt;12/11/2024"/>
        </groupItems>
      </fieldGroup>
    </cacheField>
  </cacheFields>
  <extLst>
    <ext xmlns:x14="http://schemas.microsoft.com/office/spreadsheetml/2009/9/main" uri="{725AE2AE-9491-48be-B2B4-4EB974FC3084}">
      <x14:pivotCacheDefinition pivotCacheId="605700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x v="0"/>
    <s v="Table"/>
    <x v="0"/>
    <x v="0"/>
    <x v="0"/>
    <n v="1"/>
    <n v="91.81"/>
    <n v="91.81"/>
    <n v="51.81"/>
    <n v="40"/>
    <x v="0"/>
    <x v="0"/>
    <x v="0"/>
    <x v="0"/>
  </r>
  <r>
    <x v="1"/>
    <s v="Curtains"/>
    <x v="0"/>
    <x v="1"/>
    <x v="1"/>
    <n v="9"/>
    <n v="462.17"/>
    <n v="4159.53"/>
    <n v="4099.53"/>
    <n v="60"/>
    <x v="1"/>
    <x v="1"/>
    <x v="1"/>
    <x v="1"/>
  </r>
  <r>
    <x v="2"/>
    <s v="Sneakers"/>
    <x v="1"/>
    <x v="1"/>
    <x v="2"/>
    <n v="7"/>
    <n v="198.67"/>
    <n v="1390.69"/>
    <n v="1325.19"/>
    <n v="65.5"/>
    <x v="2"/>
    <x v="2"/>
    <x v="2"/>
    <x v="2"/>
  </r>
  <r>
    <x v="3"/>
    <s v="Chair"/>
    <x v="0"/>
    <x v="1"/>
    <x v="2"/>
    <n v="6"/>
    <n v="125.67"/>
    <n v="754.02"/>
    <n v="705.02"/>
    <n v="49"/>
    <x v="0"/>
    <x v="0"/>
    <x v="3"/>
    <x v="0"/>
  </r>
  <r>
    <x v="4"/>
    <s v="Lamp"/>
    <x v="0"/>
    <x v="1"/>
    <x v="1"/>
    <n v="5"/>
    <n v="244.72"/>
    <n v="1223.5999999999999"/>
    <n v="1183.5999999999999"/>
    <n v="40"/>
    <x v="1"/>
    <x v="1"/>
    <x v="0"/>
    <x v="1"/>
  </r>
  <r>
    <x v="5"/>
    <s v="Laptop"/>
    <x v="2"/>
    <x v="1"/>
    <x v="1"/>
    <n v="3"/>
    <n v="117.66"/>
    <n v="352.98"/>
    <n v="292.98"/>
    <n v="60"/>
    <x v="2"/>
    <x v="0"/>
    <x v="1"/>
    <x v="2"/>
  </r>
  <r>
    <x v="6"/>
    <s v="T-Shirt"/>
    <x v="1"/>
    <x v="2"/>
    <x v="2"/>
    <n v="5"/>
    <n v="249.15"/>
    <n v="1245.75"/>
    <n v="1180.25"/>
    <n v="65.5"/>
    <x v="0"/>
    <x v="2"/>
    <x v="2"/>
    <x v="0"/>
  </r>
  <r>
    <x v="7"/>
    <s v="Yoga Mat"/>
    <x v="3"/>
    <x v="1"/>
    <x v="1"/>
    <n v="5"/>
    <n v="337.68"/>
    <n v="1688.4"/>
    <n v="1639.4"/>
    <n v="49"/>
    <x v="1"/>
    <x v="0"/>
    <x v="3"/>
    <x v="1"/>
  </r>
  <r>
    <x v="8"/>
    <s v="Tennis Racket"/>
    <x v="3"/>
    <x v="2"/>
    <x v="3"/>
    <n v="5"/>
    <n v="491.3"/>
    <n v="2456.5"/>
    <n v="2416.5"/>
    <n v="40"/>
    <x v="2"/>
    <x v="1"/>
    <x v="0"/>
    <x v="2"/>
  </r>
  <r>
    <x v="9"/>
    <s v="Chair"/>
    <x v="0"/>
    <x v="1"/>
    <x v="2"/>
    <n v="4"/>
    <n v="394.42"/>
    <n v="1577.68"/>
    <n v="1517.68"/>
    <n v="60"/>
    <x v="0"/>
    <x v="0"/>
    <x v="1"/>
    <x v="0"/>
  </r>
  <r>
    <x v="10"/>
    <s v="Dumbbells"/>
    <x v="3"/>
    <x v="0"/>
    <x v="3"/>
    <n v="2"/>
    <n v="216.4"/>
    <n v="432.8"/>
    <n v="367.3"/>
    <n v="65.5"/>
    <x v="1"/>
    <x v="1"/>
    <x v="2"/>
    <x v="1"/>
  </r>
  <r>
    <x v="11"/>
    <s v="Yoga Mat"/>
    <x v="3"/>
    <x v="3"/>
    <x v="2"/>
    <n v="6"/>
    <n v="457.22"/>
    <n v="2743.32"/>
    <n v="2694.32"/>
    <n v="49"/>
    <x v="2"/>
    <x v="2"/>
    <x v="3"/>
    <x v="2"/>
  </r>
  <r>
    <x v="12"/>
    <s v="Table"/>
    <x v="0"/>
    <x v="2"/>
    <x v="1"/>
    <n v="8"/>
    <n v="438.33"/>
    <n v="3506.64"/>
    <n v="3466.64"/>
    <n v="40"/>
    <x v="0"/>
    <x v="0"/>
    <x v="0"/>
    <x v="0"/>
  </r>
  <r>
    <x v="13"/>
    <s v="Chair"/>
    <x v="0"/>
    <x v="4"/>
    <x v="2"/>
    <n v="2"/>
    <n v="56.98"/>
    <n v="113.96"/>
    <n v="53.959999999999994"/>
    <n v="60"/>
    <x v="1"/>
    <x v="0"/>
    <x v="1"/>
    <x v="1"/>
  </r>
  <r>
    <x v="14"/>
    <s v="Dumbbells"/>
    <x v="3"/>
    <x v="4"/>
    <x v="3"/>
    <n v="1"/>
    <n v="313.14"/>
    <n v="313.14"/>
    <n v="247.64"/>
    <n v="65.5"/>
    <x v="2"/>
    <x v="2"/>
    <x v="2"/>
    <x v="2"/>
  </r>
  <r>
    <x v="15"/>
    <s v="Lamp"/>
    <x v="0"/>
    <x v="0"/>
    <x v="1"/>
    <n v="4"/>
    <n v="53.03"/>
    <n v="212.12"/>
    <n v="163.12"/>
    <n v="49"/>
    <x v="0"/>
    <x v="1"/>
    <x v="3"/>
    <x v="0"/>
  </r>
  <r>
    <x v="16"/>
    <s v="Smartphone"/>
    <x v="2"/>
    <x v="2"/>
    <x v="3"/>
    <n v="10"/>
    <n v="152.37"/>
    <n v="1523.7"/>
    <n v="1483.7"/>
    <n v="40"/>
    <x v="1"/>
    <x v="0"/>
    <x v="0"/>
    <x v="1"/>
  </r>
  <r>
    <x v="17"/>
    <s v="Chair"/>
    <x v="0"/>
    <x v="3"/>
    <x v="3"/>
    <n v="6"/>
    <n v="132.59"/>
    <n v="795.54"/>
    <n v="735.54"/>
    <n v="60"/>
    <x v="2"/>
    <x v="0"/>
    <x v="1"/>
    <x v="2"/>
  </r>
  <r>
    <x v="18"/>
    <s v="T-Shirt"/>
    <x v="1"/>
    <x v="4"/>
    <x v="0"/>
    <n v="5"/>
    <n v="265.92"/>
    <n v="1329.6"/>
    <n v="1264.0999999999999"/>
    <n v="65.5"/>
    <x v="0"/>
    <x v="1"/>
    <x v="2"/>
    <x v="0"/>
  </r>
  <r>
    <x v="17"/>
    <s v="Chair"/>
    <x v="0"/>
    <x v="4"/>
    <x v="3"/>
    <n v="1"/>
    <n v="492.81"/>
    <n v="492.81"/>
    <n v="443.81"/>
    <n v="49"/>
    <x v="1"/>
    <x v="2"/>
    <x v="3"/>
    <x v="1"/>
  </r>
  <r>
    <x v="19"/>
    <s v="Lamp"/>
    <x v="0"/>
    <x v="4"/>
    <x v="3"/>
    <n v="1"/>
    <n v="434.04"/>
    <n v="434.04"/>
    <n v="394.04"/>
    <n v="40"/>
    <x v="2"/>
    <x v="0"/>
    <x v="0"/>
    <x v="2"/>
  </r>
  <r>
    <x v="20"/>
    <s v="Sneakers"/>
    <x v="1"/>
    <x v="2"/>
    <x v="0"/>
    <n v="10"/>
    <n v="462.7"/>
    <n v="4627"/>
    <n v="4567"/>
    <n v="60"/>
    <x v="0"/>
    <x v="2"/>
    <x v="1"/>
    <x v="0"/>
  </r>
  <r>
    <x v="14"/>
    <s v="Chair"/>
    <x v="0"/>
    <x v="3"/>
    <x v="1"/>
    <n v="2"/>
    <n v="336.04"/>
    <n v="672.08"/>
    <n v="606.58000000000004"/>
    <n v="65.5"/>
    <x v="1"/>
    <x v="0"/>
    <x v="2"/>
    <x v="1"/>
  </r>
  <r>
    <x v="21"/>
    <s v="Perfume"/>
    <x v="4"/>
    <x v="4"/>
    <x v="1"/>
    <n v="7"/>
    <n v="349.53"/>
    <n v="2446.71"/>
    <n v="2397.71"/>
    <n v="49"/>
    <x v="2"/>
    <x v="1"/>
    <x v="3"/>
    <x v="2"/>
  </r>
  <r>
    <x v="22"/>
    <s v="Lamp"/>
    <x v="0"/>
    <x v="1"/>
    <x v="3"/>
    <n v="5"/>
    <n v="178.39"/>
    <n v="891.95"/>
    <n v="851.95"/>
    <n v="40"/>
    <x v="0"/>
    <x v="1"/>
    <x v="0"/>
    <x v="0"/>
  </r>
  <r>
    <x v="23"/>
    <s v="Camera"/>
    <x v="2"/>
    <x v="0"/>
    <x v="2"/>
    <n v="9"/>
    <n v="479.97"/>
    <n v="4319.7299999999996"/>
    <n v="4259.7299999999996"/>
    <n v="60"/>
    <x v="1"/>
    <x v="2"/>
    <x v="1"/>
    <x v="1"/>
  </r>
  <r>
    <x v="24"/>
    <s v="Camera"/>
    <x v="2"/>
    <x v="2"/>
    <x v="0"/>
    <n v="1"/>
    <n v="226.32"/>
    <n v="226.32"/>
    <n v="160.82"/>
    <n v="65.5"/>
    <x v="2"/>
    <x v="0"/>
    <x v="2"/>
    <x v="2"/>
  </r>
  <r>
    <x v="25"/>
    <s v="Camera"/>
    <x v="2"/>
    <x v="1"/>
    <x v="2"/>
    <n v="6"/>
    <n v="430.69"/>
    <n v="2584.14"/>
    <n v="2535.14"/>
    <n v="49"/>
    <x v="0"/>
    <x v="0"/>
    <x v="3"/>
    <x v="0"/>
  </r>
  <r>
    <x v="26"/>
    <s v="T-Shirt"/>
    <x v="1"/>
    <x v="1"/>
    <x v="3"/>
    <n v="3"/>
    <n v="393.27"/>
    <n v="1179.81"/>
    <n v="1139.81"/>
    <n v="40"/>
    <x v="1"/>
    <x v="1"/>
    <x v="0"/>
    <x v="1"/>
  </r>
  <r>
    <x v="27"/>
    <s v="Curtains"/>
    <x v="0"/>
    <x v="0"/>
    <x v="1"/>
    <n v="9"/>
    <n v="475.63"/>
    <n v="4280.67"/>
    <n v="4220.67"/>
    <n v="60"/>
    <x v="2"/>
    <x v="2"/>
    <x v="1"/>
    <x v="2"/>
  </r>
  <r>
    <x v="28"/>
    <s v="Curtains"/>
    <x v="0"/>
    <x v="0"/>
    <x v="0"/>
    <n v="1"/>
    <n v="286.63"/>
    <n v="286.63"/>
    <n v="221.13"/>
    <n v="65.5"/>
    <x v="0"/>
    <x v="0"/>
    <x v="2"/>
    <x v="0"/>
  </r>
  <r>
    <x v="25"/>
    <s v="Sneakers"/>
    <x v="1"/>
    <x v="1"/>
    <x v="2"/>
    <n v="6"/>
    <n v="66.28"/>
    <n v="397.68"/>
    <n v="348.68"/>
    <n v="49"/>
    <x v="1"/>
    <x v="1"/>
    <x v="3"/>
    <x v="1"/>
  </r>
  <r>
    <x v="29"/>
    <s v="Headphones"/>
    <x v="2"/>
    <x v="4"/>
    <x v="0"/>
    <n v="1"/>
    <n v="188.02"/>
    <n v="188.02"/>
    <n v="148.02000000000001"/>
    <n v="40"/>
    <x v="2"/>
    <x v="0"/>
    <x v="0"/>
    <x v="2"/>
  </r>
  <r>
    <x v="30"/>
    <s v="Sneakers"/>
    <x v="1"/>
    <x v="0"/>
    <x v="2"/>
    <n v="2"/>
    <n v="163.61000000000001"/>
    <n v="327.22000000000003"/>
    <n v="267.22000000000003"/>
    <n v="60"/>
    <x v="0"/>
    <x v="2"/>
    <x v="1"/>
    <x v="0"/>
  </r>
  <r>
    <x v="31"/>
    <s v="Smartphone"/>
    <x v="2"/>
    <x v="1"/>
    <x v="1"/>
    <n v="5"/>
    <n v="235.55"/>
    <n v="1177.75"/>
    <n v="1112.25"/>
    <n v="65.5"/>
    <x v="1"/>
    <x v="1"/>
    <x v="2"/>
    <x v="1"/>
  </r>
  <r>
    <x v="32"/>
    <s v="Laptop"/>
    <x v="2"/>
    <x v="3"/>
    <x v="1"/>
    <n v="9"/>
    <n v="342.15"/>
    <n v="3079.35"/>
    <n v="3030.35"/>
    <n v="49"/>
    <x v="2"/>
    <x v="0"/>
    <x v="3"/>
    <x v="2"/>
  </r>
  <r>
    <x v="33"/>
    <s v="Football"/>
    <x v="3"/>
    <x v="1"/>
    <x v="3"/>
    <n v="4"/>
    <n v="117.1"/>
    <n v="468.4"/>
    <n v="428.4"/>
    <n v="40"/>
    <x v="0"/>
    <x v="2"/>
    <x v="0"/>
    <x v="0"/>
  </r>
  <r>
    <x v="34"/>
    <s v="Shampoo"/>
    <x v="4"/>
    <x v="1"/>
    <x v="2"/>
    <n v="2"/>
    <n v="416.69"/>
    <n v="833.38"/>
    <n v="773.38"/>
    <n v="60"/>
    <x v="1"/>
    <x v="0"/>
    <x v="1"/>
    <x v="1"/>
  </r>
  <r>
    <x v="35"/>
    <s v="Table"/>
    <x v="0"/>
    <x v="4"/>
    <x v="0"/>
    <n v="8"/>
    <n v="341.07"/>
    <n v="2728.56"/>
    <n v="2663.06"/>
    <n v="65.5"/>
    <x v="2"/>
    <x v="1"/>
    <x v="2"/>
    <x v="2"/>
  </r>
  <r>
    <x v="36"/>
    <s v="Jeans"/>
    <x v="1"/>
    <x v="0"/>
    <x v="2"/>
    <n v="7"/>
    <n v="76.53"/>
    <n v="535.71"/>
    <n v="486.71000000000004"/>
    <n v="49"/>
    <x v="0"/>
    <x v="2"/>
    <x v="3"/>
    <x v="0"/>
  </r>
  <r>
    <x v="37"/>
    <s v="Chair"/>
    <x v="0"/>
    <x v="4"/>
    <x v="3"/>
    <n v="5"/>
    <n v="302.08"/>
    <n v="1510.4"/>
    <n v="1470.4"/>
    <n v="40"/>
    <x v="1"/>
    <x v="0"/>
    <x v="0"/>
    <x v="1"/>
  </r>
  <r>
    <x v="38"/>
    <s v="Shampoo"/>
    <x v="4"/>
    <x v="2"/>
    <x v="1"/>
    <n v="6"/>
    <n v="343.96"/>
    <n v="2063.7600000000002"/>
    <n v="2003.7600000000002"/>
    <n v="60"/>
    <x v="2"/>
    <x v="1"/>
    <x v="1"/>
    <x v="2"/>
  </r>
  <r>
    <x v="39"/>
    <s v="Chair"/>
    <x v="0"/>
    <x v="2"/>
    <x v="2"/>
    <n v="3"/>
    <n v="334.52"/>
    <n v="1003.56"/>
    <n v="938.06"/>
    <n v="65.5"/>
    <x v="0"/>
    <x v="2"/>
    <x v="2"/>
    <x v="0"/>
  </r>
  <r>
    <x v="40"/>
    <s v="Chair"/>
    <x v="0"/>
    <x v="4"/>
    <x v="0"/>
    <n v="6"/>
    <n v="108.38"/>
    <n v="650.28"/>
    <n v="601.28"/>
    <n v="49"/>
    <x v="1"/>
    <x v="0"/>
    <x v="3"/>
    <x v="1"/>
  </r>
  <r>
    <x v="41"/>
    <s v="Yoga Mat"/>
    <x v="3"/>
    <x v="0"/>
    <x v="0"/>
    <n v="6"/>
    <n v="135.08000000000001"/>
    <n v="810.48"/>
    <n v="770.48"/>
    <n v="40"/>
    <x v="2"/>
    <x v="0"/>
    <x v="0"/>
    <x v="2"/>
  </r>
  <r>
    <x v="42"/>
    <s v="Lamp"/>
    <x v="0"/>
    <x v="4"/>
    <x v="3"/>
    <n v="8"/>
    <n v="217.97"/>
    <n v="1743.76"/>
    <n v="1683.76"/>
    <n v="60"/>
    <x v="0"/>
    <x v="2"/>
    <x v="1"/>
    <x v="0"/>
  </r>
  <r>
    <x v="11"/>
    <s v="Lamp"/>
    <x v="0"/>
    <x v="2"/>
    <x v="2"/>
    <n v="10"/>
    <n v="315.7"/>
    <n v="3157"/>
    <n v="3091.5"/>
    <n v="65.5"/>
    <x v="1"/>
    <x v="0"/>
    <x v="2"/>
    <x v="1"/>
  </r>
  <r>
    <x v="43"/>
    <s v="Camera"/>
    <x v="2"/>
    <x v="2"/>
    <x v="2"/>
    <n v="4"/>
    <n v="275.02999999999997"/>
    <n v="1100.1199999999999"/>
    <n v="1051.1199999999999"/>
    <n v="49"/>
    <x v="2"/>
    <x v="1"/>
    <x v="3"/>
    <x v="2"/>
  </r>
  <r>
    <x v="44"/>
    <s v="Headphones"/>
    <x v="2"/>
    <x v="1"/>
    <x v="3"/>
    <n v="2"/>
    <n v="333.53"/>
    <n v="667.06"/>
    <n v="627.05999999999995"/>
    <n v="40"/>
    <x v="0"/>
    <x v="0"/>
    <x v="0"/>
    <x v="0"/>
  </r>
  <r>
    <x v="45"/>
    <s v="Tennis Racket"/>
    <x v="3"/>
    <x v="1"/>
    <x v="2"/>
    <n v="10"/>
    <n v="493.05"/>
    <n v="4930.5"/>
    <n v="4870.5"/>
    <n v="60"/>
    <x v="1"/>
    <x v="2"/>
    <x v="1"/>
    <x v="1"/>
  </r>
  <r>
    <x v="46"/>
    <s v="Smartphone"/>
    <x v="2"/>
    <x v="0"/>
    <x v="1"/>
    <n v="2"/>
    <n v="154.16"/>
    <n v="308.32"/>
    <n v="242.82"/>
    <n v="65.5"/>
    <x v="2"/>
    <x v="1"/>
    <x v="2"/>
    <x v="2"/>
  </r>
  <r>
    <x v="47"/>
    <s v="Face Cream"/>
    <x v="4"/>
    <x v="3"/>
    <x v="2"/>
    <n v="10"/>
    <n v="294.19"/>
    <n v="2941.9"/>
    <n v="2892.9"/>
    <n v="49"/>
    <x v="0"/>
    <x v="0"/>
    <x v="3"/>
    <x v="0"/>
  </r>
  <r>
    <x v="48"/>
    <s v="Sneakers"/>
    <x v="1"/>
    <x v="0"/>
    <x v="0"/>
    <n v="8"/>
    <n v="307.88"/>
    <n v="2463.04"/>
    <n v="2423.04"/>
    <n v="40"/>
    <x v="1"/>
    <x v="2"/>
    <x v="0"/>
    <x v="1"/>
  </r>
  <r>
    <x v="29"/>
    <s v="Football"/>
    <x v="3"/>
    <x v="3"/>
    <x v="0"/>
    <n v="10"/>
    <n v="223.77"/>
    <n v="2237.6999999999998"/>
    <n v="2177.6999999999998"/>
    <n v="60"/>
    <x v="2"/>
    <x v="0"/>
    <x v="1"/>
    <x v="2"/>
  </r>
  <r>
    <x v="10"/>
    <s v="Jacket"/>
    <x v="1"/>
    <x v="1"/>
    <x v="3"/>
    <n v="5"/>
    <n v="83.92"/>
    <n v="419.6"/>
    <n v="354.1"/>
    <n v="65.5"/>
    <x v="0"/>
    <x v="1"/>
    <x v="2"/>
    <x v="0"/>
  </r>
  <r>
    <x v="49"/>
    <s v="Smartphone"/>
    <x v="2"/>
    <x v="4"/>
    <x v="0"/>
    <n v="3"/>
    <n v="191.55"/>
    <n v="574.65"/>
    <n v="525.65"/>
    <n v="49"/>
    <x v="1"/>
    <x v="2"/>
    <x v="3"/>
    <x v="1"/>
  </r>
  <r>
    <x v="50"/>
    <s v="Table"/>
    <x v="0"/>
    <x v="3"/>
    <x v="2"/>
    <n v="5"/>
    <n v="290.39"/>
    <n v="1451.95"/>
    <n v="1411.95"/>
    <n v="40"/>
    <x v="2"/>
    <x v="0"/>
    <x v="0"/>
    <x v="2"/>
  </r>
  <r>
    <x v="51"/>
    <s v="Headphones"/>
    <x v="2"/>
    <x v="0"/>
    <x v="0"/>
    <n v="8"/>
    <n v="89.62"/>
    <n v="716.96"/>
    <n v="656.96"/>
    <n v="60"/>
    <x v="0"/>
    <x v="1"/>
    <x v="1"/>
    <x v="0"/>
  </r>
  <r>
    <x v="52"/>
    <s v="Jacket"/>
    <x v="1"/>
    <x v="4"/>
    <x v="1"/>
    <n v="7"/>
    <n v="252.53"/>
    <n v="1767.71"/>
    <n v="1702.21"/>
    <n v="65.5"/>
    <x v="1"/>
    <x v="0"/>
    <x v="2"/>
    <x v="1"/>
  </r>
  <r>
    <x v="53"/>
    <s v="Yoga Mat"/>
    <x v="3"/>
    <x v="2"/>
    <x v="1"/>
    <n v="9"/>
    <n v="127.33"/>
    <n v="1145.97"/>
    <n v="1096.97"/>
    <n v="49"/>
    <x v="2"/>
    <x v="2"/>
    <x v="3"/>
    <x v="2"/>
  </r>
  <r>
    <x v="54"/>
    <s v="Camera"/>
    <x v="2"/>
    <x v="4"/>
    <x v="0"/>
    <n v="4"/>
    <n v="165.21"/>
    <n v="660.84"/>
    <n v="620.84"/>
    <n v="40"/>
    <x v="0"/>
    <x v="0"/>
    <x v="0"/>
    <x v="0"/>
  </r>
  <r>
    <x v="55"/>
    <s v="Lamp"/>
    <x v="0"/>
    <x v="0"/>
    <x v="0"/>
    <n v="8"/>
    <n v="292.8"/>
    <n v="2342.4"/>
    <n v="2282.4"/>
    <n v="60"/>
    <x v="1"/>
    <x v="1"/>
    <x v="1"/>
    <x v="1"/>
  </r>
  <r>
    <x v="56"/>
    <s v="Sneakers"/>
    <x v="1"/>
    <x v="2"/>
    <x v="1"/>
    <n v="1"/>
    <n v="327.33"/>
    <n v="327.33"/>
    <n v="261.83"/>
    <n v="65.5"/>
    <x v="2"/>
    <x v="0"/>
    <x v="2"/>
    <x v="2"/>
  </r>
  <r>
    <x v="57"/>
    <s v="Curtains"/>
    <x v="0"/>
    <x v="3"/>
    <x v="3"/>
    <n v="6"/>
    <n v="201.52"/>
    <n v="1209.1199999999999"/>
    <n v="1160.1199999999999"/>
    <n v="49"/>
    <x v="0"/>
    <x v="2"/>
    <x v="3"/>
    <x v="0"/>
  </r>
  <r>
    <x v="58"/>
    <s v="Table"/>
    <x v="0"/>
    <x v="3"/>
    <x v="2"/>
    <n v="3"/>
    <n v="487.82"/>
    <n v="1463.46"/>
    <n v="1423.46"/>
    <n v="40"/>
    <x v="1"/>
    <x v="0"/>
    <x v="0"/>
    <x v="1"/>
  </r>
  <r>
    <x v="59"/>
    <s v="Yoga Mat"/>
    <x v="3"/>
    <x v="3"/>
    <x v="3"/>
    <n v="9"/>
    <n v="334.1"/>
    <n v="3006.9"/>
    <n v="2946.9"/>
    <n v="60"/>
    <x v="2"/>
    <x v="1"/>
    <x v="1"/>
    <x v="2"/>
  </r>
  <r>
    <x v="30"/>
    <s v="Chair"/>
    <x v="0"/>
    <x v="4"/>
    <x v="2"/>
    <n v="10"/>
    <n v="88.48"/>
    <n v="884.8"/>
    <n v="819.3"/>
    <n v="65.5"/>
    <x v="0"/>
    <x v="0"/>
    <x v="2"/>
    <x v="0"/>
  </r>
  <r>
    <x v="27"/>
    <s v="Lamp"/>
    <x v="0"/>
    <x v="1"/>
    <x v="3"/>
    <n v="2"/>
    <n v="115.48"/>
    <n v="230.96"/>
    <n v="181.96"/>
    <n v="49"/>
    <x v="1"/>
    <x v="2"/>
    <x v="3"/>
    <x v="1"/>
  </r>
  <r>
    <x v="35"/>
    <s v="Lamp"/>
    <x v="0"/>
    <x v="4"/>
    <x v="1"/>
    <n v="1"/>
    <n v="187.15"/>
    <n v="187.15"/>
    <n v="147.15"/>
    <n v="40"/>
    <x v="2"/>
    <x v="1"/>
    <x v="0"/>
    <x v="2"/>
  </r>
  <r>
    <x v="60"/>
    <s v="Tennis Racket"/>
    <x v="3"/>
    <x v="3"/>
    <x v="2"/>
    <n v="8"/>
    <n v="300.43"/>
    <n v="2403.44"/>
    <n v="2343.44"/>
    <n v="60"/>
    <x v="0"/>
    <x v="0"/>
    <x v="1"/>
    <x v="0"/>
  </r>
  <r>
    <x v="61"/>
    <s v="Camera"/>
    <x v="2"/>
    <x v="2"/>
    <x v="2"/>
    <n v="3"/>
    <n v="22.62"/>
    <n v="67.86"/>
    <n v="2.3599999999999994"/>
    <n v="65.5"/>
    <x v="1"/>
    <x v="0"/>
    <x v="2"/>
    <x v="1"/>
  </r>
  <r>
    <x v="62"/>
    <s v="Dumbbells"/>
    <x v="3"/>
    <x v="4"/>
    <x v="3"/>
    <n v="3"/>
    <n v="295.91000000000003"/>
    <n v="887.73"/>
    <n v="838.73"/>
    <n v="49"/>
    <x v="2"/>
    <x v="2"/>
    <x v="3"/>
    <x v="2"/>
  </r>
  <r>
    <x v="33"/>
    <s v="Yoga Mat"/>
    <x v="3"/>
    <x v="2"/>
    <x v="0"/>
    <n v="3"/>
    <n v="183.7"/>
    <n v="551.1"/>
    <n v="511.1"/>
    <n v="40"/>
    <x v="0"/>
    <x v="1"/>
    <x v="0"/>
    <x v="0"/>
  </r>
  <r>
    <x v="63"/>
    <s v="Dumbbells"/>
    <x v="3"/>
    <x v="3"/>
    <x v="1"/>
    <n v="3"/>
    <n v="269.45999999999998"/>
    <n v="808.38"/>
    <n v="748.38"/>
    <n v="60"/>
    <x v="1"/>
    <x v="0"/>
    <x v="1"/>
    <x v="1"/>
  </r>
  <r>
    <x v="64"/>
    <s v="Dumbbells"/>
    <x v="3"/>
    <x v="1"/>
    <x v="0"/>
    <n v="4"/>
    <n v="211.28"/>
    <n v="845.12"/>
    <n v="779.62"/>
    <n v="65.5"/>
    <x v="2"/>
    <x v="1"/>
    <x v="2"/>
    <x v="2"/>
  </r>
  <r>
    <x v="26"/>
    <s v="Curtains"/>
    <x v="0"/>
    <x v="2"/>
    <x v="1"/>
    <n v="5"/>
    <n v="362.47"/>
    <n v="1812.35"/>
    <n v="1763.35"/>
    <n v="49"/>
    <x v="0"/>
    <x v="0"/>
    <x v="3"/>
    <x v="0"/>
  </r>
  <r>
    <x v="11"/>
    <s v="Perfume"/>
    <x v="4"/>
    <x v="3"/>
    <x v="3"/>
    <n v="8"/>
    <n v="259.56"/>
    <n v="2076.48"/>
    <n v="2036.48"/>
    <n v="40"/>
    <x v="1"/>
    <x v="0"/>
    <x v="0"/>
    <x v="1"/>
  </r>
  <r>
    <x v="48"/>
    <s v="Curtains"/>
    <x v="0"/>
    <x v="2"/>
    <x v="3"/>
    <n v="1"/>
    <n v="134.63"/>
    <n v="134.63"/>
    <n v="74.63"/>
    <n v="60"/>
    <x v="2"/>
    <x v="2"/>
    <x v="1"/>
    <x v="2"/>
  </r>
  <r>
    <x v="65"/>
    <s v="Dumbbells"/>
    <x v="3"/>
    <x v="3"/>
    <x v="1"/>
    <n v="10"/>
    <n v="272.01"/>
    <n v="2720.1"/>
    <n v="2654.6"/>
    <n v="65.5"/>
    <x v="0"/>
    <x v="1"/>
    <x v="2"/>
    <x v="0"/>
  </r>
  <r>
    <x v="66"/>
    <s v="Laptop"/>
    <x v="2"/>
    <x v="3"/>
    <x v="3"/>
    <n v="4"/>
    <n v="265.89"/>
    <n v="1063.56"/>
    <n v="1014.56"/>
    <n v="49"/>
    <x v="1"/>
    <x v="0"/>
    <x v="3"/>
    <x v="1"/>
  </r>
  <r>
    <x v="67"/>
    <s v="Yoga Mat"/>
    <x v="3"/>
    <x v="0"/>
    <x v="1"/>
    <n v="4"/>
    <n v="327.41000000000003"/>
    <n v="1309.6400000000001"/>
    <n v="1269.6400000000001"/>
    <n v="40"/>
    <x v="2"/>
    <x v="0"/>
    <x v="0"/>
    <x v="2"/>
  </r>
  <r>
    <x v="68"/>
    <s v="T-Shirt"/>
    <x v="1"/>
    <x v="0"/>
    <x v="0"/>
    <n v="2"/>
    <n v="395.91"/>
    <n v="791.82"/>
    <n v="731.82"/>
    <n v="60"/>
    <x v="0"/>
    <x v="2"/>
    <x v="1"/>
    <x v="0"/>
  </r>
  <r>
    <x v="69"/>
    <s v="Tennis Racket"/>
    <x v="3"/>
    <x v="1"/>
    <x v="1"/>
    <n v="10"/>
    <n v="66.56"/>
    <n v="665.6"/>
    <n v="600.1"/>
    <n v="65.5"/>
    <x v="1"/>
    <x v="1"/>
    <x v="2"/>
    <x v="1"/>
  </r>
  <r>
    <x v="70"/>
    <s v="Laptop"/>
    <x v="2"/>
    <x v="3"/>
    <x v="2"/>
    <n v="5"/>
    <n v="432.3"/>
    <n v="2161.5"/>
    <n v="2112.5"/>
    <n v="49"/>
    <x v="2"/>
    <x v="0"/>
    <x v="3"/>
    <x v="2"/>
  </r>
  <r>
    <x v="71"/>
    <s v="Lamp"/>
    <x v="0"/>
    <x v="2"/>
    <x v="2"/>
    <n v="7"/>
    <n v="272.05"/>
    <n v="1904.35"/>
    <n v="1864.35"/>
    <n v="40"/>
    <x v="0"/>
    <x v="0"/>
    <x v="0"/>
    <x v="0"/>
  </r>
  <r>
    <x v="72"/>
    <s v="T-Shirt"/>
    <x v="1"/>
    <x v="3"/>
    <x v="3"/>
    <n v="7"/>
    <n v="301.27999999999997"/>
    <n v="2108.96"/>
    <n v="2048.96"/>
    <n v="60"/>
    <x v="1"/>
    <x v="2"/>
    <x v="1"/>
    <x v="1"/>
  </r>
  <r>
    <x v="73"/>
    <s v="Lamp"/>
    <x v="0"/>
    <x v="2"/>
    <x v="0"/>
    <n v="9"/>
    <n v="23.52"/>
    <n v="211.68"/>
    <n v="146.18"/>
    <n v="65.5"/>
    <x v="2"/>
    <x v="0"/>
    <x v="2"/>
    <x v="2"/>
  </r>
  <r>
    <x v="74"/>
    <s v="Face Cream"/>
    <x v="4"/>
    <x v="1"/>
    <x v="0"/>
    <n v="6"/>
    <n v="281.85000000000002"/>
    <n v="1691.1"/>
    <n v="1642.1"/>
    <n v="49"/>
    <x v="0"/>
    <x v="1"/>
    <x v="3"/>
    <x v="0"/>
  </r>
  <r>
    <x v="75"/>
    <s v="Table"/>
    <x v="0"/>
    <x v="3"/>
    <x v="2"/>
    <n v="6"/>
    <n v="157.88"/>
    <n v="947.28"/>
    <n v="907.28"/>
    <n v="40"/>
    <x v="1"/>
    <x v="2"/>
    <x v="0"/>
    <x v="1"/>
  </r>
  <r>
    <x v="76"/>
    <s v="Face Cream"/>
    <x v="4"/>
    <x v="1"/>
    <x v="0"/>
    <n v="7"/>
    <n v="98.66"/>
    <n v="690.62"/>
    <n v="630.62"/>
    <n v="60"/>
    <x v="2"/>
    <x v="0"/>
    <x v="1"/>
    <x v="2"/>
  </r>
  <r>
    <x v="77"/>
    <s v="Face Cream"/>
    <x v="4"/>
    <x v="2"/>
    <x v="2"/>
    <n v="2"/>
    <n v="37.119999999999997"/>
    <n v="74.239999999999995"/>
    <n v="8.7399999999999949"/>
    <n v="65.5"/>
    <x v="0"/>
    <x v="1"/>
    <x v="2"/>
    <x v="0"/>
  </r>
  <r>
    <x v="78"/>
    <s v="Camera"/>
    <x v="2"/>
    <x v="2"/>
    <x v="0"/>
    <n v="9"/>
    <n v="191.38"/>
    <n v="1722.42"/>
    <n v="1673.42"/>
    <n v="49"/>
    <x v="1"/>
    <x v="2"/>
    <x v="3"/>
    <x v="1"/>
  </r>
  <r>
    <x v="79"/>
    <s v="Smartphone"/>
    <x v="2"/>
    <x v="3"/>
    <x v="1"/>
    <n v="2"/>
    <n v="301.12"/>
    <n v="602.24"/>
    <n v="562.24"/>
    <n v="40"/>
    <x v="2"/>
    <x v="0"/>
    <x v="0"/>
    <x v="2"/>
  </r>
  <r>
    <x v="54"/>
    <s v="Shampoo"/>
    <x v="4"/>
    <x v="4"/>
    <x v="3"/>
    <n v="4"/>
    <n v="415.24"/>
    <n v="1660.96"/>
    <n v="1600.96"/>
    <n v="60"/>
    <x v="0"/>
    <x v="0"/>
    <x v="1"/>
    <x v="0"/>
  </r>
  <r>
    <x v="80"/>
    <s v="Smartphone"/>
    <x v="2"/>
    <x v="2"/>
    <x v="0"/>
    <n v="3"/>
    <n v="115.83"/>
    <n v="347.49"/>
    <n v="281.99"/>
    <n v="65.5"/>
    <x v="1"/>
    <x v="1"/>
    <x v="2"/>
    <x v="1"/>
  </r>
  <r>
    <x v="81"/>
    <s v="Jacket"/>
    <x v="1"/>
    <x v="2"/>
    <x v="3"/>
    <n v="6"/>
    <n v="229.86"/>
    <n v="1379.16"/>
    <n v="1330.16"/>
    <n v="49"/>
    <x v="2"/>
    <x v="0"/>
    <x v="3"/>
    <x v="2"/>
  </r>
  <r>
    <x v="82"/>
    <s v="Tennis Racket"/>
    <x v="3"/>
    <x v="3"/>
    <x v="2"/>
    <n v="10"/>
    <n v="98.84"/>
    <n v="988.4"/>
    <n v="948.4"/>
    <n v="40"/>
    <x v="0"/>
    <x v="2"/>
    <x v="0"/>
    <x v="0"/>
  </r>
  <r>
    <x v="83"/>
    <s v="Lipstick"/>
    <x v="4"/>
    <x v="3"/>
    <x v="1"/>
    <n v="10"/>
    <n v="200.83"/>
    <n v="2008.3"/>
    <n v="1948.3"/>
    <n v="60"/>
    <x v="1"/>
    <x v="1"/>
    <x v="1"/>
    <x v="1"/>
  </r>
  <r>
    <x v="5"/>
    <s v="Lamp"/>
    <x v="0"/>
    <x v="1"/>
    <x v="3"/>
    <n v="1"/>
    <n v="310.54000000000002"/>
    <n v="310.54000000000002"/>
    <n v="245.04000000000002"/>
    <n v="65.5"/>
    <x v="2"/>
    <x v="0"/>
    <x v="2"/>
    <x v="2"/>
  </r>
  <r>
    <x v="43"/>
    <s v="Laptop"/>
    <x v="2"/>
    <x v="3"/>
    <x v="1"/>
    <n v="8"/>
    <n v="228.57"/>
    <n v="1828.56"/>
    <n v="1779.56"/>
    <n v="49"/>
    <x v="0"/>
    <x v="2"/>
    <x v="3"/>
    <x v="0"/>
  </r>
  <r>
    <x v="84"/>
    <s v="Yoga Mat"/>
    <x v="3"/>
    <x v="4"/>
    <x v="2"/>
    <n v="2"/>
    <n v="495.03"/>
    <n v="990.06"/>
    <n v="950.06"/>
    <n v="40"/>
    <x v="1"/>
    <x v="0"/>
    <x v="0"/>
    <x v="1"/>
  </r>
  <r>
    <x v="85"/>
    <s v="Jacket"/>
    <x v="1"/>
    <x v="3"/>
    <x v="3"/>
    <n v="7"/>
    <n v="75.27"/>
    <n v="526.89"/>
    <n v="466.89"/>
    <n v="60"/>
    <x v="2"/>
    <x v="1"/>
    <x v="1"/>
    <x v="2"/>
  </r>
  <r>
    <x v="86"/>
    <s v="Sneakers"/>
    <x v="1"/>
    <x v="1"/>
    <x v="0"/>
    <n v="6"/>
    <n v="156.28"/>
    <n v="937.68"/>
    <n v="872.18"/>
    <n v="65.5"/>
    <x v="0"/>
    <x v="0"/>
    <x v="2"/>
    <x v="0"/>
  </r>
  <r>
    <x v="50"/>
    <s v="Laptop"/>
    <x v="2"/>
    <x v="2"/>
    <x v="3"/>
    <n v="5"/>
    <n v="273.58"/>
    <n v="1367.9"/>
    <n v="1318.9"/>
    <n v="49"/>
    <x v="1"/>
    <x v="2"/>
    <x v="3"/>
    <x v="1"/>
  </r>
  <r>
    <x v="87"/>
    <s v="Table"/>
    <x v="0"/>
    <x v="3"/>
    <x v="1"/>
    <n v="9"/>
    <n v="393.82"/>
    <n v="3544.38"/>
    <n v="3504.38"/>
    <n v="40"/>
    <x v="2"/>
    <x v="0"/>
    <x v="0"/>
    <x v="2"/>
  </r>
  <r>
    <x v="75"/>
    <s v="Dumbbells"/>
    <x v="3"/>
    <x v="4"/>
    <x v="2"/>
    <n v="5"/>
    <n v="439.15"/>
    <n v="2195.75"/>
    <n v="2135.75"/>
    <n v="60"/>
    <x v="0"/>
    <x v="1"/>
    <x v="1"/>
    <x v="0"/>
  </r>
  <r>
    <x v="46"/>
    <s v="Dumbbells"/>
    <x v="3"/>
    <x v="4"/>
    <x v="2"/>
    <n v="5"/>
    <n v="417.04"/>
    <n v="2085.1999999999998"/>
    <n v="2019.6999999999998"/>
    <n v="65.5"/>
    <x v="1"/>
    <x v="0"/>
    <x v="2"/>
    <x v="1"/>
  </r>
  <r>
    <x v="11"/>
    <s v="Dumbbells"/>
    <x v="3"/>
    <x v="2"/>
    <x v="1"/>
    <n v="7"/>
    <n v="178.61"/>
    <n v="1250.27"/>
    <n v="1201.27"/>
    <n v="49"/>
    <x v="2"/>
    <x v="2"/>
    <x v="3"/>
    <x v="2"/>
  </r>
  <r>
    <x v="88"/>
    <s v="Shampoo"/>
    <x v="4"/>
    <x v="2"/>
    <x v="0"/>
    <n v="7"/>
    <n v="161.06"/>
    <n v="1127.42"/>
    <n v="1087.42"/>
    <n v="40"/>
    <x v="0"/>
    <x v="0"/>
    <x v="0"/>
    <x v="0"/>
  </r>
  <r>
    <x v="89"/>
    <s v="Tennis Racket"/>
    <x v="3"/>
    <x v="1"/>
    <x v="3"/>
    <n v="4"/>
    <n v="23.62"/>
    <n v="94.48"/>
    <n v="34.480000000000004"/>
    <n v="60"/>
    <x v="1"/>
    <x v="1"/>
    <x v="1"/>
    <x v="1"/>
  </r>
  <r>
    <x v="29"/>
    <s v="Laptop"/>
    <x v="2"/>
    <x v="0"/>
    <x v="1"/>
    <n v="1"/>
    <n v="340.59"/>
    <n v="340.59"/>
    <n v="275.08999999999997"/>
    <n v="65.5"/>
    <x v="2"/>
    <x v="2"/>
    <x v="2"/>
    <x v="2"/>
  </r>
  <r>
    <x v="44"/>
    <s v="Camera"/>
    <x v="2"/>
    <x v="0"/>
    <x v="0"/>
    <n v="2"/>
    <n v="362.31"/>
    <n v="724.62"/>
    <n v="675.62"/>
    <n v="49"/>
    <x v="0"/>
    <x v="0"/>
    <x v="3"/>
    <x v="0"/>
  </r>
  <r>
    <x v="90"/>
    <s v="Football"/>
    <x v="3"/>
    <x v="2"/>
    <x v="2"/>
    <n v="8"/>
    <n v="418.71"/>
    <n v="3349.68"/>
    <n v="3309.68"/>
    <n v="40"/>
    <x v="1"/>
    <x v="1"/>
    <x v="0"/>
    <x v="1"/>
  </r>
  <r>
    <x v="91"/>
    <s v="Sneakers"/>
    <x v="1"/>
    <x v="0"/>
    <x v="3"/>
    <n v="6"/>
    <n v="111.13"/>
    <n v="666.78"/>
    <n v="606.78"/>
    <n v="60"/>
    <x v="2"/>
    <x v="0"/>
    <x v="1"/>
    <x v="2"/>
  </r>
  <r>
    <x v="92"/>
    <s v="Football"/>
    <x v="3"/>
    <x v="2"/>
    <x v="2"/>
    <n v="9"/>
    <n v="484.72"/>
    <n v="4362.4799999999996"/>
    <n v="4296.9799999999996"/>
    <n v="65.5"/>
    <x v="0"/>
    <x v="0"/>
    <x v="2"/>
    <x v="0"/>
  </r>
  <r>
    <x v="93"/>
    <s v="T-Shirt"/>
    <x v="1"/>
    <x v="2"/>
    <x v="1"/>
    <n v="1"/>
    <n v="67.53"/>
    <n v="67.53"/>
    <n v="18.53"/>
    <n v="49"/>
    <x v="1"/>
    <x v="1"/>
    <x v="3"/>
    <x v="1"/>
  </r>
  <r>
    <x v="90"/>
    <s v="Headphones"/>
    <x v="2"/>
    <x v="2"/>
    <x v="1"/>
    <n v="2"/>
    <n v="368.03"/>
    <n v="736.06"/>
    <n v="696.06"/>
    <n v="40"/>
    <x v="2"/>
    <x v="0"/>
    <x v="0"/>
    <x v="2"/>
  </r>
  <r>
    <x v="94"/>
    <s v="Lamp"/>
    <x v="0"/>
    <x v="4"/>
    <x v="1"/>
    <n v="1"/>
    <n v="372.87"/>
    <n v="372.87"/>
    <n v="312.87"/>
    <n v="60"/>
    <x v="0"/>
    <x v="2"/>
    <x v="1"/>
    <x v="0"/>
  </r>
  <r>
    <x v="95"/>
    <s v="Table"/>
    <x v="0"/>
    <x v="2"/>
    <x v="3"/>
    <n v="10"/>
    <n v="51.96"/>
    <n v="519.6"/>
    <n v="454.1"/>
    <n v="65.5"/>
    <x v="1"/>
    <x v="1"/>
    <x v="2"/>
    <x v="1"/>
  </r>
  <r>
    <x v="96"/>
    <s v="Shampoo"/>
    <x v="4"/>
    <x v="3"/>
    <x v="1"/>
    <n v="8"/>
    <n v="434.36"/>
    <n v="3474.88"/>
    <n v="3425.88"/>
    <n v="49"/>
    <x v="2"/>
    <x v="0"/>
    <x v="3"/>
    <x v="2"/>
  </r>
  <r>
    <x v="14"/>
    <s v="Jeans"/>
    <x v="1"/>
    <x v="1"/>
    <x v="2"/>
    <n v="3"/>
    <n v="400.96"/>
    <n v="1202.8800000000001"/>
    <n v="1162.8800000000001"/>
    <n v="40"/>
    <x v="0"/>
    <x v="1"/>
    <x v="0"/>
    <x v="0"/>
  </r>
  <r>
    <x v="44"/>
    <s v="Shampoo"/>
    <x v="4"/>
    <x v="4"/>
    <x v="1"/>
    <n v="1"/>
    <n v="55.02"/>
    <n v="55.02"/>
    <n v="-4.9799999999999969"/>
    <n v="60"/>
    <x v="1"/>
    <x v="0"/>
    <x v="1"/>
    <x v="1"/>
  </r>
  <r>
    <x v="97"/>
    <s v="Camera"/>
    <x v="2"/>
    <x v="0"/>
    <x v="2"/>
    <n v="5"/>
    <n v="187.23"/>
    <n v="936.15"/>
    <n v="870.65"/>
    <n v="65.5"/>
    <x v="2"/>
    <x v="0"/>
    <x v="2"/>
    <x v="2"/>
  </r>
  <r>
    <x v="98"/>
    <s v="Headphones"/>
    <x v="2"/>
    <x v="3"/>
    <x v="1"/>
    <n v="9"/>
    <n v="202.72"/>
    <n v="1824.48"/>
    <n v="1775.48"/>
    <n v="49"/>
    <x v="0"/>
    <x v="1"/>
    <x v="3"/>
    <x v="0"/>
  </r>
  <r>
    <x v="99"/>
    <s v="Headphones"/>
    <x v="2"/>
    <x v="0"/>
    <x v="2"/>
    <n v="3"/>
    <n v="276.01"/>
    <n v="828.03"/>
    <n v="788.03"/>
    <n v="40"/>
    <x v="1"/>
    <x v="2"/>
    <x v="0"/>
    <x v="1"/>
  </r>
  <r>
    <x v="100"/>
    <s v="Tennis Racket"/>
    <x v="3"/>
    <x v="4"/>
    <x v="1"/>
    <n v="10"/>
    <n v="281.43"/>
    <n v="2814.3"/>
    <n v="2754.3"/>
    <n v="60"/>
    <x v="2"/>
    <x v="0"/>
    <x v="1"/>
    <x v="2"/>
  </r>
  <r>
    <x v="101"/>
    <s v="Shampoo"/>
    <x v="4"/>
    <x v="3"/>
    <x v="2"/>
    <n v="7"/>
    <n v="483.02"/>
    <n v="3381.14"/>
    <n v="3315.64"/>
    <n v="65.5"/>
    <x v="0"/>
    <x v="1"/>
    <x v="2"/>
    <x v="0"/>
  </r>
  <r>
    <x v="102"/>
    <s v="Football"/>
    <x v="3"/>
    <x v="3"/>
    <x v="0"/>
    <n v="10"/>
    <n v="84.68"/>
    <n v="846.8"/>
    <n v="797.8"/>
    <n v="49"/>
    <x v="1"/>
    <x v="0"/>
    <x v="3"/>
    <x v="1"/>
  </r>
  <r>
    <x v="103"/>
    <s v="Laptop"/>
    <x v="2"/>
    <x v="0"/>
    <x v="3"/>
    <n v="3"/>
    <n v="306.7"/>
    <n v="920.1"/>
    <n v="880.1"/>
    <n v="40"/>
    <x v="2"/>
    <x v="0"/>
    <x v="0"/>
    <x v="2"/>
  </r>
  <r>
    <x v="104"/>
    <s v="Laptop"/>
    <x v="2"/>
    <x v="3"/>
    <x v="2"/>
    <n v="2"/>
    <n v="68.94"/>
    <n v="137.88"/>
    <n v="77.88"/>
    <n v="60"/>
    <x v="0"/>
    <x v="2"/>
    <x v="1"/>
    <x v="0"/>
  </r>
  <r>
    <x v="105"/>
    <s v="Smartphone"/>
    <x v="2"/>
    <x v="0"/>
    <x v="3"/>
    <n v="7"/>
    <n v="483.1"/>
    <n v="3381.7"/>
    <n v="3316.2"/>
    <n v="65.5"/>
    <x v="1"/>
    <x v="0"/>
    <x v="2"/>
    <x v="1"/>
  </r>
  <r>
    <x v="106"/>
    <s v="Shampoo"/>
    <x v="4"/>
    <x v="3"/>
    <x v="1"/>
    <n v="2"/>
    <n v="439.62"/>
    <n v="879.24"/>
    <n v="830.24"/>
    <n v="49"/>
    <x v="2"/>
    <x v="1"/>
    <x v="3"/>
    <x v="2"/>
  </r>
  <r>
    <x v="58"/>
    <s v="Football"/>
    <x v="3"/>
    <x v="4"/>
    <x v="3"/>
    <n v="9"/>
    <n v="153.18"/>
    <n v="1378.62"/>
    <n v="1338.62"/>
    <n v="40"/>
    <x v="0"/>
    <x v="0"/>
    <x v="0"/>
    <x v="0"/>
  </r>
  <r>
    <x v="103"/>
    <s v="Tennis Racket"/>
    <x v="3"/>
    <x v="3"/>
    <x v="0"/>
    <n v="5"/>
    <n v="51.53"/>
    <n v="257.64999999999998"/>
    <n v="197.64999999999998"/>
    <n v="60"/>
    <x v="1"/>
    <x v="0"/>
    <x v="1"/>
    <x v="1"/>
  </r>
  <r>
    <x v="107"/>
    <s v="T-Shirt"/>
    <x v="1"/>
    <x v="2"/>
    <x v="3"/>
    <n v="4"/>
    <n v="231.62"/>
    <n v="926.48"/>
    <n v="860.98"/>
    <n v="65.5"/>
    <x v="2"/>
    <x v="1"/>
    <x v="2"/>
    <x v="2"/>
  </r>
  <r>
    <x v="87"/>
    <s v="Dumbbells"/>
    <x v="3"/>
    <x v="3"/>
    <x v="2"/>
    <n v="5"/>
    <n v="303.83999999999997"/>
    <n v="1519.2"/>
    <n v="1470.2"/>
    <n v="49"/>
    <x v="0"/>
    <x v="2"/>
    <x v="3"/>
    <x v="0"/>
  </r>
  <r>
    <x v="0"/>
    <s v="Dumbbells"/>
    <x v="3"/>
    <x v="4"/>
    <x v="3"/>
    <n v="9"/>
    <n v="374.31"/>
    <n v="3368.79"/>
    <n v="3328.79"/>
    <n v="40"/>
    <x v="1"/>
    <x v="0"/>
    <x v="0"/>
    <x v="1"/>
  </r>
  <r>
    <x v="108"/>
    <s v="Laptop"/>
    <x v="2"/>
    <x v="4"/>
    <x v="1"/>
    <n v="5"/>
    <n v="158.87"/>
    <n v="794.35"/>
    <n v="734.35"/>
    <n v="60"/>
    <x v="2"/>
    <x v="0"/>
    <x v="1"/>
    <x v="2"/>
  </r>
  <r>
    <x v="109"/>
    <s v="Jacket"/>
    <x v="1"/>
    <x v="4"/>
    <x v="3"/>
    <n v="3"/>
    <n v="174.34"/>
    <n v="523.02"/>
    <n v="457.52"/>
    <n v="65.5"/>
    <x v="0"/>
    <x v="0"/>
    <x v="2"/>
    <x v="0"/>
  </r>
  <r>
    <x v="110"/>
    <s v="Jeans"/>
    <x v="1"/>
    <x v="1"/>
    <x v="3"/>
    <n v="6"/>
    <n v="237.96"/>
    <n v="1427.76"/>
    <n v="1378.76"/>
    <n v="49"/>
    <x v="1"/>
    <x v="1"/>
    <x v="3"/>
    <x v="1"/>
  </r>
  <r>
    <x v="21"/>
    <s v="T-Shirt"/>
    <x v="1"/>
    <x v="0"/>
    <x v="0"/>
    <n v="1"/>
    <n v="347.92"/>
    <n v="347.92"/>
    <n v="307.92"/>
    <n v="40"/>
    <x v="2"/>
    <x v="2"/>
    <x v="0"/>
    <x v="2"/>
  </r>
  <r>
    <x v="111"/>
    <s v="Camera"/>
    <x v="2"/>
    <x v="0"/>
    <x v="3"/>
    <n v="9"/>
    <n v="227.15"/>
    <n v="2044.35"/>
    <n v="1984.35"/>
    <n v="60"/>
    <x v="0"/>
    <x v="0"/>
    <x v="1"/>
    <x v="0"/>
  </r>
  <r>
    <x v="78"/>
    <s v="Football"/>
    <x v="3"/>
    <x v="1"/>
    <x v="2"/>
    <n v="7"/>
    <n v="459.54"/>
    <n v="3216.78"/>
    <n v="3151.28"/>
    <n v="65.5"/>
    <x v="1"/>
    <x v="0"/>
    <x v="2"/>
    <x v="1"/>
  </r>
  <r>
    <x v="112"/>
    <s v="Shampoo"/>
    <x v="4"/>
    <x v="2"/>
    <x v="1"/>
    <n v="8"/>
    <n v="103.76"/>
    <n v="830.08"/>
    <n v="781.08"/>
    <n v="49"/>
    <x v="2"/>
    <x v="1"/>
    <x v="3"/>
    <x v="2"/>
  </r>
  <r>
    <x v="113"/>
    <s v="Lamp"/>
    <x v="0"/>
    <x v="1"/>
    <x v="2"/>
    <n v="4"/>
    <n v="162.47999999999999"/>
    <n v="649.91999999999996"/>
    <n v="609.91999999999996"/>
    <n v="40"/>
    <x v="0"/>
    <x v="0"/>
    <x v="0"/>
    <x v="0"/>
  </r>
  <r>
    <x v="114"/>
    <s v="Dumbbells"/>
    <x v="3"/>
    <x v="0"/>
    <x v="1"/>
    <n v="10"/>
    <n v="276.17"/>
    <n v="2761.7"/>
    <n v="2701.7"/>
    <n v="60"/>
    <x v="1"/>
    <x v="2"/>
    <x v="1"/>
    <x v="1"/>
  </r>
  <r>
    <x v="115"/>
    <s v="Lipstick"/>
    <x v="4"/>
    <x v="1"/>
    <x v="0"/>
    <n v="1"/>
    <n v="154.79"/>
    <n v="154.79"/>
    <n v="89.289999999999992"/>
    <n v="65.5"/>
    <x v="2"/>
    <x v="0"/>
    <x v="2"/>
    <x v="2"/>
  </r>
  <r>
    <x v="116"/>
    <s v="Table"/>
    <x v="0"/>
    <x v="0"/>
    <x v="3"/>
    <n v="6"/>
    <n v="482.61"/>
    <n v="2895.66"/>
    <n v="2846.66"/>
    <n v="49"/>
    <x v="0"/>
    <x v="1"/>
    <x v="3"/>
    <x v="0"/>
  </r>
  <r>
    <x v="117"/>
    <s v="Jacket"/>
    <x v="1"/>
    <x v="2"/>
    <x v="3"/>
    <n v="1"/>
    <n v="96.33"/>
    <n v="96.33"/>
    <n v="56.33"/>
    <n v="40"/>
    <x v="1"/>
    <x v="2"/>
    <x v="0"/>
    <x v="1"/>
  </r>
  <r>
    <x v="118"/>
    <s v="Lipstick"/>
    <x v="4"/>
    <x v="1"/>
    <x v="3"/>
    <n v="6"/>
    <n v="465.34"/>
    <n v="2792.04"/>
    <n v="2732.04"/>
    <n v="60"/>
    <x v="2"/>
    <x v="0"/>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08BBDE-73FC-421E-B8EA-DA7BA752876A}" name="Sales per Regions"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I11:J16" firstHeaderRow="1" firstDataRow="1" firstDataCol="1"/>
  <pivotFields count="16">
    <pivotField numFmtId="14" showAll="0">
      <items count="120">
        <item x="61"/>
        <item x="24"/>
        <item x="91"/>
        <item x="100"/>
        <item x="47"/>
        <item x="68"/>
        <item x="81"/>
        <item x="0"/>
        <item x="46"/>
        <item x="11"/>
        <item x="80"/>
        <item x="15"/>
        <item x="55"/>
        <item x="30"/>
        <item x="95"/>
        <item x="48"/>
        <item x="53"/>
        <item x="114"/>
        <item x="56"/>
        <item x="98"/>
        <item x="65"/>
        <item x="115"/>
        <item x="19"/>
        <item x="77"/>
        <item x="86"/>
        <item x="22"/>
        <item x="102"/>
        <item x="10"/>
        <item x="27"/>
        <item x="94"/>
        <item x="29"/>
        <item x="90"/>
        <item x="42"/>
        <item x="62"/>
        <item x="31"/>
        <item x="44"/>
        <item x="45"/>
        <item x="87"/>
        <item x="34"/>
        <item x="58"/>
        <item x="6"/>
        <item x="79"/>
        <item x="38"/>
        <item x="32"/>
        <item x="85"/>
        <item x="106"/>
        <item x="63"/>
        <item x="69"/>
        <item x="14"/>
        <item x="35"/>
        <item x="60"/>
        <item x="105"/>
        <item x="20"/>
        <item x="57"/>
        <item x="110"/>
        <item x="39"/>
        <item x="43"/>
        <item x="96"/>
        <item x="73"/>
        <item x="104"/>
        <item x="36"/>
        <item x="17"/>
        <item x="103"/>
        <item x="88"/>
        <item x="70"/>
        <item x="12"/>
        <item x="66"/>
        <item x="107"/>
        <item x="72"/>
        <item x="64"/>
        <item x="75"/>
        <item x="26"/>
        <item x="74"/>
        <item x="111"/>
        <item x="49"/>
        <item x="4"/>
        <item x="37"/>
        <item x="51"/>
        <item x="41"/>
        <item x="8"/>
        <item x="101"/>
        <item x="40"/>
        <item x="113"/>
        <item x="3"/>
        <item x="84"/>
        <item x="18"/>
        <item x="50"/>
        <item x="54"/>
        <item x="83"/>
        <item x="16"/>
        <item x="52"/>
        <item x="109"/>
        <item x="25"/>
        <item x="71"/>
        <item x="82"/>
        <item x="116"/>
        <item x="67"/>
        <item x="23"/>
        <item x="78"/>
        <item x="59"/>
        <item x="28"/>
        <item x="76"/>
        <item x="33"/>
        <item x="1"/>
        <item x="21"/>
        <item x="108"/>
        <item x="13"/>
        <item x="97"/>
        <item x="9"/>
        <item x="99"/>
        <item x="118"/>
        <item x="93"/>
        <item x="117"/>
        <item x="7"/>
        <item x="2"/>
        <item x="112"/>
        <item x="89"/>
        <item x="5"/>
        <item x="92"/>
        <item t="default"/>
      </items>
    </pivotField>
    <pivotField showAll="0"/>
    <pivotField showAll="0">
      <items count="6">
        <item x="4"/>
        <item x="1"/>
        <item x="2"/>
        <item x="0"/>
        <item x="3"/>
        <item t="default"/>
      </items>
    </pivotField>
    <pivotField showAll="0"/>
    <pivotField axis="axisRow" showAll="0">
      <items count="5">
        <item x="1"/>
        <item x="3"/>
        <item x="2"/>
        <item x="0"/>
        <item t="default"/>
      </items>
    </pivotField>
    <pivotField showAll="0"/>
    <pivotField showAll="0"/>
    <pivotField dataField="1" showAll="0"/>
    <pivotField showAll="0"/>
    <pivotField showAll="0"/>
    <pivotField showAll="0">
      <items count="4">
        <item x="1"/>
        <item x="0"/>
        <item x="2"/>
        <item t="default"/>
      </items>
    </pivotField>
    <pivotField showAll="0"/>
    <pivotField showAll="0"/>
    <pivotField showAll="0">
      <items count="4">
        <item x="2"/>
        <item x="0"/>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5">
    <i>
      <x/>
    </i>
    <i>
      <x v="1"/>
    </i>
    <i>
      <x v="2"/>
    </i>
    <i>
      <x v="3"/>
    </i>
    <i t="grand">
      <x/>
    </i>
  </rowItems>
  <colItems count="1">
    <i/>
  </colItems>
  <dataFields count="1">
    <dataField name="Sum of Total Sale" fld="7" baseField="0" baseItem="0"/>
  </dataFields>
  <formats count="6">
    <format dxfId="5">
      <pivotArea type="all" dataOnly="0" outline="0" fieldPosition="0"/>
    </format>
    <format dxfId="4">
      <pivotArea outline="0" collapsedLevelsAreSubtotals="1" fieldPosition="0"/>
    </format>
    <format dxfId="3">
      <pivotArea field="4" type="button" dataOnly="0" labelOnly="1" outline="0" axis="axisRow" fieldPosition="0"/>
    </format>
    <format dxfId="2">
      <pivotArea dataOnly="0" labelOnly="1" grandRow="1" outline="0" fieldPosition="0"/>
    </format>
    <format dxfId="1">
      <pivotArea dataOnly="0" labelOnly="1" outline="0" axis="axisValues" fieldPosition="0"/>
    </format>
    <format dxfId="0">
      <pivotArea outline="0" collapsedLevelsAreSubtotals="1" fieldPosition="0"/>
    </format>
  </formats>
  <chartFormats count="2">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CA6B04-A247-46D3-AAEA-DF8F613C0951}" name="Sales per Sallers"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F28:G34" firstHeaderRow="1" firstDataRow="1" firstDataCol="1"/>
  <pivotFields count="16">
    <pivotField numFmtId="14" showAll="0">
      <items count="120">
        <item x="61"/>
        <item x="24"/>
        <item x="91"/>
        <item x="100"/>
        <item x="47"/>
        <item x="68"/>
        <item x="81"/>
        <item x="0"/>
        <item x="46"/>
        <item x="11"/>
        <item x="80"/>
        <item x="15"/>
        <item x="55"/>
        <item x="30"/>
        <item x="95"/>
        <item x="48"/>
        <item x="53"/>
        <item x="114"/>
        <item x="56"/>
        <item x="98"/>
        <item x="65"/>
        <item x="115"/>
        <item x="19"/>
        <item x="77"/>
        <item x="86"/>
        <item x="22"/>
        <item x="102"/>
        <item x="10"/>
        <item x="27"/>
        <item x="94"/>
        <item x="29"/>
        <item x="90"/>
        <item x="42"/>
        <item x="62"/>
        <item x="31"/>
        <item x="44"/>
        <item x="45"/>
        <item x="87"/>
        <item x="34"/>
        <item x="58"/>
        <item x="6"/>
        <item x="79"/>
        <item x="38"/>
        <item x="32"/>
        <item x="85"/>
        <item x="106"/>
        <item x="63"/>
        <item x="69"/>
        <item x="14"/>
        <item x="35"/>
        <item x="60"/>
        <item x="105"/>
        <item x="20"/>
        <item x="57"/>
        <item x="110"/>
        <item x="39"/>
        <item x="43"/>
        <item x="96"/>
        <item x="73"/>
        <item x="104"/>
        <item x="36"/>
        <item x="17"/>
        <item x="103"/>
        <item x="88"/>
        <item x="70"/>
        <item x="12"/>
        <item x="66"/>
        <item x="107"/>
        <item x="72"/>
        <item x="64"/>
        <item x="75"/>
        <item x="26"/>
        <item x="74"/>
        <item x="111"/>
        <item x="49"/>
        <item x="4"/>
        <item x="37"/>
        <item x="51"/>
        <item x="41"/>
        <item x="8"/>
        <item x="101"/>
        <item x="40"/>
        <item x="113"/>
        <item x="3"/>
        <item x="84"/>
        <item x="18"/>
        <item x="50"/>
        <item x="54"/>
        <item x="83"/>
        <item x="16"/>
        <item x="52"/>
        <item x="109"/>
        <item x="25"/>
        <item x="71"/>
        <item x="82"/>
        <item x="116"/>
        <item x="67"/>
        <item x="23"/>
        <item x="78"/>
        <item x="59"/>
        <item x="28"/>
        <item x="76"/>
        <item x="33"/>
        <item x="1"/>
        <item x="21"/>
        <item x="108"/>
        <item x="13"/>
        <item x="97"/>
        <item x="9"/>
        <item x="99"/>
        <item x="118"/>
        <item x="93"/>
        <item x="117"/>
        <item x="7"/>
        <item x="2"/>
        <item x="112"/>
        <item x="89"/>
        <item x="5"/>
        <item x="92"/>
        <item t="default"/>
      </items>
    </pivotField>
    <pivotField showAll="0"/>
    <pivotField showAll="0">
      <items count="6">
        <item x="4"/>
        <item x="1"/>
        <item x="2"/>
        <item x="0"/>
        <item x="3"/>
        <item t="default"/>
      </items>
    </pivotField>
    <pivotField axis="axisRow" showAll="0" sortType="descending">
      <items count="6">
        <item x="2"/>
        <item x="1"/>
        <item x="0"/>
        <item x="4"/>
        <item x="3"/>
        <item t="default"/>
      </items>
      <autoSortScope>
        <pivotArea dataOnly="0" outline="0" fieldPosition="0">
          <references count="1">
            <reference field="4294967294" count="1" selected="0">
              <x v="0"/>
            </reference>
          </references>
        </pivotArea>
      </autoSortScope>
    </pivotField>
    <pivotField showAll="0">
      <items count="5">
        <item x="1"/>
        <item x="3"/>
        <item x="2"/>
        <item x="0"/>
        <item t="default"/>
      </items>
    </pivotField>
    <pivotField showAll="0"/>
    <pivotField showAll="0"/>
    <pivotField dataField="1" showAll="0"/>
    <pivotField showAll="0"/>
    <pivotField showAll="0"/>
    <pivotField showAll="0">
      <items count="4">
        <item x="1"/>
        <item x="0"/>
        <item x="2"/>
        <item t="default"/>
      </items>
    </pivotField>
    <pivotField showAll="0"/>
    <pivotField showAll="0" sortType="ascending">
      <items count="5">
        <item x="0"/>
        <item x="2"/>
        <item x="3"/>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v="4"/>
    </i>
    <i>
      <x/>
    </i>
    <i>
      <x v="1"/>
    </i>
    <i>
      <x v="2"/>
    </i>
    <i>
      <x v="3"/>
    </i>
    <i t="grand">
      <x/>
    </i>
  </rowItems>
  <colItems count="1">
    <i/>
  </colItems>
  <dataFields count="1">
    <dataField name="Sum of Total Sale" fld="7" baseField="0" baseItem="0"/>
  </dataFields>
  <formats count="6">
    <format dxfId="11">
      <pivotArea type="all" dataOnly="0" outline="0" fieldPosition="0"/>
    </format>
    <format dxfId="10">
      <pivotArea outline="0" collapsedLevelsAreSubtotals="1" fieldPosition="0"/>
    </format>
    <format dxfId="9">
      <pivotArea field="4" type="button" dataOnly="0" labelOnly="1" outline="0"/>
    </format>
    <format dxfId="8">
      <pivotArea dataOnly="0" labelOnly="1" grandRow="1" outline="0" fieldPosition="0"/>
    </format>
    <format dxfId="7">
      <pivotArea dataOnly="0" labelOnly="1" outline="0" axis="axisValues" fieldPosition="0"/>
    </format>
    <format dxfId="6">
      <pivotArea outline="0" collapsedLevelsAreSubtotals="1" fieldPosition="0"/>
    </format>
  </formats>
  <chartFormats count="2">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4E8BF5-D13E-41A1-B0B4-C7E48CE5FD0B}" name="Order Status"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I28:K32" firstHeaderRow="0" firstDataRow="1" firstDataCol="1"/>
  <pivotFields count="16">
    <pivotField numFmtId="14" showAll="0">
      <items count="120">
        <item x="61"/>
        <item x="24"/>
        <item x="91"/>
        <item x="100"/>
        <item x="47"/>
        <item x="68"/>
        <item x="81"/>
        <item x="0"/>
        <item x="46"/>
        <item x="11"/>
        <item x="80"/>
        <item x="15"/>
        <item x="55"/>
        <item x="30"/>
        <item x="95"/>
        <item x="48"/>
        <item x="53"/>
        <item x="114"/>
        <item x="56"/>
        <item x="98"/>
        <item x="65"/>
        <item x="115"/>
        <item x="19"/>
        <item x="77"/>
        <item x="86"/>
        <item x="22"/>
        <item x="102"/>
        <item x="10"/>
        <item x="27"/>
        <item x="94"/>
        <item x="29"/>
        <item x="90"/>
        <item x="42"/>
        <item x="62"/>
        <item x="31"/>
        <item x="44"/>
        <item x="45"/>
        <item x="87"/>
        <item x="34"/>
        <item x="58"/>
        <item x="6"/>
        <item x="79"/>
        <item x="38"/>
        <item x="32"/>
        <item x="85"/>
        <item x="106"/>
        <item x="63"/>
        <item x="69"/>
        <item x="14"/>
        <item x="35"/>
        <item x="60"/>
        <item x="105"/>
        <item x="20"/>
        <item x="57"/>
        <item x="110"/>
        <item x="39"/>
        <item x="43"/>
        <item x="96"/>
        <item x="73"/>
        <item x="104"/>
        <item x="36"/>
        <item x="17"/>
        <item x="103"/>
        <item x="88"/>
        <item x="70"/>
        <item x="12"/>
        <item x="66"/>
        <item x="107"/>
        <item x="72"/>
        <item x="64"/>
        <item x="75"/>
        <item x="26"/>
        <item x="74"/>
        <item x="111"/>
        <item x="49"/>
        <item x="4"/>
        <item x="37"/>
        <item x="51"/>
        <item x="41"/>
        <item x="8"/>
        <item x="101"/>
        <item x="40"/>
        <item x="113"/>
        <item x="3"/>
        <item x="84"/>
        <item x="18"/>
        <item x="50"/>
        <item x="54"/>
        <item x="83"/>
        <item x="16"/>
        <item x="52"/>
        <item x="109"/>
        <item x="25"/>
        <item x="71"/>
        <item x="82"/>
        <item x="116"/>
        <item x="67"/>
        <item x="23"/>
        <item x="78"/>
        <item x="59"/>
        <item x="28"/>
        <item x="76"/>
        <item x="33"/>
        <item x="1"/>
        <item x="21"/>
        <item x="108"/>
        <item x="13"/>
        <item x="97"/>
        <item x="9"/>
        <item x="99"/>
        <item x="118"/>
        <item x="93"/>
        <item x="117"/>
        <item x="7"/>
        <item x="2"/>
        <item x="112"/>
        <item x="89"/>
        <item x="5"/>
        <item x="92"/>
        <item t="default"/>
      </items>
    </pivotField>
    <pivotField dataField="1" showAll="0"/>
    <pivotField showAll="0">
      <items count="6">
        <item x="4"/>
        <item x="1"/>
        <item x="2"/>
        <item x="0"/>
        <item x="3"/>
        <item t="default"/>
      </items>
    </pivotField>
    <pivotField showAll="0">
      <items count="6">
        <item x="2"/>
        <item x="1"/>
        <item x="0"/>
        <item x="4"/>
        <item x="3"/>
        <item t="default"/>
      </items>
    </pivotField>
    <pivotField showAll="0">
      <items count="5">
        <item x="1"/>
        <item x="3"/>
        <item x="2"/>
        <item x="0"/>
        <item t="default"/>
      </items>
    </pivotField>
    <pivotField dataField="1" showAll="0"/>
    <pivotField showAll="0"/>
    <pivotField showAll="0"/>
    <pivotField showAll="0"/>
    <pivotField showAll="0"/>
    <pivotField showAll="0">
      <items count="4">
        <item x="1"/>
        <item x="0"/>
        <item x="2"/>
        <item t="default"/>
      </items>
    </pivotField>
    <pivotField axis="axisRow" showAll="0">
      <items count="4">
        <item x="2"/>
        <item x="0"/>
        <item x="1"/>
        <item t="default"/>
      </items>
    </pivotField>
    <pivotField showAll="0">
      <items count="5">
        <item x="0"/>
        <item x="2"/>
        <item x="3"/>
        <item x="1"/>
        <item t="default"/>
      </items>
    </pivotField>
    <pivotField showAll="0">
      <items count="4">
        <item x="2"/>
        <item x="0"/>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4">
    <i>
      <x/>
    </i>
    <i>
      <x v="1"/>
    </i>
    <i>
      <x v="2"/>
    </i>
    <i t="grand">
      <x/>
    </i>
  </rowItems>
  <colFields count="1">
    <field x="-2"/>
  </colFields>
  <colItems count="2">
    <i>
      <x/>
    </i>
    <i i="1">
      <x v="1"/>
    </i>
  </colItems>
  <dataFields count="2">
    <dataField name="Count of Product Name" fld="1" subtotal="count" baseField="0" baseItem="0"/>
    <dataField name="Sum of Quantity Sold" fld="5" baseField="0" baseItem="0"/>
  </dataFields>
  <formats count="6">
    <format dxfId="17">
      <pivotArea type="all" dataOnly="0" outline="0" fieldPosition="0"/>
    </format>
    <format dxfId="16">
      <pivotArea outline="0" collapsedLevelsAreSubtotals="1" fieldPosition="0"/>
    </format>
    <format dxfId="15">
      <pivotArea field="4" type="button" dataOnly="0" labelOnly="1" outline="0"/>
    </format>
    <format dxfId="14">
      <pivotArea dataOnly="0" labelOnly="1" grandRow="1" outline="0" fieldPosition="0"/>
    </format>
    <format dxfId="13">
      <pivotArea dataOnly="0" labelOnly="1" outline="0" axis="axisValues" fieldPosition="0"/>
    </format>
    <format dxfId="1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A1A186-8DFF-4080-AEBF-6017D60BFC18}" name="Profit for region"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11:D16" firstHeaderRow="1" firstDataRow="1" firstDataCol="1"/>
  <pivotFields count="16">
    <pivotField numFmtId="14" showAll="0">
      <items count="120">
        <item x="61"/>
        <item x="24"/>
        <item x="91"/>
        <item x="100"/>
        <item x="47"/>
        <item x="68"/>
        <item x="81"/>
        <item x="0"/>
        <item x="46"/>
        <item x="11"/>
        <item x="80"/>
        <item x="15"/>
        <item x="55"/>
        <item x="30"/>
        <item x="95"/>
        <item x="48"/>
        <item x="53"/>
        <item x="114"/>
        <item x="56"/>
        <item x="98"/>
        <item x="65"/>
        <item x="115"/>
        <item x="19"/>
        <item x="77"/>
        <item x="86"/>
        <item x="22"/>
        <item x="102"/>
        <item x="10"/>
        <item x="27"/>
        <item x="94"/>
        <item x="29"/>
        <item x="90"/>
        <item x="42"/>
        <item x="62"/>
        <item x="31"/>
        <item x="44"/>
        <item x="45"/>
        <item x="87"/>
        <item x="34"/>
        <item x="58"/>
        <item x="6"/>
        <item x="79"/>
        <item x="38"/>
        <item x="32"/>
        <item x="85"/>
        <item x="106"/>
        <item x="63"/>
        <item x="69"/>
        <item x="14"/>
        <item x="35"/>
        <item x="60"/>
        <item x="105"/>
        <item x="20"/>
        <item x="57"/>
        <item x="110"/>
        <item x="39"/>
        <item x="43"/>
        <item x="96"/>
        <item x="73"/>
        <item x="104"/>
        <item x="36"/>
        <item x="17"/>
        <item x="103"/>
        <item x="88"/>
        <item x="70"/>
        <item x="12"/>
        <item x="66"/>
        <item x="107"/>
        <item x="72"/>
        <item x="64"/>
        <item x="75"/>
        <item x="26"/>
        <item x="74"/>
        <item x="111"/>
        <item x="49"/>
        <item x="4"/>
        <item x="37"/>
        <item x="51"/>
        <item x="41"/>
        <item x="8"/>
        <item x="101"/>
        <item x="40"/>
        <item x="113"/>
        <item x="3"/>
        <item x="84"/>
        <item x="18"/>
        <item x="50"/>
        <item x="54"/>
        <item x="83"/>
        <item x="16"/>
        <item x="52"/>
        <item x="109"/>
        <item x="25"/>
        <item x="71"/>
        <item x="82"/>
        <item x="116"/>
        <item x="67"/>
        <item x="23"/>
        <item x="78"/>
        <item x="59"/>
        <item x="28"/>
        <item x="76"/>
        <item x="33"/>
        <item x="1"/>
        <item x="21"/>
        <item x="108"/>
        <item x="13"/>
        <item x="97"/>
        <item x="9"/>
        <item x="99"/>
        <item x="118"/>
        <item x="93"/>
        <item x="117"/>
        <item x="7"/>
        <item x="2"/>
        <item x="112"/>
        <item x="89"/>
        <item x="5"/>
        <item x="92"/>
        <item t="default"/>
      </items>
    </pivotField>
    <pivotField showAll="0"/>
    <pivotField showAll="0"/>
    <pivotField showAll="0"/>
    <pivotField axis="axisRow" showAll="0">
      <items count="5">
        <item x="1"/>
        <item x="3"/>
        <item x="2"/>
        <item x="0"/>
        <item t="default"/>
      </items>
    </pivotField>
    <pivotField showAll="0"/>
    <pivotField showAll="0"/>
    <pivotField showAll="0"/>
    <pivotField showAll="0"/>
    <pivotField dataField="1" showAll="0"/>
    <pivotField showAll="0">
      <items count="4">
        <item x="1"/>
        <item x="0"/>
        <item x="2"/>
        <item t="default"/>
      </items>
    </pivotField>
    <pivotField showAll="0"/>
    <pivotField showAll="0"/>
    <pivotField showAll="0">
      <items count="4">
        <item x="2"/>
        <item x="0"/>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5">
    <i>
      <x/>
    </i>
    <i>
      <x v="1"/>
    </i>
    <i>
      <x v="2"/>
    </i>
    <i>
      <x v="3"/>
    </i>
    <i t="grand">
      <x/>
    </i>
  </rowItems>
  <colItems count="1">
    <i/>
  </colItems>
  <dataFields count="1">
    <dataField name="Sum of Profit" fld="9" baseField="0" baseItem="0" numFmtId="164"/>
  </dataFields>
  <formats count="7">
    <format dxfId="24">
      <pivotArea type="all" dataOnly="0" outline="0" fieldPosition="0"/>
    </format>
    <format dxfId="23">
      <pivotArea outline="0" collapsedLevelsAreSubtotals="1" fieldPosition="0"/>
    </format>
    <format dxfId="22">
      <pivotArea field="4" type="button" dataOnly="0" labelOnly="1" outline="0" axis="axisRow" fieldPosition="0"/>
    </format>
    <format dxfId="21">
      <pivotArea dataOnly="0" labelOnly="1" fieldPosition="0">
        <references count="1">
          <reference field="4" count="0"/>
        </references>
      </pivotArea>
    </format>
    <format dxfId="20">
      <pivotArea dataOnly="0" labelOnly="1" grandRow="1" outline="0" fieldPosition="0"/>
    </format>
    <format dxfId="19">
      <pivotArea dataOnly="0" labelOnly="1" outline="0" axis="axisValues" fieldPosition="0"/>
    </format>
    <format dxfId="1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AC2905-4753-49B4-97B5-9CAB61C6B242}" name="Sales per Regions Manager"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L11:M16" firstHeaderRow="1" firstDataRow="1" firstDataCol="1"/>
  <pivotFields count="16">
    <pivotField numFmtId="14" showAll="0">
      <items count="120">
        <item x="61"/>
        <item x="24"/>
        <item x="91"/>
        <item x="100"/>
        <item x="47"/>
        <item x="68"/>
        <item x="81"/>
        <item x="0"/>
        <item x="46"/>
        <item x="11"/>
        <item x="80"/>
        <item x="15"/>
        <item x="55"/>
        <item x="30"/>
        <item x="95"/>
        <item x="48"/>
        <item x="53"/>
        <item x="114"/>
        <item x="56"/>
        <item x="98"/>
        <item x="65"/>
        <item x="115"/>
        <item x="19"/>
        <item x="77"/>
        <item x="86"/>
        <item x="22"/>
        <item x="102"/>
        <item x="10"/>
        <item x="27"/>
        <item x="94"/>
        <item x="29"/>
        <item x="90"/>
        <item x="42"/>
        <item x="62"/>
        <item x="31"/>
        <item x="44"/>
        <item x="45"/>
        <item x="87"/>
        <item x="34"/>
        <item x="58"/>
        <item x="6"/>
        <item x="79"/>
        <item x="38"/>
        <item x="32"/>
        <item x="85"/>
        <item x="106"/>
        <item x="63"/>
        <item x="69"/>
        <item x="14"/>
        <item x="35"/>
        <item x="60"/>
        <item x="105"/>
        <item x="20"/>
        <item x="57"/>
        <item x="110"/>
        <item x="39"/>
        <item x="43"/>
        <item x="96"/>
        <item x="73"/>
        <item x="104"/>
        <item x="36"/>
        <item x="17"/>
        <item x="103"/>
        <item x="88"/>
        <item x="70"/>
        <item x="12"/>
        <item x="66"/>
        <item x="107"/>
        <item x="72"/>
        <item x="64"/>
        <item x="75"/>
        <item x="26"/>
        <item x="74"/>
        <item x="111"/>
        <item x="49"/>
        <item x="4"/>
        <item x="37"/>
        <item x="51"/>
        <item x="41"/>
        <item x="8"/>
        <item x="101"/>
        <item x="40"/>
        <item x="113"/>
        <item x="3"/>
        <item x="84"/>
        <item x="18"/>
        <item x="50"/>
        <item x="54"/>
        <item x="83"/>
        <item x="16"/>
        <item x="52"/>
        <item x="109"/>
        <item x="25"/>
        <item x="71"/>
        <item x="82"/>
        <item x="116"/>
        <item x="67"/>
        <item x="23"/>
        <item x="78"/>
        <item x="59"/>
        <item x="28"/>
        <item x="76"/>
        <item x="33"/>
        <item x="1"/>
        <item x="21"/>
        <item x="108"/>
        <item x="13"/>
        <item x="97"/>
        <item x="9"/>
        <item x="99"/>
        <item x="118"/>
        <item x="93"/>
        <item x="117"/>
        <item x="7"/>
        <item x="2"/>
        <item x="112"/>
        <item x="89"/>
        <item x="5"/>
        <item x="92"/>
        <item t="default"/>
      </items>
    </pivotField>
    <pivotField showAll="0"/>
    <pivotField showAll="0">
      <items count="6">
        <item x="4"/>
        <item x="1"/>
        <item x="2"/>
        <item x="0"/>
        <item x="3"/>
        <item t="default"/>
      </items>
    </pivotField>
    <pivotField showAll="0"/>
    <pivotField showAll="0">
      <items count="5">
        <item x="1"/>
        <item x="3"/>
        <item x="2"/>
        <item x="0"/>
        <item t="default"/>
      </items>
    </pivotField>
    <pivotField showAll="0"/>
    <pivotField showAll="0"/>
    <pivotField dataField="1" showAll="0"/>
    <pivotField showAll="0"/>
    <pivotField showAll="0"/>
    <pivotField showAll="0">
      <items count="4">
        <item x="1"/>
        <item x="0"/>
        <item x="2"/>
        <item t="default"/>
      </items>
    </pivotField>
    <pivotField showAll="0"/>
    <pivotField axis="axisRow" showAll="0" sortType="ascending">
      <items count="5">
        <item x="0"/>
        <item x="2"/>
        <item x="3"/>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2"/>
  </rowFields>
  <rowItems count="5">
    <i>
      <x v="1"/>
    </i>
    <i>
      <x/>
    </i>
    <i>
      <x v="2"/>
    </i>
    <i>
      <x v="3"/>
    </i>
    <i t="grand">
      <x/>
    </i>
  </rowItems>
  <colItems count="1">
    <i/>
  </colItems>
  <dataFields count="1">
    <dataField name="Sum of Total Sale" fld="7" baseField="0" baseItem="0"/>
  </dataFields>
  <formats count="6">
    <format dxfId="30">
      <pivotArea type="all" dataOnly="0" outline="0" fieldPosition="0"/>
    </format>
    <format dxfId="29">
      <pivotArea outline="0" collapsedLevelsAreSubtotals="1" fieldPosition="0"/>
    </format>
    <format dxfId="28">
      <pivotArea field="4" type="button" dataOnly="0" labelOnly="1" outline="0"/>
    </format>
    <format dxfId="27">
      <pivotArea dataOnly="0" labelOnly="1" grandRow="1" outline="0" fieldPosition="0"/>
    </format>
    <format dxfId="26">
      <pivotArea dataOnly="0" labelOnly="1" outline="0" axis="axisValues" fieldPosition="0"/>
    </format>
    <format dxfId="25">
      <pivotArea outline="0" collapsedLevelsAreSubtotals="1" fieldPosition="0"/>
    </format>
  </formats>
  <chartFormats count="2">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1EFCDB-670B-4D91-A5C3-CC19E72F0750}" name="Sales By Months"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C28:D41" firstHeaderRow="1" firstDataRow="1" firstDataCol="1"/>
  <pivotFields count="16">
    <pivotField numFmtId="14" showAll="0">
      <items count="120">
        <item x="61"/>
        <item x="24"/>
        <item x="91"/>
        <item x="100"/>
        <item x="47"/>
        <item x="68"/>
        <item x="81"/>
        <item x="0"/>
        <item x="46"/>
        <item x="11"/>
        <item x="80"/>
        <item x="15"/>
        <item x="55"/>
        <item x="30"/>
        <item x="95"/>
        <item x="48"/>
        <item x="53"/>
        <item x="114"/>
        <item x="56"/>
        <item x="98"/>
        <item x="65"/>
        <item x="115"/>
        <item x="19"/>
        <item x="77"/>
        <item x="86"/>
        <item x="22"/>
        <item x="102"/>
        <item x="10"/>
        <item x="27"/>
        <item x="94"/>
        <item x="29"/>
        <item x="90"/>
        <item x="42"/>
        <item x="62"/>
        <item x="31"/>
        <item x="44"/>
        <item x="45"/>
        <item x="87"/>
        <item x="34"/>
        <item x="58"/>
        <item x="6"/>
        <item x="79"/>
        <item x="38"/>
        <item x="32"/>
        <item x="85"/>
        <item x="106"/>
        <item x="63"/>
        <item x="69"/>
        <item x="14"/>
        <item x="35"/>
        <item x="60"/>
        <item x="105"/>
        <item x="20"/>
        <item x="57"/>
        <item x="110"/>
        <item x="39"/>
        <item x="43"/>
        <item x="96"/>
        <item x="73"/>
        <item x="104"/>
        <item x="36"/>
        <item x="17"/>
        <item x="103"/>
        <item x="88"/>
        <item x="70"/>
        <item x="12"/>
        <item x="66"/>
        <item x="107"/>
        <item x="72"/>
        <item x="64"/>
        <item x="75"/>
        <item x="26"/>
        <item x="74"/>
        <item x="111"/>
        <item x="49"/>
        <item x="4"/>
        <item x="37"/>
        <item x="51"/>
        <item x="41"/>
        <item x="8"/>
        <item x="101"/>
        <item x="40"/>
        <item x="113"/>
        <item x="3"/>
        <item x="84"/>
        <item x="18"/>
        <item x="50"/>
        <item x="54"/>
        <item x="83"/>
        <item x="16"/>
        <item x="52"/>
        <item x="109"/>
        <item x="25"/>
        <item x="71"/>
        <item x="82"/>
        <item x="116"/>
        <item x="67"/>
        <item x="23"/>
        <item x="78"/>
        <item x="59"/>
        <item x="28"/>
        <item x="76"/>
        <item x="33"/>
        <item x="1"/>
        <item x="21"/>
        <item x="108"/>
        <item x="13"/>
        <item x="97"/>
        <item x="9"/>
        <item x="99"/>
        <item x="118"/>
        <item x="93"/>
        <item x="117"/>
        <item x="7"/>
        <item x="2"/>
        <item x="112"/>
        <item x="89"/>
        <item x="5"/>
        <item x="92"/>
        <item t="default"/>
      </items>
    </pivotField>
    <pivotField showAll="0"/>
    <pivotField showAll="0">
      <items count="6">
        <item x="4"/>
        <item x="1"/>
        <item x="2"/>
        <item x="0"/>
        <item x="3"/>
        <item t="default"/>
      </items>
    </pivotField>
    <pivotField showAll="0"/>
    <pivotField showAll="0">
      <items count="5">
        <item x="1"/>
        <item x="3"/>
        <item x="2"/>
        <item x="0"/>
        <item t="default"/>
      </items>
    </pivotField>
    <pivotField showAll="0"/>
    <pivotField showAll="0"/>
    <pivotField dataField="1" showAll="0"/>
    <pivotField showAll="0"/>
    <pivotField showAll="0"/>
    <pivotField showAll="0">
      <items count="4">
        <item x="1"/>
        <item x="0"/>
        <item x="2"/>
        <item t="default"/>
      </items>
    </pivotField>
    <pivotField showAll="0"/>
    <pivotField showAll="0" sortType="ascending">
      <items count="5">
        <item x="0"/>
        <item x="2"/>
        <item x="3"/>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13">
    <i>
      <x v="1"/>
    </i>
    <i>
      <x v="2"/>
    </i>
    <i>
      <x v="3"/>
    </i>
    <i>
      <x v="4"/>
    </i>
    <i>
      <x v="5"/>
    </i>
    <i>
      <x v="6"/>
    </i>
    <i>
      <x v="7"/>
    </i>
    <i>
      <x v="8"/>
    </i>
    <i>
      <x v="9"/>
    </i>
    <i>
      <x v="10"/>
    </i>
    <i>
      <x v="11"/>
    </i>
    <i>
      <x v="12"/>
    </i>
    <i t="grand">
      <x/>
    </i>
  </rowItems>
  <colItems count="1">
    <i/>
  </colItems>
  <dataFields count="1">
    <dataField name="Sum of Total Sale" fld="7" baseField="0" baseItem="0"/>
  </dataFields>
  <formats count="6">
    <format dxfId="36">
      <pivotArea type="all" dataOnly="0" outline="0" fieldPosition="0"/>
    </format>
    <format dxfId="35">
      <pivotArea outline="0" collapsedLevelsAreSubtotals="1" fieldPosition="0"/>
    </format>
    <format dxfId="34">
      <pivotArea field="4" type="button" dataOnly="0" labelOnly="1" outline="0"/>
    </format>
    <format dxfId="33">
      <pivotArea dataOnly="0" labelOnly="1" grandRow="1" outline="0" fieldPosition="0"/>
    </format>
    <format dxfId="32">
      <pivotArea dataOnly="0" labelOnly="1" outline="0" axis="axisValues" fieldPosition="0"/>
    </format>
    <format dxfId="31">
      <pivotArea outline="0" collapsedLevelsAreSubtotals="1" fieldPosition="0"/>
    </format>
  </formats>
  <chartFormats count="3">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5365B63-2E1D-4B86-9E78-A58ED0A0B659}" name="Sales per Category"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F11:G17" firstHeaderRow="1" firstDataRow="1" firstDataCol="1"/>
  <pivotFields count="16">
    <pivotField numFmtId="14" showAll="0">
      <items count="120">
        <item x="61"/>
        <item x="24"/>
        <item x="91"/>
        <item x="100"/>
        <item x="47"/>
        <item x="68"/>
        <item x="81"/>
        <item x="0"/>
        <item x="46"/>
        <item x="11"/>
        <item x="80"/>
        <item x="15"/>
        <item x="55"/>
        <item x="30"/>
        <item x="95"/>
        <item x="48"/>
        <item x="53"/>
        <item x="114"/>
        <item x="56"/>
        <item x="98"/>
        <item x="65"/>
        <item x="115"/>
        <item x="19"/>
        <item x="77"/>
        <item x="86"/>
        <item x="22"/>
        <item x="102"/>
        <item x="10"/>
        <item x="27"/>
        <item x="94"/>
        <item x="29"/>
        <item x="90"/>
        <item x="42"/>
        <item x="62"/>
        <item x="31"/>
        <item x="44"/>
        <item x="45"/>
        <item x="87"/>
        <item x="34"/>
        <item x="58"/>
        <item x="6"/>
        <item x="79"/>
        <item x="38"/>
        <item x="32"/>
        <item x="85"/>
        <item x="106"/>
        <item x="63"/>
        <item x="69"/>
        <item x="14"/>
        <item x="35"/>
        <item x="60"/>
        <item x="105"/>
        <item x="20"/>
        <item x="57"/>
        <item x="110"/>
        <item x="39"/>
        <item x="43"/>
        <item x="96"/>
        <item x="73"/>
        <item x="104"/>
        <item x="36"/>
        <item x="17"/>
        <item x="103"/>
        <item x="88"/>
        <item x="70"/>
        <item x="12"/>
        <item x="66"/>
        <item x="107"/>
        <item x="72"/>
        <item x="64"/>
        <item x="75"/>
        <item x="26"/>
        <item x="74"/>
        <item x="111"/>
        <item x="49"/>
        <item x="4"/>
        <item x="37"/>
        <item x="51"/>
        <item x="41"/>
        <item x="8"/>
        <item x="101"/>
        <item x="40"/>
        <item x="113"/>
        <item x="3"/>
        <item x="84"/>
        <item x="18"/>
        <item x="50"/>
        <item x="54"/>
        <item x="83"/>
        <item x="16"/>
        <item x="52"/>
        <item x="109"/>
        <item x="25"/>
        <item x="71"/>
        <item x="82"/>
        <item x="116"/>
        <item x="67"/>
        <item x="23"/>
        <item x="78"/>
        <item x="59"/>
        <item x="28"/>
        <item x="76"/>
        <item x="33"/>
        <item x="1"/>
        <item x="21"/>
        <item x="108"/>
        <item x="13"/>
        <item x="97"/>
        <item x="9"/>
        <item x="99"/>
        <item x="118"/>
        <item x="93"/>
        <item x="117"/>
        <item x="7"/>
        <item x="2"/>
        <item x="112"/>
        <item x="89"/>
        <item x="5"/>
        <item x="92"/>
        <item t="default"/>
      </items>
    </pivotField>
    <pivotField showAll="0"/>
    <pivotField axis="axisRow" showAll="0">
      <items count="6">
        <item x="4"/>
        <item x="1"/>
        <item x="2"/>
        <item x="0"/>
        <item x="3"/>
        <item t="default"/>
      </items>
    </pivotField>
    <pivotField showAll="0"/>
    <pivotField showAll="0">
      <items count="5">
        <item x="1"/>
        <item x="3"/>
        <item x="2"/>
        <item x="0"/>
        <item t="default"/>
      </items>
    </pivotField>
    <pivotField showAll="0"/>
    <pivotField showAll="0"/>
    <pivotField dataField="1" showAll="0"/>
    <pivotField showAll="0"/>
    <pivotField showAll="0"/>
    <pivotField showAll="0">
      <items count="4">
        <item x="1"/>
        <item x="0"/>
        <item x="2"/>
        <item t="default"/>
      </items>
    </pivotField>
    <pivotField showAll="0"/>
    <pivotField showAll="0"/>
    <pivotField showAll="0">
      <items count="4">
        <item x="2"/>
        <item x="0"/>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Sum of Total Sale" fld="7" baseField="0" baseItem="0"/>
  </dataFields>
  <formats count="6">
    <format dxfId="42">
      <pivotArea type="all" dataOnly="0" outline="0" fieldPosition="0"/>
    </format>
    <format dxfId="41">
      <pivotArea outline="0" collapsedLevelsAreSubtotals="1" fieldPosition="0"/>
    </format>
    <format dxfId="40">
      <pivotArea field="4" type="button" dataOnly="0" labelOnly="1" outline="0"/>
    </format>
    <format dxfId="39">
      <pivotArea dataOnly="0" labelOnly="1" grandRow="1" outline="0" fieldPosition="0"/>
    </format>
    <format dxfId="38">
      <pivotArea dataOnly="0" labelOnly="1" outline="0" axis="axisValues" fieldPosition="0"/>
    </format>
    <format dxfId="3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B59704A-BA93-4E9F-AB5B-CEAB3323BCC4}" sourceName="Region">
  <pivotTables>
    <pivotTable tabId="3" name="Sales per Regions"/>
    <pivotTable tabId="3" name="Order Status"/>
    <pivotTable tabId="3" name="Profit for region"/>
    <pivotTable tabId="3" name="Sales By Months"/>
    <pivotTable tabId="3" name="Sales per Category"/>
    <pivotTable tabId="3" name="Sales per Regions Manager"/>
    <pivotTable tabId="3" name="Sales per Sallers"/>
  </pivotTables>
  <data>
    <tabular pivotCacheId="60570077">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CEC0FDFA-CDBC-4CAF-88F6-5EC41E5CE642}" sourceName="Payment Method">
  <pivotTables>
    <pivotTable tabId="3" name="Sales per Regions"/>
    <pivotTable tabId="3" name="Order Status"/>
    <pivotTable tabId="3" name="Profit for region"/>
    <pivotTable tabId="3" name="Sales By Months"/>
    <pivotTable tabId="3" name="Sales per Category"/>
    <pivotTable tabId="3" name="Sales per Regions Manager"/>
    <pivotTable tabId="3" name="Sales per Sallers"/>
  </pivotTables>
  <data>
    <tabular pivotCacheId="60570077">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DF904998-1A6A-41E3-95F7-C255BC7C88C6}" sourceName="Customer Type">
  <pivotTables>
    <pivotTable tabId="3" name="Sales per Regions"/>
    <pivotTable tabId="3" name="Order Status"/>
    <pivotTable tabId="3" name="Profit for region"/>
    <pivotTable tabId="3" name="Sales By Months"/>
    <pivotTable tabId="3" name="Sales per Category"/>
    <pivotTable tabId="3" name="Sales per Regions Manager"/>
    <pivotTable tabId="3" name="Sales per Sallers"/>
  </pivotTables>
  <data>
    <tabular pivotCacheId="60570077">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5DF299-932D-4352-8843-8B25CC45A17E}" cache="Slicer_Region" style="Slicer Style 1" rowHeight="247650"/>
  <slicer name="Payment Method" xr10:uid="{8EA537E2-BA49-4412-8D74-442340E0DCB3}" cache="Slicer_Payment_Method" style="Slicer Style 1" rowHeight="247650"/>
  <slicer name="Customer Type" xr10:uid="{F919475F-ECE5-4E74-A824-F9D6C9A87BA8}" cache="Slicer_Customer_Type" style="Slicer Style 1"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2B422-CE9E-452E-AD91-51F18D0D2A65}">
  <dimension ref="W12"/>
  <sheetViews>
    <sheetView showGridLines="0" tabSelected="1" zoomScaleNormal="100" workbookViewId="0">
      <selection activeCell="W11" sqref="W11"/>
    </sheetView>
  </sheetViews>
  <sheetFormatPr defaultRowHeight="14.4" x14ac:dyDescent="0.3"/>
  <cols>
    <col min="1" max="16384" width="8.88671875" style="4"/>
  </cols>
  <sheetData>
    <row r="12" spans="23:23" x14ac:dyDescent="0.3">
      <c r="W12" s="4" t="s">
        <v>85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BC6C-74BD-4BF3-954A-E110503FBE73}">
  <dimension ref="A4:O154"/>
  <sheetViews>
    <sheetView showGridLines="0" zoomScale="90" zoomScaleNormal="90" workbookViewId="0"/>
  </sheetViews>
  <sheetFormatPr defaultColWidth="9.109375" defaultRowHeight="13.8" x14ac:dyDescent="0.3"/>
  <cols>
    <col min="1" max="1" width="13.109375" style="1" bestFit="1" customWidth="1"/>
    <col min="2" max="2" width="14.6640625" style="1" bestFit="1" customWidth="1"/>
    <col min="3" max="3" width="13.5546875" style="1" bestFit="1" customWidth="1"/>
    <col min="4" max="4" width="20.88671875" style="1" bestFit="1" customWidth="1"/>
    <col min="5" max="5" width="7.44140625" style="1" bestFit="1" customWidth="1"/>
    <col min="6" max="6" width="14.109375" style="1" bestFit="1" customWidth="1"/>
    <col min="7" max="7" width="10.109375" style="1" bestFit="1" customWidth="1"/>
    <col min="8" max="9" width="11.33203125" style="1" bestFit="1" customWidth="1"/>
    <col min="10" max="10" width="7" style="1" bestFit="1" customWidth="1"/>
    <col min="11" max="11" width="17.6640625" style="1" bestFit="1" customWidth="1"/>
    <col min="12" max="12" width="13.109375" style="1" bestFit="1" customWidth="1"/>
    <col min="13" max="13" width="16.5546875" style="1" bestFit="1" customWidth="1"/>
    <col min="14" max="14" width="16" style="1" bestFit="1" customWidth="1"/>
    <col min="15" max="16384" width="9.109375" style="1"/>
  </cols>
  <sheetData>
    <row r="4" spans="1:15" ht="38.25" customHeight="1" x14ac:dyDescent="0.3">
      <c r="A4" s="3" t="s">
        <v>0</v>
      </c>
      <c r="B4" s="3" t="s">
        <v>1</v>
      </c>
      <c r="C4" s="3" t="s">
        <v>2</v>
      </c>
      <c r="D4" s="3" t="s">
        <v>3</v>
      </c>
      <c r="E4" s="3" t="s">
        <v>4</v>
      </c>
      <c r="F4" s="3" t="s">
        <v>5</v>
      </c>
      <c r="G4" s="3" t="s">
        <v>6</v>
      </c>
      <c r="H4" s="3" t="s">
        <v>7</v>
      </c>
      <c r="I4" s="3" t="s">
        <v>8</v>
      </c>
      <c r="J4" s="3" t="s">
        <v>9</v>
      </c>
      <c r="K4" s="3" t="s">
        <v>10</v>
      </c>
      <c r="L4" s="3" t="s">
        <v>11</v>
      </c>
      <c r="M4" s="3" t="s">
        <v>12</v>
      </c>
      <c r="N4" s="3" t="s">
        <v>13</v>
      </c>
    </row>
    <row r="5" spans="1:15" x14ac:dyDescent="0.3">
      <c r="A5" s="2">
        <v>45313</v>
      </c>
      <c r="B5" s="1" t="s">
        <v>14</v>
      </c>
      <c r="C5" s="1" t="s">
        <v>15</v>
      </c>
      <c r="D5" s="1" t="s">
        <v>16</v>
      </c>
      <c r="E5" s="1" t="s">
        <v>17</v>
      </c>
      <c r="F5" s="1">
        <v>1</v>
      </c>
      <c r="G5" s="1">
        <v>91.81</v>
      </c>
      <c r="H5" s="1">
        <v>91.81</v>
      </c>
      <c r="I5" s="1">
        <v>51.81</v>
      </c>
      <c r="J5" s="1">
        <v>40</v>
      </c>
      <c r="K5" s="1" t="s">
        <v>18</v>
      </c>
      <c r="L5" s="1" t="s">
        <v>19</v>
      </c>
      <c r="M5" s="1" t="s">
        <v>20</v>
      </c>
      <c r="N5" s="1" t="s">
        <v>21</v>
      </c>
    </row>
    <row r="6" spans="1:15" x14ac:dyDescent="0.3">
      <c r="A6" s="2">
        <v>45571</v>
      </c>
      <c r="B6" s="1" t="s">
        <v>22</v>
      </c>
      <c r="C6" s="1" t="s">
        <v>15</v>
      </c>
      <c r="D6" s="1" t="s">
        <v>23</v>
      </c>
      <c r="E6" s="1" t="s">
        <v>24</v>
      </c>
      <c r="F6" s="1">
        <v>9</v>
      </c>
      <c r="G6" s="1">
        <v>462.17</v>
      </c>
      <c r="H6" s="1">
        <v>4159.53</v>
      </c>
      <c r="I6" s="1">
        <v>4099.53</v>
      </c>
      <c r="J6" s="1">
        <v>60</v>
      </c>
      <c r="K6" s="1" t="s">
        <v>25</v>
      </c>
      <c r="L6" s="1" t="s">
        <v>26</v>
      </c>
      <c r="M6" s="1" t="s">
        <v>27</v>
      </c>
      <c r="N6" s="1" t="s">
        <v>28</v>
      </c>
      <c r="O6" s="1" t="str" cm="1">
        <f t="array" ref="O6:O8">_xlfn.UNIQUE(N5:N154)</f>
        <v>Regular</v>
      </c>
    </row>
    <row r="7" spans="1:15" x14ac:dyDescent="0.3">
      <c r="A7" s="2">
        <v>45615</v>
      </c>
      <c r="B7" s="1" t="s">
        <v>29</v>
      </c>
      <c r="C7" s="1" t="s">
        <v>30</v>
      </c>
      <c r="D7" s="1" t="s">
        <v>23</v>
      </c>
      <c r="E7" s="1" t="s">
        <v>31</v>
      </c>
      <c r="F7" s="1">
        <v>7</v>
      </c>
      <c r="G7" s="1">
        <v>198.67</v>
      </c>
      <c r="H7" s="1">
        <v>1390.69</v>
      </c>
      <c r="I7" s="1">
        <v>1325.19</v>
      </c>
      <c r="J7" s="1">
        <v>65.5</v>
      </c>
      <c r="K7" s="1" t="s">
        <v>32</v>
      </c>
      <c r="L7" s="1" t="s">
        <v>33</v>
      </c>
      <c r="M7" s="1" t="s">
        <v>34</v>
      </c>
      <c r="N7" s="1" t="s">
        <v>35</v>
      </c>
      <c r="O7" s="1" t="str">
        <v>VIP</v>
      </c>
    </row>
    <row r="8" spans="1:15" x14ac:dyDescent="0.3">
      <c r="A8" s="2">
        <v>45530</v>
      </c>
      <c r="B8" s="1" t="s">
        <v>36</v>
      </c>
      <c r="C8" s="1" t="s">
        <v>15</v>
      </c>
      <c r="D8" s="1" t="s">
        <v>23</v>
      </c>
      <c r="E8" s="1" t="s">
        <v>31</v>
      </c>
      <c r="F8" s="1">
        <v>6</v>
      </c>
      <c r="G8" s="1">
        <v>125.67</v>
      </c>
      <c r="H8" s="1">
        <v>754.02</v>
      </c>
      <c r="I8" s="1">
        <v>705.02</v>
      </c>
      <c r="J8" s="1">
        <v>49</v>
      </c>
      <c r="K8" s="1" t="s">
        <v>18</v>
      </c>
      <c r="L8" s="1" t="s">
        <v>19</v>
      </c>
      <c r="M8" s="1" t="s">
        <v>37</v>
      </c>
      <c r="N8" s="1" t="s">
        <v>21</v>
      </c>
      <c r="O8" s="1" t="str">
        <v>New</v>
      </c>
    </row>
    <row r="9" spans="1:15" x14ac:dyDescent="0.3">
      <c r="A9" s="2">
        <v>45502</v>
      </c>
      <c r="B9" s="1" t="s">
        <v>38</v>
      </c>
      <c r="C9" s="1" t="s">
        <v>15</v>
      </c>
      <c r="D9" s="1" t="s">
        <v>23</v>
      </c>
      <c r="E9" s="1" t="s">
        <v>24</v>
      </c>
      <c r="F9" s="1">
        <v>5</v>
      </c>
      <c r="G9" s="1">
        <v>244.72</v>
      </c>
      <c r="H9" s="1">
        <v>1223.5999999999999</v>
      </c>
      <c r="I9" s="1">
        <v>1183.5999999999999</v>
      </c>
      <c r="J9" s="1">
        <v>40</v>
      </c>
      <c r="K9" s="1" t="s">
        <v>25</v>
      </c>
      <c r="L9" s="1" t="s">
        <v>26</v>
      </c>
      <c r="M9" s="1" t="s">
        <v>20</v>
      </c>
      <c r="N9" s="1" t="s">
        <v>28</v>
      </c>
    </row>
    <row r="10" spans="1:15" x14ac:dyDescent="0.3">
      <c r="A10" s="2">
        <v>45633</v>
      </c>
      <c r="B10" s="1" t="s">
        <v>39</v>
      </c>
      <c r="C10" s="1" t="s">
        <v>40</v>
      </c>
      <c r="D10" s="1" t="s">
        <v>23</v>
      </c>
      <c r="E10" s="1" t="s">
        <v>24</v>
      </c>
      <c r="F10" s="1">
        <v>3</v>
      </c>
      <c r="G10" s="1">
        <v>117.66</v>
      </c>
      <c r="H10" s="1">
        <v>352.98</v>
      </c>
      <c r="I10" s="1">
        <v>292.98</v>
      </c>
      <c r="J10" s="1">
        <v>60</v>
      </c>
      <c r="K10" s="1" t="s">
        <v>32</v>
      </c>
      <c r="L10" s="1" t="s">
        <v>19</v>
      </c>
      <c r="M10" s="1" t="s">
        <v>27</v>
      </c>
      <c r="N10" s="1" t="s">
        <v>35</v>
      </c>
    </row>
    <row r="11" spans="1:15" x14ac:dyDescent="0.3">
      <c r="A11" s="2">
        <v>45402</v>
      </c>
      <c r="B11" s="1" t="s">
        <v>41</v>
      </c>
      <c r="C11" s="1" t="s">
        <v>30</v>
      </c>
      <c r="D11" s="1" t="s">
        <v>42</v>
      </c>
      <c r="E11" s="1" t="s">
        <v>31</v>
      </c>
      <c r="F11" s="1">
        <v>5</v>
      </c>
      <c r="G11" s="1">
        <v>249.15</v>
      </c>
      <c r="H11" s="1">
        <v>1245.75</v>
      </c>
      <c r="I11" s="1">
        <v>1180.25</v>
      </c>
      <c r="J11" s="1">
        <v>65.5</v>
      </c>
      <c r="K11" s="1" t="s">
        <v>18</v>
      </c>
      <c r="L11" s="1" t="s">
        <v>33</v>
      </c>
      <c r="M11" s="1" t="s">
        <v>34</v>
      </c>
      <c r="N11" s="1" t="s">
        <v>21</v>
      </c>
    </row>
    <row r="12" spans="1:15" x14ac:dyDescent="0.3">
      <c r="A12" s="2">
        <v>45614</v>
      </c>
      <c r="B12" s="1" t="s">
        <v>43</v>
      </c>
      <c r="C12" s="1" t="s">
        <v>44</v>
      </c>
      <c r="D12" s="1" t="s">
        <v>23</v>
      </c>
      <c r="E12" s="1" t="s">
        <v>24</v>
      </c>
      <c r="F12" s="1">
        <v>5</v>
      </c>
      <c r="G12" s="1">
        <v>337.68</v>
      </c>
      <c r="H12" s="1">
        <v>1688.4</v>
      </c>
      <c r="I12" s="1">
        <v>1639.4</v>
      </c>
      <c r="J12" s="1">
        <v>49</v>
      </c>
      <c r="K12" s="1" t="s">
        <v>25</v>
      </c>
      <c r="L12" s="1" t="s">
        <v>19</v>
      </c>
      <c r="M12" s="1" t="s">
        <v>37</v>
      </c>
      <c r="N12" s="1" t="s">
        <v>28</v>
      </c>
    </row>
    <row r="13" spans="1:15" x14ac:dyDescent="0.3">
      <c r="A13" s="2">
        <v>45513</v>
      </c>
      <c r="B13" s="1" t="s">
        <v>45</v>
      </c>
      <c r="C13" s="1" t="s">
        <v>44</v>
      </c>
      <c r="D13" s="1" t="s">
        <v>42</v>
      </c>
      <c r="E13" s="1" t="s">
        <v>46</v>
      </c>
      <c r="F13" s="1">
        <v>5</v>
      </c>
      <c r="G13" s="1">
        <v>491.3</v>
      </c>
      <c r="H13" s="1">
        <v>2456.5</v>
      </c>
      <c r="I13" s="1">
        <v>2416.5</v>
      </c>
      <c r="J13" s="1">
        <v>40</v>
      </c>
      <c r="K13" s="1" t="s">
        <v>32</v>
      </c>
      <c r="L13" s="1" t="s">
        <v>26</v>
      </c>
      <c r="M13" s="1" t="s">
        <v>20</v>
      </c>
      <c r="N13" s="1" t="s">
        <v>35</v>
      </c>
    </row>
    <row r="14" spans="1:15" x14ac:dyDescent="0.3">
      <c r="A14" s="2">
        <v>45597</v>
      </c>
      <c r="B14" s="1" t="s">
        <v>36</v>
      </c>
      <c r="C14" s="1" t="s">
        <v>15</v>
      </c>
      <c r="D14" s="1" t="s">
        <v>23</v>
      </c>
      <c r="E14" s="1" t="s">
        <v>31</v>
      </c>
      <c r="F14" s="1">
        <v>4</v>
      </c>
      <c r="G14" s="1">
        <v>394.42</v>
      </c>
      <c r="H14" s="1">
        <v>1577.68</v>
      </c>
      <c r="I14" s="1">
        <v>1517.68</v>
      </c>
      <c r="J14" s="1">
        <v>60</v>
      </c>
      <c r="K14" s="1" t="s">
        <v>18</v>
      </c>
      <c r="L14" s="1" t="s">
        <v>19</v>
      </c>
      <c r="M14" s="1" t="s">
        <v>27</v>
      </c>
      <c r="N14" s="1" t="s">
        <v>21</v>
      </c>
    </row>
    <row r="15" spans="1:15" x14ac:dyDescent="0.3">
      <c r="A15" s="2">
        <v>45369</v>
      </c>
      <c r="B15" s="1" t="s">
        <v>47</v>
      </c>
      <c r="C15" s="1" t="s">
        <v>44</v>
      </c>
      <c r="D15" s="1" t="s">
        <v>16</v>
      </c>
      <c r="E15" s="1" t="s">
        <v>46</v>
      </c>
      <c r="F15" s="1">
        <v>2</v>
      </c>
      <c r="G15" s="1">
        <v>216.4</v>
      </c>
      <c r="H15" s="1">
        <v>432.8</v>
      </c>
      <c r="I15" s="1">
        <v>367.3</v>
      </c>
      <c r="J15" s="1">
        <v>65.5</v>
      </c>
      <c r="K15" s="1" t="s">
        <v>25</v>
      </c>
      <c r="L15" s="1" t="s">
        <v>26</v>
      </c>
      <c r="M15" s="1" t="s">
        <v>34</v>
      </c>
      <c r="N15" s="1" t="s">
        <v>28</v>
      </c>
    </row>
    <row r="16" spans="1:15" x14ac:dyDescent="0.3">
      <c r="A16" s="2">
        <v>45318</v>
      </c>
      <c r="B16" s="1" t="s">
        <v>43</v>
      </c>
      <c r="C16" s="1" t="s">
        <v>44</v>
      </c>
      <c r="D16" s="1" t="s">
        <v>48</v>
      </c>
      <c r="E16" s="1" t="s">
        <v>31</v>
      </c>
      <c r="F16" s="1">
        <v>6</v>
      </c>
      <c r="G16" s="1">
        <v>457.22</v>
      </c>
      <c r="H16" s="1">
        <v>2743.32</v>
      </c>
      <c r="I16" s="1">
        <v>2694.32</v>
      </c>
      <c r="J16" s="1">
        <v>49</v>
      </c>
      <c r="K16" s="1" t="s">
        <v>32</v>
      </c>
      <c r="L16" s="1" t="s">
        <v>33</v>
      </c>
      <c r="M16" s="1" t="s">
        <v>37</v>
      </c>
      <c r="N16" s="1" t="s">
        <v>35</v>
      </c>
    </row>
    <row r="17" spans="1:14" x14ac:dyDescent="0.3">
      <c r="A17" s="2">
        <v>45471</v>
      </c>
      <c r="B17" s="1" t="s">
        <v>14</v>
      </c>
      <c r="C17" s="1" t="s">
        <v>15</v>
      </c>
      <c r="D17" s="1" t="s">
        <v>42</v>
      </c>
      <c r="E17" s="1" t="s">
        <v>24</v>
      </c>
      <c r="F17" s="1">
        <v>8</v>
      </c>
      <c r="G17" s="1">
        <v>438.33</v>
      </c>
      <c r="H17" s="1">
        <v>3506.64</v>
      </c>
      <c r="I17" s="1">
        <v>3466.64</v>
      </c>
      <c r="J17" s="1">
        <v>40</v>
      </c>
      <c r="K17" s="1" t="s">
        <v>18</v>
      </c>
      <c r="L17" s="1" t="s">
        <v>19</v>
      </c>
      <c r="M17" s="1" t="s">
        <v>20</v>
      </c>
      <c r="N17" s="1" t="s">
        <v>21</v>
      </c>
    </row>
    <row r="18" spans="1:14" x14ac:dyDescent="0.3">
      <c r="A18" s="2">
        <v>45587</v>
      </c>
      <c r="B18" s="1" t="s">
        <v>36</v>
      </c>
      <c r="C18" s="1" t="s">
        <v>15</v>
      </c>
      <c r="D18" s="1" t="s">
        <v>49</v>
      </c>
      <c r="E18" s="1" t="s">
        <v>31</v>
      </c>
      <c r="F18" s="1">
        <v>2</v>
      </c>
      <c r="G18" s="1">
        <v>56.98</v>
      </c>
      <c r="H18" s="1">
        <v>113.96</v>
      </c>
      <c r="I18" s="1">
        <v>53.959999999999994</v>
      </c>
      <c r="J18" s="1">
        <v>60</v>
      </c>
      <c r="K18" s="1" t="s">
        <v>25</v>
      </c>
      <c r="L18" s="1" t="s">
        <v>19</v>
      </c>
      <c r="M18" s="1" t="s">
        <v>27</v>
      </c>
      <c r="N18" s="1" t="s">
        <v>28</v>
      </c>
    </row>
    <row r="19" spans="1:14" x14ac:dyDescent="0.3">
      <c r="A19" s="2">
        <v>45423</v>
      </c>
      <c r="B19" s="1" t="s">
        <v>47</v>
      </c>
      <c r="C19" s="1" t="s">
        <v>44</v>
      </c>
      <c r="D19" s="1" t="s">
        <v>49</v>
      </c>
      <c r="E19" s="1" t="s">
        <v>46</v>
      </c>
      <c r="F19" s="1">
        <v>1</v>
      </c>
      <c r="G19" s="1">
        <v>313.14</v>
      </c>
      <c r="H19" s="1">
        <v>313.14</v>
      </c>
      <c r="I19" s="1">
        <v>247.64</v>
      </c>
      <c r="J19" s="1">
        <v>65.5</v>
      </c>
      <c r="K19" s="1" t="s">
        <v>32</v>
      </c>
      <c r="L19" s="1" t="s">
        <v>33</v>
      </c>
      <c r="M19" s="1" t="s">
        <v>34</v>
      </c>
      <c r="N19" s="1" t="s">
        <v>35</v>
      </c>
    </row>
    <row r="20" spans="1:14" x14ac:dyDescent="0.3">
      <c r="A20" s="2">
        <v>45322</v>
      </c>
      <c r="B20" s="1" t="s">
        <v>38</v>
      </c>
      <c r="C20" s="1" t="s">
        <v>15</v>
      </c>
      <c r="D20" s="1" t="s">
        <v>16</v>
      </c>
      <c r="E20" s="1" t="s">
        <v>24</v>
      </c>
      <c r="F20" s="1">
        <v>4</v>
      </c>
      <c r="G20" s="1">
        <v>53.03</v>
      </c>
      <c r="H20" s="1">
        <v>212.12</v>
      </c>
      <c r="I20" s="1">
        <v>163.12</v>
      </c>
      <c r="J20" s="1">
        <v>49</v>
      </c>
      <c r="K20" s="1" t="s">
        <v>18</v>
      </c>
      <c r="L20" s="1" t="s">
        <v>26</v>
      </c>
      <c r="M20" s="1" t="s">
        <v>37</v>
      </c>
      <c r="N20" s="1" t="s">
        <v>21</v>
      </c>
    </row>
    <row r="21" spans="1:14" x14ac:dyDescent="0.3">
      <c r="A21" s="2">
        <v>45540</v>
      </c>
      <c r="B21" s="1" t="s">
        <v>50</v>
      </c>
      <c r="C21" s="1" t="s">
        <v>40</v>
      </c>
      <c r="D21" s="1" t="s">
        <v>42</v>
      </c>
      <c r="E21" s="1" t="s">
        <v>46</v>
      </c>
      <c r="F21" s="1">
        <v>10</v>
      </c>
      <c r="G21" s="1">
        <v>152.37</v>
      </c>
      <c r="H21" s="1">
        <v>1523.7</v>
      </c>
      <c r="I21" s="1">
        <v>1483.7</v>
      </c>
      <c r="J21" s="1">
        <v>40</v>
      </c>
      <c r="K21" s="1" t="s">
        <v>25</v>
      </c>
      <c r="L21" s="1" t="s">
        <v>19</v>
      </c>
      <c r="M21" s="1" t="s">
        <v>20</v>
      </c>
      <c r="N21" s="1" t="s">
        <v>28</v>
      </c>
    </row>
    <row r="22" spans="1:14" x14ac:dyDescent="0.3">
      <c r="A22" s="2">
        <v>45461</v>
      </c>
      <c r="B22" s="1" t="s">
        <v>36</v>
      </c>
      <c r="C22" s="1" t="s">
        <v>15</v>
      </c>
      <c r="D22" s="1" t="s">
        <v>48</v>
      </c>
      <c r="E22" s="1" t="s">
        <v>46</v>
      </c>
      <c r="F22" s="1">
        <v>6</v>
      </c>
      <c r="G22" s="1">
        <v>132.59</v>
      </c>
      <c r="H22" s="1">
        <v>795.54</v>
      </c>
      <c r="I22" s="1">
        <v>735.54</v>
      </c>
      <c r="J22" s="1">
        <v>60</v>
      </c>
      <c r="K22" s="1" t="s">
        <v>32</v>
      </c>
      <c r="L22" s="1" t="s">
        <v>19</v>
      </c>
      <c r="M22" s="1" t="s">
        <v>27</v>
      </c>
      <c r="N22" s="1" t="s">
        <v>35</v>
      </c>
    </row>
    <row r="23" spans="1:14" x14ac:dyDescent="0.3">
      <c r="A23" s="2">
        <v>45533</v>
      </c>
      <c r="B23" s="1" t="s">
        <v>41</v>
      </c>
      <c r="C23" s="1" t="s">
        <v>30</v>
      </c>
      <c r="D23" s="1" t="s">
        <v>49</v>
      </c>
      <c r="E23" s="1" t="s">
        <v>17</v>
      </c>
      <c r="F23" s="1">
        <v>5</v>
      </c>
      <c r="G23" s="1">
        <v>265.92</v>
      </c>
      <c r="H23" s="1">
        <v>1329.6</v>
      </c>
      <c r="I23" s="1">
        <v>1264.0999999999999</v>
      </c>
      <c r="J23" s="1">
        <v>65.5</v>
      </c>
      <c r="K23" s="1" t="s">
        <v>18</v>
      </c>
      <c r="L23" s="1" t="s">
        <v>26</v>
      </c>
      <c r="M23" s="1" t="s">
        <v>34</v>
      </c>
      <c r="N23" s="1" t="s">
        <v>21</v>
      </c>
    </row>
    <row r="24" spans="1:14" x14ac:dyDescent="0.3">
      <c r="A24" s="2">
        <v>45461</v>
      </c>
      <c r="B24" s="1" t="s">
        <v>36</v>
      </c>
      <c r="C24" s="1" t="s">
        <v>15</v>
      </c>
      <c r="D24" s="1" t="s">
        <v>49</v>
      </c>
      <c r="E24" s="1" t="s">
        <v>46</v>
      </c>
      <c r="F24" s="1">
        <v>1</v>
      </c>
      <c r="G24" s="1">
        <v>492.81</v>
      </c>
      <c r="H24" s="1">
        <v>492.81</v>
      </c>
      <c r="I24" s="1">
        <v>443.81</v>
      </c>
      <c r="J24" s="1">
        <v>49</v>
      </c>
      <c r="K24" s="1" t="s">
        <v>25</v>
      </c>
      <c r="L24" s="1" t="s">
        <v>33</v>
      </c>
      <c r="M24" s="1" t="s">
        <v>37</v>
      </c>
      <c r="N24" s="1" t="s">
        <v>28</v>
      </c>
    </row>
    <row r="25" spans="1:14" x14ac:dyDescent="0.3">
      <c r="A25" s="2">
        <v>45357</v>
      </c>
      <c r="B25" s="1" t="s">
        <v>38</v>
      </c>
      <c r="C25" s="1" t="s">
        <v>15</v>
      </c>
      <c r="D25" s="1" t="s">
        <v>49</v>
      </c>
      <c r="E25" s="1" t="s">
        <v>46</v>
      </c>
      <c r="F25" s="1">
        <v>1</v>
      </c>
      <c r="G25" s="1">
        <v>434.04</v>
      </c>
      <c r="H25" s="1">
        <v>434.04</v>
      </c>
      <c r="I25" s="1">
        <v>394.04</v>
      </c>
      <c r="J25" s="1">
        <v>40</v>
      </c>
      <c r="K25" s="1" t="s">
        <v>32</v>
      </c>
      <c r="L25" s="1" t="s">
        <v>19</v>
      </c>
      <c r="M25" s="1" t="s">
        <v>20</v>
      </c>
      <c r="N25" s="1" t="s">
        <v>35</v>
      </c>
    </row>
    <row r="26" spans="1:14" x14ac:dyDescent="0.3">
      <c r="A26" s="2">
        <v>45436</v>
      </c>
      <c r="B26" s="1" t="s">
        <v>29</v>
      </c>
      <c r="C26" s="1" t="s">
        <v>30</v>
      </c>
      <c r="D26" s="1" t="s">
        <v>42</v>
      </c>
      <c r="E26" s="1" t="s">
        <v>17</v>
      </c>
      <c r="F26" s="1">
        <v>10</v>
      </c>
      <c r="G26" s="1">
        <v>462.7</v>
      </c>
      <c r="H26" s="1">
        <v>4627</v>
      </c>
      <c r="I26" s="1">
        <v>4567</v>
      </c>
      <c r="J26" s="1">
        <v>60</v>
      </c>
      <c r="K26" s="1" t="s">
        <v>18</v>
      </c>
      <c r="L26" s="1" t="s">
        <v>33</v>
      </c>
      <c r="M26" s="1" t="s">
        <v>27</v>
      </c>
      <c r="N26" s="1" t="s">
        <v>21</v>
      </c>
    </row>
    <row r="27" spans="1:14" x14ac:dyDescent="0.3">
      <c r="A27" s="2">
        <v>45423</v>
      </c>
      <c r="B27" s="1" t="s">
        <v>36</v>
      </c>
      <c r="C27" s="1" t="s">
        <v>15</v>
      </c>
      <c r="D27" s="1" t="s">
        <v>48</v>
      </c>
      <c r="E27" s="1" t="s">
        <v>24</v>
      </c>
      <c r="F27" s="1">
        <v>2</v>
      </c>
      <c r="G27" s="1">
        <v>336.04</v>
      </c>
      <c r="H27" s="1">
        <v>672.08</v>
      </c>
      <c r="I27" s="1">
        <v>606.58000000000004</v>
      </c>
      <c r="J27" s="1">
        <v>65.5</v>
      </c>
      <c r="K27" s="1" t="s">
        <v>25</v>
      </c>
      <c r="L27" s="1" t="s">
        <v>19</v>
      </c>
      <c r="M27" s="1" t="s">
        <v>34</v>
      </c>
      <c r="N27" s="1" t="s">
        <v>28</v>
      </c>
    </row>
    <row r="28" spans="1:14" x14ac:dyDescent="0.3">
      <c r="A28" s="2">
        <v>45578</v>
      </c>
      <c r="B28" s="1" t="s">
        <v>51</v>
      </c>
      <c r="C28" s="1" t="s">
        <v>52</v>
      </c>
      <c r="D28" s="1" t="s">
        <v>49</v>
      </c>
      <c r="E28" s="1" t="s">
        <v>24</v>
      </c>
      <c r="F28" s="1">
        <v>7</v>
      </c>
      <c r="G28" s="1">
        <v>349.53</v>
      </c>
      <c r="H28" s="1">
        <v>2446.71</v>
      </c>
      <c r="I28" s="1">
        <v>2397.71</v>
      </c>
      <c r="J28" s="1">
        <v>49</v>
      </c>
      <c r="K28" s="1" t="s">
        <v>32</v>
      </c>
      <c r="L28" s="1" t="s">
        <v>26</v>
      </c>
      <c r="M28" s="1" t="s">
        <v>37</v>
      </c>
      <c r="N28" s="1" t="s">
        <v>35</v>
      </c>
    </row>
    <row r="29" spans="1:14" x14ac:dyDescent="0.3">
      <c r="A29" s="2">
        <v>45365</v>
      </c>
      <c r="B29" s="1" t="s">
        <v>38</v>
      </c>
      <c r="C29" s="1" t="s">
        <v>15</v>
      </c>
      <c r="D29" s="1" t="s">
        <v>23</v>
      </c>
      <c r="E29" s="1" t="s">
        <v>46</v>
      </c>
      <c r="F29" s="1">
        <v>5</v>
      </c>
      <c r="G29" s="1">
        <v>178.39</v>
      </c>
      <c r="H29" s="1">
        <v>891.95</v>
      </c>
      <c r="I29" s="1">
        <v>851.95</v>
      </c>
      <c r="J29" s="1">
        <v>40</v>
      </c>
      <c r="K29" s="1" t="s">
        <v>18</v>
      </c>
      <c r="L29" s="1" t="s">
        <v>26</v>
      </c>
      <c r="M29" s="1" t="s">
        <v>20</v>
      </c>
      <c r="N29" s="1" t="s">
        <v>21</v>
      </c>
    </row>
    <row r="30" spans="1:14" x14ac:dyDescent="0.3">
      <c r="A30" s="2">
        <v>45559</v>
      </c>
      <c r="B30" s="1" t="s">
        <v>53</v>
      </c>
      <c r="C30" s="1" t="s">
        <v>40</v>
      </c>
      <c r="D30" s="1" t="s">
        <v>16</v>
      </c>
      <c r="E30" s="1" t="s">
        <v>31</v>
      </c>
      <c r="F30" s="1">
        <v>9</v>
      </c>
      <c r="G30" s="1">
        <v>479.97</v>
      </c>
      <c r="H30" s="1">
        <v>4319.7299999999996</v>
      </c>
      <c r="I30" s="1">
        <v>4259.7299999999996</v>
      </c>
      <c r="J30" s="1">
        <v>60</v>
      </c>
      <c r="K30" s="1" t="s">
        <v>25</v>
      </c>
      <c r="L30" s="1" t="s">
        <v>33</v>
      </c>
      <c r="M30" s="1" t="s">
        <v>27</v>
      </c>
      <c r="N30" s="1" t="s">
        <v>28</v>
      </c>
    </row>
    <row r="31" spans="1:14" x14ac:dyDescent="0.3">
      <c r="A31" s="2">
        <v>45303</v>
      </c>
      <c r="B31" s="1" t="s">
        <v>53</v>
      </c>
      <c r="C31" s="1" t="s">
        <v>40</v>
      </c>
      <c r="D31" s="1" t="s">
        <v>42</v>
      </c>
      <c r="E31" s="1" t="s">
        <v>17</v>
      </c>
      <c r="F31" s="1">
        <v>1</v>
      </c>
      <c r="G31" s="1">
        <v>226.32</v>
      </c>
      <c r="H31" s="1">
        <v>226.32</v>
      </c>
      <c r="I31" s="1">
        <v>160.82</v>
      </c>
      <c r="J31" s="1">
        <v>65.5</v>
      </c>
      <c r="K31" s="1" t="s">
        <v>32</v>
      </c>
      <c r="L31" s="1" t="s">
        <v>19</v>
      </c>
      <c r="M31" s="1" t="s">
        <v>34</v>
      </c>
      <c r="N31" s="1" t="s">
        <v>35</v>
      </c>
    </row>
    <row r="32" spans="1:14" x14ac:dyDescent="0.3">
      <c r="A32" s="2">
        <v>45545</v>
      </c>
      <c r="B32" s="1" t="s">
        <v>53</v>
      </c>
      <c r="C32" s="1" t="s">
        <v>40</v>
      </c>
      <c r="D32" s="1" t="s">
        <v>23</v>
      </c>
      <c r="E32" s="1" t="s">
        <v>31</v>
      </c>
      <c r="F32" s="1">
        <v>6</v>
      </c>
      <c r="G32" s="1">
        <v>430.69</v>
      </c>
      <c r="H32" s="1">
        <v>2584.14</v>
      </c>
      <c r="I32" s="1">
        <v>2535.14</v>
      </c>
      <c r="J32" s="1">
        <v>49</v>
      </c>
      <c r="K32" s="1" t="s">
        <v>18</v>
      </c>
      <c r="L32" s="1" t="s">
        <v>19</v>
      </c>
      <c r="M32" s="1" t="s">
        <v>37</v>
      </c>
      <c r="N32" s="1" t="s">
        <v>21</v>
      </c>
    </row>
    <row r="33" spans="1:14" x14ac:dyDescent="0.3">
      <c r="A33" s="2">
        <v>45490</v>
      </c>
      <c r="B33" s="1" t="s">
        <v>41</v>
      </c>
      <c r="C33" s="1" t="s">
        <v>30</v>
      </c>
      <c r="D33" s="1" t="s">
        <v>23</v>
      </c>
      <c r="E33" s="1" t="s">
        <v>46</v>
      </c>
      <c r="F33" s="1">
        <v>3</v>
      </c>
      <c r="G33" s="1">
        <v>393.27</v>
      </c>
      <c r="H33" s="1">
        <v>1179.81</v>
      </c>
      <c r="I33" s="1">
        <v>1139.81</v>
      </c>
      <c r="J33" s="1">
        <v>40</v>
      </c>
      <c r="K33" s="1" t="s">
        <v>25</v>
      </c>
      <c r="L33" s="1" t="s">
        <v>26</v>
      </c>
      <c r="M33" s="1" t="s">
        <v>20</v>
      </c>
      <c r="N33" s="1" t="s">
        <v>28</v>
      </c>
    </row>
    <row r="34" spans="1:14" x14ac:dyDescent="0.3">
      <c r="A34" s="2">
        <v>45371</v>
      </c>
      <c r="B34" s="1" t="s">
        <v>22</v>
      </c>
      <c r="C34" s="1" t="s">
        <v>15</v>
      </c>
      <c r="D34" s="1" t="s">
        <v>16</v>
      </c>
      <c r="E34" s="1" t="s">
        <v>24</v>
      </c>
      <c r="F34" s="1">
        <v>9</v>
      </c>
      <c r="G34" s="1">
        <v>475.63</v>
      </c>
      <c r="H34" s="1">
        <v>4280.67</v>
      </c>
      <c r="I34" s="1">
        <v>4220.67</v>
      </c>
      <c r="J34" s="1">
        <v>60</v>
      </c>
      <c r="K34" s="1" t="s">
        <v>32</v>
      </c>
      <c r="L34" s="1" t="s">
        <v>33</v>
      </c>
      <c r="M34" s="1" t="s">
        <v>27</v>
      </c>
      <c r="N34" s="1" t="s">
        <v>35</v>
      </c>
    </row>
    <row r="35" spans="1:14" x14ac:dyDescent="0.3">
      <c r="A35" s="2">
        <v>45565</v>
      </c>
      <c r="B35" s="1" t="s">
        <v>22</v>
      </c>
      <c r="C35" s="1" t="s">
        <v>15</v>
      </c>
      <c r="D35" s="1" t="s">
        <v>16</v>
      </c>
      <c r="E35" s="1" t="s">
        <v>17</v>
      </c>
      <c r="F35" s="1">
        <v>1</v>
      </c>
      <c r="G35" s="1">
        <v>286.63</v>
      </c>
      <c r="H35" s="1">
        <v>286.63</v>
      </c>
      <c r="I35" s="1">
        <v>221.13</v>
      </c>
      <c r="J35" s="1">
        <v>65.5</v>
      </c>
      <c r="K35" s="1" t="s">
        <v>18</v>
      </c>
      <c r="L35" s="1" t="s">
        <v>19</v>
      </c>
      <c r="M35" s="1" t="s">
        <v>34</v>
      </c>
      <c r="N35" s="1" t="s">
        <v>21</v>
      </c>
    </row>
    <row r="36" spans="1:14" x14ac:dyDescent="0.3">
      <c r="A36" s="2">
        <v>45545</v>
      </c>
      <c r="B36" s="1" t="s">
        <v>29</v>
      </c>
      <c r="C36" s="1" t="s">
        <v>30</v>
      </c>
      <c r="D36" s="1" t="s">
        <v>23</v>
      </c>
      <c r="E36" s="1" t="s">
        <v>31</v>
      </c>
      <c r="F36" s="1">
        <v>6</v>
      </c>
      <c r="G36" s="1">
        <v>66.28</v>
      </c>
      <c r="H36" s="1">
        <v>397.68</v>
      </c>
      <c r="I36" s="1">
        <v>348.68</v>
      </c>
      <c r="J36" s="1">
        <v>49</v>
      </c>
      <c r="K36" s="1" t="s">
        <v>25</v>
      </c>
      <c r="L36" s="1" t="s">
        <v>26</v>
      </c>
      <c r="M36" s="1" t="s">
        <v>37</v>
      </c>
      <c r="N36" s="1" t="s">
        <v>28</v>
      </c>
    </row>
    <row r="37" spans="1:14" x14ac:dyDescent="0.3">
      <c r="A37" s="2">
        <v>45373</v>
      </c>
      <c r="B37" s="1" t="s">
        <v>54</v>
      </c>
      <c r="C37" s="1" t="s">
        <v>40</v>
      </c>
      <c r="D37" s="1" t="s">
        <v>49</v>
      </c>
      <c r="E37" s="1" t="s">
        <v>17</v>
      </c>
      <c r="F37" s="1">
        <v>1</v>
      </c>
      <c r="G37" s="1">
        <v>188.02</v>
      </c>
      <c r="H37" s="1">
        <v>188.02</v>
      </c>
      <c r="I37" s="1">
        <v>148.02000000000001</v>
      </c>
      <c r="J37" s="1">
        <v>40</v>
      </c>
      <c r="K37" s="1" t="s">
        <v>32</v>
      </c>
      <c r="L37" s="1" t="s">
        <v>19</v>
      </c>
      <c r="M37" s="1" t="s">
        <v>20</v>
      </c>
      <c r="N37" s="1" t="s">
        <v>35</v>
      </c>
    </row>
    <row r="38" spans="1:14" x14ac:dyDescent="0.3">
      <c r="A38" s="2">
        <v>45328</v>
      </c>
      <c r="B38" s="1" t="s">
        <v>29</v>
      </c>
      <c r="C38" s="1" t="s">
        <v>30</v>
      </c>
      <c r="D38" s="1" t="s">
        <v>16</v>
      </c>
      <c r="E38" s="1" t="s">
        <v>31</v>
      </c>
      <c r="F38" s="1">
        <v>2</v>
      </c>
      <c r="G38" s="1">
        <v>163.61000000000001</v>
      </c>
      <c r="H38" s="1">
        <v>327.22000000000003</v>
      </c>
      <c r="I38" s="1">
        <v>267.22000000000003</v>
      </c>
      <c r="J38" s="1">
        <v>60</v>
      </c>
      <c r="K38" s="1" t="s">
        <v>18</v>
      </c>
      <c r="L38" s="1" t="s">
        <v>33</v>
      </c>
      <c r="M38" s="1" t="s">
        <v>27</v>
      </c>
      <c r="N38" s="1" t="s">
        <v>21</v>
      </c>
    </row>
    <row r="39" spans="1:14" x14ac:dyDescent="0.3">
      <c r="A39" s="2">
        <v>45387</v>
      </c>
      <c r="B39" s="1" t="s">
        <v>50</v>
      </c>
      <c r="C39" s="1" t="s">
        <v>40</v>
      </c>
      <c r="D39" s="1" t="s">
        <v>23</v>
      </c>
      <c r="E39" s="1" t="s">
        <v>24</v>
      </c>
      <c r="F39" s="1">
        <v>5</v>
      </c>
      <c r="G39" s="1">
        <v>235.55</v>
      </c>
      <c r="H39" s="1">
        <v>1177.75</v>
      </c>
      <c r="I39" s="1">
        <v>1112.25</v>
      </c>
      <c r="J39" s="1">
        <v>65.5</v>
      </c>
      <c r="K39" s="1" t="s">
        <v>25</v>
      </c>
      <c r="L39" s="1" t="s">
        <v>26</v>
      </c>
      <c r="M39" s="1" t="s">
        <v>34</v>
      </c>
      <c r="N39" s="1" t="s">
        <v>28</v>
      </c>
    </row>
    <row r="40" spans="1:14" x14ac:dyDescent="0.3">
      <c r="A40" s="2">
        <v>45408</v>
      </c>
      <c r="B40" s="1" t="s">
        <v>39</v>
      </c>
      <c r="C40" s="1" t="s">
        <v>40</v>
      </c>
      <c r="D40" s="1" t="s">
        <v>48</v>
      </c>
      <c r="E40" s="1" t="s">
        <v>24</v>
      </c>
      <c r="F40" s="1">
        <v>9</v>
      </c>
      <c r="G40" s="1">
        <v>342.15</v>
      </c>
      <c r="H40" s="1">
        <v>3079.35</v>
      </c>
      <c r="I40" s="1">
        <v>3030.35</v>
      </c>
      <c r="J40" s="1">
        <v>49</v>
      </c>
      <c r="K40" s="1" t="s">
        <v>32</v>
      </c>
      <c r="L40" s="1" t="s">
        <v>19</v>
      </c>
      <c r="M40" s="1" t="s">
        <v>37</v>
      </c>
      <c r="N40" s="1" t="s">
        <v>35</v>
      </c>
    </row>
    <row r="41" spans="1:14" x14ac:dyDescent="0.3">
      <c r="A41" s="2">
        <v>45569</v>
      </c>
      <c r="B41" s="1" t="s">
        <v>55</v>
      </c>
      <c r="C41" s="1" t="s">
        <v>44</v>
      </c>
      <c r="D41" s="1" t="s">
        <v>23</v>
      </c>
      <c r="E41" s="1" t="s">
        <v>46</v>
      </c>
      <c r="F41" s="1">
        <v>4</v>
      </c>
      <c r="G41" s="1">
        <v>117.1</v>
      </c>
      <c r="H41" s="1">
        <v>468.4</v>
      </c>
      <c r="I41" s="1">
        <v>428.4</v>
      </c>
      <c r="J41" s="1">
        <v>40</v>
      </c>
      <c r="K41" s="1" t="s">
        <v>18</v>
      </c>
      <c r="L41" s="1" t="s">
        <v>33</v>
      </c>
      <c r="M41" s="1" t="s">
        <v>20</v>
      </c>
      <c r="N41" s="1" t="s">
        <v>21</v>
      </c>
    </row>
    <row r="42" spans="1:14" x14ac:dyDescent="0.3">
      <c r="A42" s="2">
        <v>45396</v>
      </c>
      <c r="B42" s="1" t="s">
        <v>56</v>
      </c>
      <c r="C42" s="1" t="s">
        <v>52</v>
      </c>
      <c r="D42" s="1" t="s">
        <v>23</v>
      </c>
      <c r="E42" s="1" t="s">
        <v>31</v>
      </c>
      <c r="F42" s="1">
        <v>2</v>
      </c>
      <c r="G42" s="1">
        <v>416.69</v>
      </c>
      <c r="H42" s="1">
        <v>833.38</v>
      </c>
      <c r="I42" s="1">
        <v>773.38</v>
      </c>
      <c r="J42" s="1">
        <v>60</v>
      </c>
      <c r="K42" s="1" t="s">
        <v>25</v>
      </c>
      <c r="L42" s="1" t="s">
        <v>19</v>
      </c>
      <c r="M42" s="1" t="s">
        <v>27</v>
      </c>
      <c r="N42" s="1" t="s">
        <v>28</v>
      </c>
    </row>
    <row r="43" spans="1:14" x14ac:dyDescent="0.3">
      <c r="A43" s="2">
        <v>45425</v>
      </c>
      <c r="B43" s="1" t="s">
        <v>14</v>
      </c>
      <c r="C43" s="1" t="s">
        <v>15</v>
      </c>
      <c r="D43" s="1" t="s">
        <v>49</v>
      </c>
      <c r="E43" s="1" t="s">
        <v>17</v>
      </c>
      <c r="F43" s="1">
        <v>8</v>
      </c>
      <c r="G43" s="1">
        <v>341.07</v>
      </c>
      <c r="H43" s="1">
        <v>2728.56</v>
      </c>
      <c r="I43" s="1">
        <v>2663.06</v>
      </c>
      <c r="J43" s="1">
        <v>65.5</v>
      </c>
      <c r="K43" s="1" t="s">
        <v>32</v>
      </c>
      <c r="L43" s="1" t="s">
        <v>26</v>
      </c>
      <c r="M43" s="1" t="s">
        <v>34</v>
      </c>
      <c r="N43" s="1" t="s">
        <v>35</v>
      </c>
    </row>
    <row r="44" spans="1:14" x14ac:dyDescent="0.3">
      <c r="A44" s="2">
        <v>45460</v>
      </c>
      <c r="B44" s="1" t="s">
        <v>57</v>
      </c>
      <c r="C44" s="1" t="s">
        <v>30</v>
      </c>
      <c r="D44" s="1" t="s">
        <v>16</v>
      </c>
      <c r="E44" s="1" t="s">
        <v>31</v>
      </c>
      <c r="F44" s="1">
        <v>7</v>
      </c>
      <c r="G44" s="1">
        <v>76.53</v>
      </c>
      <c r="H44" s="1">
        <v>535.71</v>
      </c>
      <c r="I44" s="1">
        <v>486.71000000000004</v>
      </c>
      <c r="J44" s="1">
        <v>49</v>
      </c>
      <c r="K44" s="1" t="s">
        <v>18</v>
      </c>
      <c r="L44" s="1" t="s">
        <v>33</v>
      </c>
      <c r="M44" s="1" t="s">
        <v>37</v>
      </c>
      <c r="N44" s="1" t="s">
        <v>21</v>
      </c>
    </row>
    <row r="45" spans="1:14" x14ac:dyDescent="0.3">
      <c r="A45" s="2">
        <v>45508</v>
      </c>
      <c r="B45" s="1" t="s">
        <v>36</v>
      </c>
      <c r="C45" s="1" t="s">
        <v>15</v>
      </c>
      <c r="D45" s="1" t="s">
        <v>49</v>
      </c>
      <c r="E45" s="1" t="s">
        <v>46</v>
      </c>
      <c r="F45" s="1">
        <v>5</v>
      </c>
      <c r="G45" s="1">
        <v>302.08</v>
      </c>
      <c r="H45" s="1">
        <v>1510.4</v>
      </c>
      <c r="I45" s="1">
        <v>1470.4</v>
      </c>
      <c r="J45" s="1">
        <v>40</v>
      </c>
      <c r="K45" s="1" t="s">
        <v>25</v>
      </c>
      <c r="L45" s="1" t="s">
        <v>19</v>
      </c>
      <c r="M45" s="1" t="s">
        <v>20</v>
      </c>
      <c r="N45" s="1" t="s">
        <v>28</v>
      </c>
    </row>
    <row r="46" spans="1:14" x14ac:dyDescent="0.3">
      <c r="A46" s="2">
        <v>45406</v>
      </c>
      <c r="B46" s="1" t="s">
        <v>56</v>
      </c>
      <c r="C46" s="1" t="s">
        <v>52</v>
      </c>
      <c r="D46" s="1" t="s">
        <v>42</v>
      </c>
      <c r="E46" s="1" t="s">
        <v>24</v>
      </c>
      <c r="F46" s="1">
        <v>6</v>
      </c>
      <c r="G46" s="1">
        <v>343.96</v>
      </c>
      <c r="H46" s="1">
        <v>2063.7600000000002</v>
      </c>
      <c r="I46" s="1">
        <v>2003.7600000000002</v>
      </c>
      <c r="J46" s="1">
        <v>60</v>
      </c>
      <c r="K46" s="1" t="s">
        <v>32</v>
      </c>
      <c r="L46" s="1" t="s">
        <v>26</v>
      </c>
      <c r="M46" s="1" t="s">
        <v>27</v>
      </c>
      <c r="N46" s="1" t="s">
        <v>35</v>
      </c>
    </row>
    <row r="47" spans="1:14" x14ac:dyDescent="0.3">
      <c r="A47" s="2">
        <v>45442</v>
      </c>
      <c r="B47" s="1" t="s">
        <v>36</v>
      </c>
      <c r="C47" s="1" t="s">
        <v>15</v>
      </c>
      <c r="D47" s="1" t="s">
        <v>42</v>
      </c>
      <c r="E47" s="1" t="s">
        <v>31</v>
      </c>
      <c r="F47" s="1">
        <v>3</v>
      </c>
      <c r="G47" s="1">
        <v>334.52</v>
      </c>
      <c r="H47" s="1">
        <v>1003.56</v>
      </c>
      <c r="I47" s="1">
        <v>938.06</v>
      </c>
      <c r="J47" s="1">
        <v>65.5</v>
      </c>
      <c r="K47" s="1" t="s">
        <v>18</v>
      </c>
      <c r="L47" s="1" t="s">
        <v>33</v>
      </c>
      <c r="M47" s="1" t="s">
        <v>34</v>
      </c>
      <c r="N47" s="1" t="s">
        <v>21</v>
      </c>
    </row>
    <row r="48" spans="1:14" x14ac:dyDescent="0.3">
      <c r="A48" s="2">
        <v>45527</v>
      </c>
      <c r="B48" s="1" t="s">
        <v>36</v>
      </c>
      <c r="C48" s="1" t="s">
        <v>15</v>
      </c>
      <c r="D48" s="1" t="s">
        <v>49</v>
      </c>
      <c r="E48" s="1" t="s">
        <v>17</v>
      </c>
      <c r="F48" s="1">
        <v>6</v>
      </c>
      <c r="G48" s="1">
        <v>108.38</v>
      </c>
      <c r="H48" s="1">
        <v>650.28</v>
      </c>
      <c r="I48" s="1">
        <v>601.28</v>
      </c>
      <c r="J48" s="1">
        <v>49</v>
      </c>
      <c r="K48" s="1" t="s">
        <v>25</v>
      </c>
      <c r="L48" s="1" t="s">
        <v>19</v>
      </c>
      <c r="M48" s="1" t="s">
        <v>37</v>
      </c>
      <c r="N48" s="1" t="s">
        <v>28</v>
      </c>
    </row>
    <row r="49" spans="1:14" x14ac:dyDescent="0.3">
      <c r="A49" s="2">
        <v>45511</v>
      </c>
      <c r="B49" s="1" t="s">
        <v>43</v>
      </c>
      <c r="C49" s="1" t="s">
        <v>44</v>
      </c>
      <c r="D49" s="1" t="s">
        <v>16</v>
      </c>
      <c r="E49" s="1" t="s">
        <v>17</v>
      </c>
      <c r="F49" s="1">
        <v>6</v>
      </c>
      <c r="G49" s="1">
        <v>135.08000000000001</v>
      </c>
      <c r="H49" s="1">
        <v>810.48</v>
      </c>
      <c r="I49" s="1">
        <v>770.48</v>
      </c>
      <c r="J49" s="1">
        <v>40</v>
      </c>
      <c r="K49" s="1" t="s">
        <v>32</v>
      </c>
      <c r="L49" s="1" t="s">
        <v>19</v>
      </c>
      <c r="M49" s="1" t="s">
        <v>20</v>
      </c>
      <c r="N49" s="1" t="s">
        <v>35</v>
      </c>
    </row>
    <row r="50" spans="1:14" x14ac:dyDescent="0.3">
      <c r="A50" s="2">
        <v>45382</v>
      </c>
      <c r="B50" s="1" t="s">
        <v>38</v>
      </c>
      <c r="C50" s="1" t="s">
        <v>15</v>
      </c>
      <c r="D50" s="1" t="s">
        <v>49</v>
      </c>
      <c r="E50" s="1" t="s">
        <v>46</v>
      </c>
      <c r="F50" s="1">
        <v>8</v>
      </c>
      <c r="G50" s="1">
        <v>217.97</v>
      </c>
      <c r="H50" s="1">
        <v>1743.76</v>
      </c>
      <c r="I50" s="1">
        <v>1683.76</v>
      </c>
      <c r="J50" s="1">
        <v>60</v>
      </c>
      <c r="K50" s="1" t="s">
        <v>18</v>
      </c>
      <c r="L50" s="1" t="s">
        <v>33</v>
      </c>
      <c r="M50" s="1" t="s">
        <v>27</v>
      </c>
      <c r="N50" s="1" t="s">
        <v>21</v>
      </c>
    </row>
    <row r="51" spans="1:14" x14ac:dyDescent="0.3">
      <c r="A51" s="2">
        <v>45318</v>
      </c>
      <c r="B51" s="1" t="s">
        <v>38</v>
      </c>
      <c r="C51" s="1" t="s">
        <v>15</v>
      </c>
      <c r="D51" s="1" t="s">
        <v>42</v>
      </c>
      <c r="E51" s="1" t="s">
        <v>31</v>
      </c>
      <c r="F51" s="1">
        <v>10</v>
      </c>
      <c r="G51" s="1">
        <v>315.7</v>
      </c>
      <c r="H51" s="1">
        <v>3157</v>
      </c>
      <c r="I51" s="1">
        <v>3091.5</v>
      </c>
      <c r="J51" s="1">
        <v>65.5</v>
      </c>
      <c r="K51" s="1" t="s">
        <v>25</v>
      </c>
      <c r="L51" s="1" t="s">
        <v>19</v>
      </c>
      <c r="M51" s="1" t="s">
        <v>34</v>
      </c>
      <c r="N51" s="1" t="s">
        <v>28</v>
      </c>
    </row>
    <row r="52" spans="1:14" x14ac:dyDescent="0.3">
      <c r="A52" s="2">
        <v>45444</v>
      </c>
      <c r="B52" s="1" t="s">
        <v>53</v>
      </c>
      <c r="C52" s="1" t="s">
        <v>40</v>
      </c>
      <c r="D52" s="1" t="s">
        <v>42</v>
      </c>
      <c r="E52" s="1" t="s">
        <v>31</v>
      </c>
      <c r="F52" s="1">
        <v>4</v>
      </c>
      <c r="G52" s="1">
        <v>275.02999999999997</v>
      </c>
      <c r="H52" s="1">
        <v>1100.1199999999999</v>
      </c>
      <c r="I52" s="1">
        <v>1051.1199999999999</v>
      </c>
      <c r="J52" s="1">
        <v>49</v>
      </c>
      <c r="K52" s="1" t="s">
        <v>32</v>
      </c>
      <c r="L52" s="1" t="s">
        <v>26</v>
      </c>
      <c r="M52" s="1" t="s">
        <v>37</v>
      </c>
      <c r="N52" s="1" t="s">
        <v>35</v>
      </c>
    </row>
    <row r="53" spans="1:14" x14ac:dyDescent="0.3">
      <c r="A53" s="2">
        <v>45389</v>
      </c>
      <c r="B53" s="1" t="s">
        <v>54</v>
      </c>
      <c r="C53" s="1" t="s">
        <v>40</v>
      </c>
      <c r="D53" s="1" t="s">
        <v>23</v>
      </c>
      <c r="E53" s="1" t="s">
        <v>46</v>
      </c>
      <c r="F53" s="1">
        <v>2</v>
      </c>
      <c r="G53" s="1">
        <v>333.53</v>
      </c>
      <c r="H53" s="1">
        <v>667.06</v>
      </c>
      <c r="I53" s="1">
        <v>627.05999999999995</v>
      </c>
      <c r="J53" s="1">
        <v>40</v>
      </c>
      <c r="K53" s="1" t="s">
        <v>18</v>
      </c>
      <c r="L53" s="1" t="s">
        <v>19</v>
      </c>
      <c r="M53" s="1" t="s">
        <v>20</v>
      </c>
      <c r="N53" s="1" t="s">
        <v>21</v>
      </c>
    </row>
    <row r="54" spans="1:14" x14ac:dyDescent="0.3">
      <c r="A54" s="2">
        <v>45393</v>
      </c>
      <c r="B54" s="1" t="s">
        <v>45</v>
      </c>
      <c r="C54" s="1" t="s">
        <v>44</v>
      </c>
      <c r="D54" s="1" t="s">
        <v>23</v>
      </c>
      <c r="E54" s="1" t="s">
        <v>31</v>
      </c>
      <c r="F54" s="1">
        <v>10</v>
      </c>
      <c r="G54" s="1">
        <v>493.05</v>
      </c>
      <c r="H54" s="1">
        <v>4930.5</v>
      </c>
      <c r="I54" s="1">
        <v>4870.5</v>
      </c>
      <c r="J54" s="1">
        <v>60</v>
      </c>
      <c r="K54" s="1" t="s">
        <v>25</v>
      </c>
      <c r="L54" s="1" t="s">
        <v>33</v>
      </c>
      <c r="M54" s="1" t="s">
        <v>27</v>
      </c>
      <c r="N54" s="1" t="s">
        <v>28</v>
      </c>
    </row>
    <row r="55" spans="1:14" x14ac:dyDescent="0.3">
      <c r="A55" s="2">
        <v>45314</v>
      </c>
      <c r="B55" s="1" t="s">
        <v>50</v>
      </c>
      <c r="C55" s="1" t="s">
        <v>40</v>
      </c>
      <c r="D55" s="1" t="s">
        <v>16</v>
      </c>
      <c r="E55" s="1" t="s">
        <v>24</v>
      </c>
      <c r="F55" s="1">
        <v>2</v>
      </c>
      <c r="G55" s="1">
        <v>154.16</v>
      </c>
      <c r="H55" s="1">
        <v>308.32</v>
      </c>
      <c r="I55" s="1">
        <v>242.82</v>
      </c>
      <c r="J55" s="1">
        <v>65.5</v>
      </c>
      <c r="K55" s="1" t="s">
        <v>32</v>
      </c>
      <c r="L55" s="1" t="s">
        <v>26</v>
      </c>
      <c r="M55" s="1" t="s">
        <v>34</v>
      </c>
      <c r="N55" s="1" t="s">
        <v>35</v>
      </c>
    </row>
    <row r="56" spans="1:14" x14ac:dyDescent="0.3">
      <c r="A56" s="2">
        <v>45306</v>
      </c>
      <c r="B56" s="1" t="s">
        <v>58</v>
      </c>
      <c r="C56" s="1" t="s">
        <v>52</v>
      </c>
      <c r="D56" s="1" t="s">
        <v>48</v>
      </c>
      <c r="E56" s="1" t="s">
        <v>31</v>
      </c>
      <c r="F56" s="1">
        <v>10</v>
      </c>
      <c r="G56" s="1">
        <v>294.19</v>
      </c>
      <c r="H56" s="1">
        <v>2941.9</v>
      </c>
      <c r="I56" s="1">
        <v>2892.9</v>
      </c>
      <c r="J56" s="1">
        <v>49</v>
      </c>
      <c r="K56" s="1" t="s">
        <v>18</v>
      </c>
      <c r="L56" s="1" t="s">
        <v>19</v>
      </c>
      <c r="M56" s="1" t="s">
        <v>37</v>
      </c>
      <c r="N56" s="1" t="s">
        <v>21</v>
      </c>
    </row>
    <row r="57" spans="1:14" x14ac:dyDescent="0.3">
      <c r="A57" s="2">
        <v>45330</v>
      </c>
      <c r="B57" s="1" t="s">
        <v>29</v>
      </c>
      <c r="C57" s="1" t="s">
        <v>30</v>
      </c>
      <c r="D57" s="1" t="s">
        <v>16</v>
      </c>
      <c r="E57" s="1" t="s">
        <v>17</v>
      </c>
      <c r="F57" s="1">
        <v>8</v>
      </c>
      <c r="G57" s="1">
        <v>307.88</v>
      </c>
      <c r="H57" s="1">
        <v>2463.04</v>
      </c>
      <c r="I57" s="1">
        <v>2423.04</v>
      </c>
      <c r="J57" s="1">
        <v>40</v>
      </c>
      <c r="K57" s="1" t="s">
        <v>25</v>
      </c>
      <c r="L57" s="1" t="s">
        <v>33</v>
      </c>
      <c r="M57" s="1" t="s">
        <v>20</v>
      </c>
      <c r="N57" s="1" t="s">
        <v>28</v>
      </c>
    </row>
    <row r="58" spans="1:14" x14ac:dyDescent="0.3">
      <c r="A58" s="2">
        <v>45373</v>
      </c>
      <c r="B58" s="1" t="s">
        <v>55</v>
      </c>
      <c r="C58" s="1" t="s">
        <v>44</v>
      </c>
      <c r="D58" s="1" t="s">
        <v>48</v>
      </c>
      <c r="E58" s="1" t="s">
        <v>17</v>
      </c>
      <c r="F58" s="1">
        <v>10</v>
      </c>
      <c r="G58" s="1">
        <v>223.77</v>
      </c>
      <c r="H58" s="1">
        <v>2237.6999999999998</v>
      </c>
      <c r="I58" s="1">
        <v>2177.6999999999998</v>
      </c>
      <c r="J58" s="1">
        <v>60</v>
      </c>
      <c r="K58" s="1" t="s">
        <v>32</v>
      </c>
      <c r="L58" s="1" t="s">
        <v>19</v>
      </c>
      <c r="M58" s="1" t="s">
        <v>27</v>
      </c>
      <c r="N58" s="1" t="s">
        <v>35</v>
      </c>
    </row>
    <row r="59" spans="1:14" x14ac:dyDescent="0.3">
      <c r="A59" s="2">
        <v>45369</v>
      </c>
      <c r="B59" s="1" t="s">
        <v>59</v>
      </c>
      <c r="C59" s="1" t="s">
        <v>30</v>
      </c>
      <c r="D59" s="1" t="s">
        <v>23</v>
      </c>
      <c r="E59" s="1" t="s">
        <v>46</v>
      </c>
      <c r="F59" s="1">
        <v>5</v>
      </c>
      <c r="G59" s="1">
        <v>83.92</v>
      </c>
      <c r="H59" s="1">
        <v>419.6</v>
      </c>
      <c r="I59" s="1">
        <v>354.1</v>
      </c>
      <c r="J59" s="1">
        <v>65.5</v>
      </c>
      <c r="K59" s="1" t="s">
        <v>18</v>
      </c>
      <c r="L59" s="1" t="s">
        <v>26</v>
      </c>
      <c r="M59" s="1" t="s">
        <v>34</v>
      </c>
      <c r="N59" s="1" t="s">
        <v>21</v>
      </c>
    </row>
    <row r="60" spans="1:14" x14ac:dyDescent="0.3">
      <c r="A60" s="2">
        <v>45501</v>
      </c>
      <c r="B60" s="1" t="s">
        <v>50</v>
      </c>
      <c r="C60" s="1" t="s">
        <v>40</v>
      </c>
      <c r="D60" s="1" t="s">
        <v>49</v>
      </c>
      <c r="E60" s="1" t="s">
        <v>17</v>
      </c>
      <c r="F60" s="1">
        <v>3</v>
      </c>
      <c r="G60" s="1">
        <v>191.55</v>
      </c>
      <c r="H60" s="1">
        <v>574.65</v>
      </c>
      <c r="I60" s="1">
        <v>525.65</v>
      </c>
      <c r="J60" s="1">
        <v>49</v>
      </c>
      <c r="K60" s="1" t="s">
        <v>25</v>
      </c>
      <c r="L60" s="1" t="s">
        <v>33</v>
      </c>
      <c r="M60" s="1" t="s">
        <v>37</v>
      </c>
      <c r="N60" s="1" t="s">
        <v>28</v>
      </c>
    </row>
    <row r="61" spans="1:14" x14ac:dyDescent="0.3">
      <c r="A61" s="2">
        <v>45536</v>
      </c>
      <c r="B61" s="1" t="s">
        <v>14</v>
      </c>
      <c r="C61" s="1" t="s">
        <v>15</v>
      </c>
      <c r="D61" s="1" t="s">
        <v>48</v>
      </c>
      <c r="E61" s="1" t="s">
        <v>31</v>
      </c>
      <c r="F61" s="1">
        <v>5</v>
      </c>
      <c r="G61" s="1">
        <v>290.39</v>
      </c>
      <c r="H61" s="1">
        <v>1451.95</v>
      </c>
      <c r="I61" s="1">
        <v>1411.95</v>
      </c>
      <c r="J61" s="1">
        <v>40</v>
      </c>
      <c r="K61" s="1" t="s">
        <v>32</v>
      </c>
      <c r="L61" s="1" t="s">
        <v>19</v>
      </c>
      <c r="M61" s="1" t="s">
        <v>20</v>
      </c>
      <c r="N61" s="1" t="s">
        <v>35</v>
      </c>
    </row>
    <row r="62" spans="1:14" x14ac:dyDescent="0.3">
      <c r="A62" s="2">
        <v>45510</v>
      </c>
      <c r="B62" s="1" t="s">
        <v>54</v>
      </c>
      <c r="C62" s="1" t="s">
        <v>40</v>
      </c>
      <c r="D62" s="1" t="s">
        <v>16</v>
      </c>
      <c r="E62" s="1" t="s">
        <v>17</v>
      </c>
      <c r="F62" s="1">
        <v>8</v>
      </c>
      <c r="G62" s="1">
        <v>89.62</v>
      </c>
      <c r="H62" s="1">
        <v>716.96</v>
      </c>
      <c r="I62" s="1">
        <v>656.96</v>
      </c>
      <c r="J62" s="1">
        <v>60</v>
      </c>
      <c r="K62" s="1" t="s">
        <v>18</v>
      </c>
      <c r="L62" s="1" t="s">
        <v>26</v>
      </c>
      <c r="M62" s="1" t="s">
        <v>27</v>
      </c>
      <c r="N62" s="1" t="s">
        <v>21</v>
      </c>
    </row>
    <row r="63" spans="1:14" x14ac:dyDescent="0.3">
      <c r="A63" s="2">
        <v>45543</v>
      </c>
      <c r="B63" s="1" t="s">
        <v>59</v>
      </c>
      <c r="C63" s="1" t="s">
        <v>30</v>
      </c>
      <c r="D63" s="1" t="s">
        <v>49</v>
      </c>
      <c r="E63" s="1" t="s">
        <v>24</v>
      </c>
      <c r="F63" s="1">
        <v>7</v>
      </c>
      <c r="G63" s="1">
        <v>252.53</v>
      </c>
      <c r="H63" s="1">
        <v>1767.71</v>
      </c>
      <c r="I63" s="1">
        <v>1702.21</v>
      </c>
      <c r="J63" s="1">
        <v>65.5</v>
      </c>
      <c r="K63" s="1" t="s">
        <v>25</v>
      </c>
      <c r="L63" s="1" t="s">
        <v>19</v>
      </c>
      <c r="M63" s="1" t="s">
        <v>34</v>
      </c>
      <c r="N63" s="1" t="s">
        <v>28</v>
      </c>
    </row>
    <row r="64" spans="1:14" x14ac:dyDescent="0.3">
      <c r="A64" s="2">
        <v>45332</v>
      </c>
      <c r="B64" s="1" t="s">
        <v>43</v>
      </c>
      <c r="C64" s="1" t="s">
        <v>44</v>
      </c>
      <c r="D64" s="1" t="s">
        <v>42</v>
      </c>
      <c r="E64" s="1" t="s">
        <v>24</v>
      </c>
      <c r="F64" s="1">
        <v>9</v>
      </c>
      <c r="G64" s="1">
        <v>127.33</v>
      </c>
      <c r="H64" s="1">
        <v>1145.97</v>
      </c>
      <c r="I64" s="1">
        <v>1096.97</v>
      </c>
      <c r="J64" s="1">
        <v>49</v>
      </c>
      <c r="K64" s="1" t="s">
        <v>32</v>
      </c>
      <c r="L64" s="1" t="s">
        <v>33</v>
      </c>
      <c r="M64" s="1" t="s">
        <v>37</v>
      </c>
      <c r="N64" s="1" t="s">
        <v>35</v>
      </c>
    </row>
    <row r="65" spans="1:14" x14ac:dyDescent="0.3">
      <c r="A65" s="2">
        <v>45537</v>
      </c>
      <c r="B65" s="1" t="s">
        <v>53</v>
      </c>
      <c r="C65" s="1" t="s">
        <v>40</v>
      </c>
      <c r="D65" s="1" t="s">
        <v>49</v>
      </c>
      <c r="E65" s="1" t="s">
        <v>17</v>
      </c>
      <c r="F65" s="1">
        <v>4</v>
      </c>
      <c r="G65" s="1">
        <v>165.21</v>
      </c>
      <c r="H65" s="1">
        <v>660.84</v>
      </c>
      <c r="I65" s="1">
        <v>620.84</v>
      </c>
      <c r="J65" s="1">
        <v>40</v>
      </c>
      <c r="K65" s="1" t="s">
        <v>18</v>
      </c>
      <c r="L65" s="1" t="s">
        <v>19</v>
      </c>
      <c r="M65" s="1" t="s">
        <v>20</v>
      </c>
      <c r="N65" s="1" t="s">
        <v>21</v>
      </c>
    </row>
    <row r="66" spans="1:14" x14ac:dyDescent="0.3">
      <c r="A66" s="2">
        <v>45325</v>
      </c>
      <c r="B66" s="1" t="s">
        <v>38</v>
      </c>
      <c r="C66" s="1" t="s">
        <v>15</v>
      </c>
      <c r="D66" s="1" t="s">
        <v>16</v>
      </c>
      <c r="E66" s="1" t="s">
        <v>17</v>
      </c>
      <c r="F66" s="1">
        <v>8</v>
      </c>
      <c r="G66" s="1">
        <v>292.8</v>
      </c>
      <c r="H66" s="1">
        <v>2342.4</v>
      </c>
      <c r="I66" s="1">
        <v>2282.4</v>
      </c>
      <c r="J66" s="1">
        <v>60</v>
      </c>
      <c r="K66" s="1" t="s">
        <v>25</v>
      </c>
      <c r="L66" s="1" t="s">
        <v>26</v>
      </c>
      <c r="M66" s="1" t="s">
        <v>27</v>
      </c>
      <c r="N66" s="1" t="s">
        <v>28</v>
      </c>
    </row>
    <row r="67" spans="1:14" x14ac:dyDescent="0.3">
      <c r="A67" s="2">
        <v>45341</v>
      </c>
      <c r="B67" s="1" t="s">
        <v>29</v>
      </c>
      <c r="C67" s="1" t="s">
        <v>30</v>
      </c>
      <c r="D67" s="1" t="s">
        <v>42</v>
      </c>
      <c r="E67" s="1" t="s">
        <v>24</v>
      </c>
      <c r="F67" s="1">
        <v>1</v>
      </c>
      <c r="G67" s="1">
        <v>327.33</v>
      </c>
      <c r="H67" s="1">
        <v>327.33</v>
      </c>
      <c r="I67" s="1">
        <v>261.83</v>
      </c>
      <c r="J67" s="1">
        <v>65.5</v>
      </c>
      <c r="K67" s="1" t="s">
        <v>32</v>
      </c>
      <c r="L67" s="1" t="s">
        <v>19</v>
      </c>
      <c r="M67" s="1" t="s">
        <v>34</v>
      </c>
      <c r="N67" s="1" t="s">
        <v>35</v>
      </c>
    </row>
    <row r="68" spans="1:14" x14ac:dyDescent="0.3">
      <c r="A68" s="2">
        <v>45437</v>
      </c>
      <c r="B68" s="1" t="s">
        <v>22</v>
      </c>
      <c r="C68" s="1" t="s">
        <v>15</v>
      </c>
      <c r="D68" s="1" t="s">
        <v>48</v>
      </c>
      <c r="E68" s="1" t="s">
        <v>46</v>
      </c>
      <c r="F68" s="1">
        <v>6</v>
      </c>
      <c r="G68" s="1">
        <v>201.52</v>
      </c>
      <c r="H68" s="1">
        <v>1209.1199999999999</v>
      </c>
      <c r="I68" s="1">
        <v>1160.1199999999999</v>
      </c>
      <c r="J68" s="1">
        <v>49</v>
      </c>
      <c r="K68" s="1" t="s">
        <v>18</v>
      </c>
      <c r="L68" s="1" t="s">
        <v>33</v>
      </c>
      <c r="M68" s="1" t="s">
        <v>37</v>
      </c>
      <c r="N68" s="1" t="s">
        <v>21</v>
      </c>
    </row>
    <row r="69" spans="1:14" x14ac:dyDescent="0.3">
      <c r="A69" s="2">
        <v>45399</v>
      </c>
      <c r="B69" s="1" t="s">
        <v>14</v>
      </c>
      <c r="C69" s="1" t="s">
        <v>15</v>
      </c>
      <c r="D69" s="1" t="s">
        <v>48</v>
      </c>
      <c r="E69" s="1" t="s">
        <v>31</v>
      </c>
      <c r="F69" s="1">
        <v>3</v>
      </c>
      <c r="G69" s="1">
        <v>487.82</v>
      </c>
      <c r="H69" s="1">
        <v>1463.46</v>
      </c>
      <c r="I69" s="1">
        <v>1423.46</v>
      </c>
      <c r="J69" s="1">
        <v>40</v>
      </c>
      <c r="K69" s="1" t="s">
        <v>25</v>
      </c>
      <c r="L69" s="1" t="s">
        <v>19</v>
      </c>
      <c r="M69" s="1" t="s">
        <v>20</v>
      </c>
      <c r="N69" s="1" t="s">
        <v>28</v>
      </c>
    </row>
    <row r="70" spans="1:14" x14ac:dyDescent="0.3">
      <c r="A70" s="2">
        <v>45563</v>
      </c>
      <c r="B70" s="1" t="s">
        <v>43</v>
      </c>
      <c r="C70" s="1" t="s">
        <v>44</v>
      </c>
      <c r="D70" s="1" t="s">
        <v>48</v>
      </c>
      <c r="E70" s="1" t="s">
        <v>46</v>
      </c>
      <c r="F70" s="1">
        <v>9</v>
      </c>
      <c r="G70" s="1">
        <v>334.1</v>
      </c>
      <c r="H70" s="1">
        <v>3006.9</v>
      </c>
      <c r="I70" s="1">
        <v>2946.9</v>
      </c>
      <c r="J70" s="1">
        <v>60</v>
      </c>
      <c r="K70" s="1" t="s">
        <v>32</v>
      </c>
      <c r="L70" s="1" t="s">
        <v>26</v>
      </c>
      <c r="M70" s="1" t="s">
        <v>27</v>
      </c>
      <c r="N70" s="1" t="s">
        <v>35</v>
      </c>
    </row>
    <row r="71" spans="1:14" x14ac:dyDescent="0.3">
      <c r="A71" s="2">
        <v>45328</v>
      </c>
      <c r="B71" s="1" t="s">
        <v>36</v>
      </c>
      <c r="C71" s="1" t="s">
        <v>15</v>
      </c>
      <c r="D71" s="1" t="s">
        <v>49</v>
      </c>
      <c r="E71" s="1" t="s">
        <v>31</v>
      </c>
      <c r="F71" s="1">
        <v>10</v>
      </c>
      <c r="G71" s="1">
        <v>88.48</v>
      </c>
      <c r="H71" s="1">
        <v>884.8</v>
      </c>
      <c r="I71" s="1">
        <v>819.3</v>
      </c>
      <c r="J71" s="1">
        <v>65.5</v>
      </c>
      <c r="K71" s="1" t="s">
        <v>18</v>
      </c>
      <c r="L71" s="1" t="s">
        <v>19</v>
      </c>
      <c r="M71" s="1" t="s">
        <v>34</v>
      </c>
      <c r="N71" s="1" t="s">
        <v>21</v>
      </c>
    </row>
    <row r="72" spans="1:14" x14ac:dyDescent="0.3">
      <c r="A72" s="2">
        <v>45371</v>
      </c>
      <c r="B72" s="1" t="s">
        <v>38</v>
      </c>
      <c r="C72" s="1" t="s">
        <v>15</v>
      </c>
      <c r="D72" s="1" t="s">
        <v>23</v>
      </c>
      <c r="E72" s="1" t="s">
        <v>46</v>
      </c>
      <c r="F72" s="1">
        <v>2</v>
      </c>
      <c r="G72" s="1">
        <v>115.48</v>
      </c>
      <c r="H72" s="1">
        <v>230.96</v>
      </c>
      <c r="I72" s="1">
        <v>181.96</v>
      </c>
      <c r="J72" s="1">
        <v>49</v>
      </c>
      <c r="K72" s="1" t="s">
        <v>25</v>
      </c>
      <c r="L72" s="1" t="s">
        <v>33</v>
      </c>
      <c r="M72" s="1" t="s">
        <v>37</v>
      </c>
      <c r="N72" s="1" t="s">
        <v>28</v>
      </c>
    </row>
    <row r="73" spans="1:14" x14ac:dyDescent="0.3">
      <c r="A73" s="2">
        <v>45425</v>
      </c>
      <c r="B73" s="1" t="s">
        <v>38</v>
      </c>
      <c r="C73" s="1" t="s">
        <v>15</v>
      </c>
      <c r="D73" s="1" t="s">
        <v>49</v>
      </c>
      <c r="E73" s="1" t="s">
        <v>24</v>
      </c>
      <c r="F73" s="1">
        <v>1</v>
      </c>
      <c r="G73" s="1">
        <v>187.15</v>
      </c>
      <c r="H73" s="1">
        <v>187.15</v>
      </c>
      <c r="I73" s="1">
        <v>147.15</v>
      </c>
      <c r="J73" s="1">
        <v>40</v>
      </c>
      <c r="K73" s="1" t="s">
        <v>32</v>
      </c>
      <c r="L73" s="1" t="s">
        <v>26</v>
      </c>
      <c r="M73" s="1" t="s">
        <v>20</v>
      </c>
      <c r="N73" s="1" t="s">
        <v>35</v>
      </c>
    </row>
    <row r="74" spans="1:14" x14ac:dyDescent="0.3">
      <c r="A74" s="2">
        <v>45430</v>
      </c>
      <c r="B74" s="1" t="s">
        <v>45</v>
      </c>
      <c r="C74" s="1" t="s">
        <v>44</v>
      </c>
      <c r="D74" s="1" t="s">
        <v>48</v>
      </c>
      <c r="E74" s="1" t="s">
        <v>31</v>
      </c>
      <c r="F74" s="1">
        <v>8</v>
      </c>
      <c r="G74" s="1">
        <v>300.43</v>
      </c>
      <c r="H74" s="1">
        <v>2403.44</v>
      </c>
      <c r="I74" s="1">
        <v>2343.44</v>
      </c>
      <c r="J74" s="1">
        <v>60</v>
      </c>
      <c r="K74" s="1" t="s">
        <v>18</v>
      </c>
      <c r="L74" s="1" t="s">
        <v>19</v>
      </c>
      <c r="M74" s="1" t="s">
        <v>27</v>
      </c>
      <c r="N74" s="1" t="s">
        <v>21</v>
      </c>
    </row>
    <row r="75" spans="1:14" x14ac:dyDescent="0.3">
      <c r="A75" s="2">
        <v>45295</v>
      </c>
      <c r="B75" s="1" t="s">
        <v>53</v>
      </c>
      <c r="C75" s="1" t="s">
        <v>40</v>
      </c>
      <c r="D75" s="1" t="s">
        <v>42</v>
      </c>
      <c r="E75" s="1" t="s">
        <v>31</v>
      </c>
      <c r="F75" s="1">
        <v>3</v>
      </c>
      <c r="G75" s="1">
        <v>22.62</v>
      </c>
      <c r="H75" s="1">
        <v>67.86</v>
      </c>
      <c r="I75" s="1">
        <v>2.3599999999999994</v>
      </c>
      <c r="J75" s="1">
        <v>65.5</v>
      </c>
      <c r="K75" s="1" t="s">
        <v>25</v>
      </c>
      <c r="L75" s="1" t="s">
        <v>19</v>
      </c>
      <c r="M75" s="1" t="s">
        <v>34</v>
      </c>
      <c r="N75" s="1" t="s">
        <v>28</v>
      </c>
    </row>
    <row r="76" spans="1:14" x14ac:dyDescent="0.3">
      <c r="A76" s="2">
        <v>45384</v>
      </c>
      <c r="B76" s="1" t="s">
        <v>47</v>
      </c>
      <c r="C76" s="1" t="s">
        <v>44</v>
      </c>
      <c r="D76" s="1" t="s">
        <v>49</v>
      </c>
      <c r="E76" s="1" t="s">
        <v>46</v>
      </c>
      <c r="F76" s="1">
        <v>3</v>
      </c>
      <c r="G76" s="1">
        <v>295.91000000000003</v>
      </c>
      <c r="H76" s="1">
        <v>887.73</v>
      </c>
      <c r="I76" s="1">
        <v>838.73</v>
      </c>
      <c r="J76" s="1">
        <v>49</v>
      </c>
      <c r="K76" s="1" t="s">
        <v>32</v>
      </c>
      <c r="L76" s="1" t="s">
        <v>33</v>
      </c>
      <c r="M76" s="1" t="s">
        <v>37</v>
      </c>
      <c r="N76" s="1" t="s">
        <v>35</v>
      </c>
    </row>
    <row r="77" spans="1:14" x14ac:dyDescent="0.3">
      <c r="A77" s="2">
        <v>45569</v>
      </c>
      <c r="B77" s="1" t="s">
        <v>43</v>
      </c>
      <c r="C77" s="1" t="s">
        <v>44</v>
      </c>
      <c r="D77" s="1" t="s">
        <v>42</v>
      </c>
      <c r="E77" s="1" t="s">
        <v>17</v>
      </c>
      <c r="F77" s="1">
        <v>3</v>
      </c>
      <c r="G77" s="1">
        <v>183.7</v>
      </c>
      <c r="H77" s="1">
        <v>551.1</v>
      </c>
      <c r="I77" s="1">
        <v>511.1</v>
      </c>
      <c r="J77" s="1">
        <v>40</v>
      </c>
      <c r="K77" s="1" t="s">
        <v>18</v>
      </c>
      <c r="L77" s="1" t="s">
        <v>26</v>
      </c>
      <c r="M77" s="1" t="s">
        <v>20</v>
      </c>
      <c r="N77" s="1" t="s">
        <v>21</v>
      </c>
    </row>
    <row r="78" spans="1:14" x14ac:dyDescent="0.3">
      <c r="A78" s="2">
        <v>45416</v>
      </c>
      <c r="B78" s="1" t="s">
        <v>47</v>
      </c>
      <c r="C78" s="1" t="s">
        <v>44</v>
      </c>
      <c r="D78" s="1" t="s">
        <v>48</v>
      </c>
      <c r="E78" s="1" t="s">
        <v>24</v>
      </c>
      <c r="F78" s="1">
        <v>3</v>
      </c>
      <c r="G78" s="1">
        <v>269.45999999999998</v>
      </c>
      <c r="H78" s="1">
        <v>808.38</v>
      </c>
      <c r="I78" s="1">
        <v>748.38</v>
      </c>
      <c r="J78" s="1">
        <v>60</v>
      </c>
      <c r="K78" s="1" t="s">
        <v>25</v>
      </c>
      <c r="L78" s="1" t="s">
        <v>19</v>
      </c>
      <c r="M78" s="1" t="s">
        <v>27</v>
      </c>
      <c r="N78" s="1" t="s">
        <v>28</v>
      </c>
    </row>
    <row r="79" spans="1:14" x14ac:dyDescent="0.3">
      <c r="A79" s="2">
        <v>45486</v>
      </c>
      <c r="B79" s="1" t="s">
        <v>47</v>
      </c>
      <c r="C79" s="1" t="s">
        <v>44</v>
      </c>
      <c r="D79" s="1" t="s">
        <v>23</v>
      </c>
      <c r="E79" s="1" t="s">
        <v>17</v>
      </c>
      <c r="F79" s="1">
        <v>4</v>
      </c>
      <c r="G79" s="1">
        <v>211.28</v>
      </c>
      <c r="H79" s="1">
        <v>845.12</v>
      </c>
      <c r="I79" s="1">
        <v>779.62</v>
      </c>
      <c r="J79" s="1">
        <v>65.5</v>
      </c>
      <c r="K79" s="1" t="s">
        <v>32</v>
      </c>
      <c r="L79" s="1" t="s">
        <v>26</v>
      </c>
      <c r="M79" s="1" t="s">
        <v>34</v>
      </c>
      <c r="N79" s="1" t="s">
        <v>35</v>
      </c>
    </row>
    <row r="80" spans="1:14" x14ac:dyDescent="0.3">
      <c r="A80" s="2">
        <v>45490</v>
      </c>
      <c r="B80" s="1" t="s">
        <v>22</v>
      </c>
      <c r="C80" s="1" t="s">
        <v>15</v>
      </c>
      <c r="D80" s="1" t="s">
        <v>42</v>
      </c>
      <c r="E80" s="1" t="s">
        <v>24</v>
      </c>
      <c r="F80" s="1">
        <v>5</v>
      </c>
      <c r="G80" s="1">
        <v>362.47</v>
      </c>
      <c r="H80" s="1">
        <v>1812.35</v>
      </c>
      <c r="I80" s="1">
        <v>1763.35</v>
      </c>
      <c r="J80" s="1">
        <v>49</v>
      </c>
      <c r="K80" s="1" t="s">
        <v>18</v>
      </c>
      <c r="L80" s="1" t="s">
        <v>19</v>
      </c>
      <c r="M80" s="1" t="s">
        <v>37</v>
      </c>
      <c r="N80" s="1" t="s">
        <v>21</v>
      </c>
    </row>
    <row r="81" spans="1:14" x14ac:dyDescent="0.3">
      <c r="A81" s="2">
        <v>45318</v>
      </c>
      <c r="B81" s="1" t="s">
        <v>51</v>
      </c>
      <c r="C81" s="1" t="s">
        <v>52</v>
      </c>
      <c r="D81" s="1" t="s">
        <v>48</v>
      </c>
      <c r="E81" s="1" t="s">
        <v>46</v>
      </c>
      <c r="F81" s="1">
        <v>8</v>
      </c>
      <c r="G81" s="1">
        <v>259.56</v>
      </c>
      <c r="H81" s="1">
        <v>2076.48</v>
      </c>
      <c r="I81" s="1">
        <v>2036.48</v>
      </c>
      <c r="J81" s="1">
        <v>40</v>
      </c>
      <c r="K81" s="1" t="s">
        <v>25</v>
      </c>
      <c r="L81" s="1" t="s">
        <v>19</v>
      </c>
      <c r="M81" s="1" t="s">
        <v>20</v>
      </c>
      <c r="N81" s="1" t="s">
        <v>28</v>
      </c>
    </row>
    <row r="82" spans="1:14" x14ac:dyDescent="0.3">
      <c r="A82" s="2">
        <v>45330</v>
      </c>
      <c r="B82" s="1" t="s">
        <v>22</v>
      </c>
      <c r="C82" s="1" t="s">
        <v>15</v>
      </c>
      <c r="D82" s="1" t="s">
        <v>42</v>
      </c>
      <c r="E82" s="1" t="s">
        <v>46</v>
      </c>
      <c r="F82" s="1">
        <v>1</v>
      </c>
      <c r="G82" s="1">
        <v>134.63</v>
      </c>
      <c r="H82" s="1">
        <v>134.63</v>
      </c>
      <c r="I82" s="1">
        <v>74.63</v>
      </c>
      <c r="J82" s="1">
        <v>60</v>
      </c>
      <c r="K82" s="1" t="s">
        <v>32</v>
      </c>
      <c r="L82" s="1" t="s">
        <v>33</v>
      </c>
      <c r="M82" s="1" t="s">
        <v>27</v>
      </c>
      <c r="N82" s="1" t="s">
        <v>35</v>
      </c>
    </row>
    <row r="83" spans="1:14" x14ac:dyDescent="0.3">
      <c r="A83" s="2">
        <v>45351</v>
      </c>
      <c r="B83" s="1" t="s">
        <v>47</v>
      </c>
      <c r="C83" s="1" t="s">
        <v>44</v>
      </c>
      <c r="D83" s="1" t="s">
        <v>48</v>
      </c>
      <c r="E83" s="1" t="s">
        <v>24</v>
      </c>
      <c r="F83" s="1">
        <v>10</v>
      </c>
      <c r="G83" s="1">
        <v>272.01</v>
      </c>
      <c r="H83" s="1">
        <v>2720.1</v>
      </c>
      <c r="I83" s="1">
        <v>2654.6</v>
      </c>
      <c r="J83" s="1">
        <v>65.5</v>
      </c>
      <c r="K83" s="1" t="s">
        <v>18</v>
      </c>
      <c r="L83" s="1" t="s">
        <v>26</v>
      </c>
      <c r="M83" s="1" t="s">
        <v>34</v>
      </c>
      <c r="N83" s="1" t="s">
        <v>21</v>
      </c>
    </row>
    <row r="84" spans="1:14" x14ac:dyDescent="0.3">
      <c r="A84" s="2">
        <v>45473</v>
      </c>
      <c r="B84" s="1" t="s">
        <v>39</v>
      </c>
      <c r="C84" s="1" t="s">
        <v>40</v>
      </c>
      <c r="D84" s="1" t="s">
        <v>48</v>
      </c>
      <c r="E84" s="1" t="s">
        <v>46</v>
      </c>
      <c r="F84" s="1">
        <v>4</v>
      </c>
      <c r="G84" s="1">
        <v>265.89</v>
      </c>
      <c r="H84" s="1">
        <v>1063.56</v>
      </c>
      <c r="I84" s="1">
        <v>1014.56</v>
      </c>
      <c r="J84" s="1">
        <v>49</v>
      </c>
      <c r="K84" s="1" t="s">
        <v>25</v>
      </c>
      <c r="L84" s="1" t="s">
        <v>19</v>
      </c>
      <c r="M84" s="1" t="s">
        <v>37</v>
      </c>
      <c r="N84" s="1" t="s">
        <v>28</v>
      </c>
    </row>
    <row r="85" spans="1:14" x14ac:dyDescent="0.3">
      <c r="A85" s="2">
        <v>45558</v>
      </c>
      <c r="B85" s="1" t="s">
        <v>43</v>
      </c>
      <c r="C85" s="1" t="s">
        <v>44</v>
      </c>
      <c r="D85" s="1" t="s">
        <v>16</v>
      </c>
      <c r="E85" s="1" t="s">
        <v>24</v>
      </c>
      <c r="F85" s="1">
        <v>4</v>
      </c>
      <c r="G85" s="1">
        <v>327.41000000000003</v>
      </c>
      <c r="H85" s="1">
        <v>1309.6400000000001</v>
      </c>
      <c r="I85" s="1">
        <v>1269.6400000000001</v>
      </c>
      <c r="J85" s="1">
        <v>40</v>
      </c>
      <c r="K85" s="1" t="s">
        <v>32</v>
      </c>
      <c r="L85" s="1" t="s">
        <v>19</v>
      </c>
      <c r="M85" s="1" t="s">
        <v>20</v>
      </c>
      <c r="N85" s="1" t="s">
        <v>35</v>
      </c>
    </row>
    <row r="86" spans="1:14" x14ac:dyDescent="0.3">
      <c r="A86" s="2">
        <v>45309</v>
      </c>
      <c r="B86" s="1" t="s">
        <v>41</v>
      </c>
      <c r="C86" s="1" t="s">
        <v>30</v>
      </c>
      <c r="D86" s="1" t="s">
        <v>16</v>
      </c>
      <c r="E86" s="1" t="s">
        <v>17</v>
      </c>
      <c r="F86" s="1">
        <v>2</v>
      </c>
      <c r="G86" s="1">
        <v>395.91</v>
      </c>
      <c r="H86" s="1">
        <v>791.82</v>
      </c>
      <c r="I86" s="1">
        <v>731.82</v>
      </c>
      <c r="J86" s="1">
        <v>60</v>
      </c>
      <c r="K86" s="1" t="s">
        <v>18</v>
      </c>
      <c r="L86" s="1" t="s">
        <v>33</v>
      </c>
      <c r="M86" s="1" t="s">
        <v>27</v>
      </c>
      <c r="N86" s="1" t="s">
        <v>21</v>
      </c>
    </row>
    <row r="87" spans="1:14" x14ac:dyDescent="0.3">
      <c r="A87" s="2">
        <v>45421</v>
      </c>
      <c r="B87" s="1" t="s">
        <v>45</v>
      </c>
      <c r="C87" s="1" t="s">
        <v>44</v>
      </c>
      <c r="D87" s="1" t="s">
        <v>23</v>
      </c>
      <c r="E87" s="1" t="s">
        <v>24</v>
      </c>
      <c r="F87" s="1">
        <v>10</v>
      </c>
      <c r="G87" s="1">
        <v>66.56</v>
      </c>
      <c r="H87" s="1">
        <v>665.6</v>
      </c>
      <c r="I87" s="1">
        <v>600.1</v>
      </c>
      <c r="J87" s="1">
        <v>65.5</v>
      </c>
      <c r="K87" s="1" t="s">
        <v>25</v>
      </c>
      <c r="L87" s="1" t="s">
        <v>26</v>
      </c>
      <c r="M87" s="1" t="s">
        <v>34</v>
      </c>
      <c r="N87" s="1" t="s">
        <v>28</v>
      </c>
    </row>
    <row r="88" spans="1:14" x14ac:dyDescent="0.3">
      <c r="A88" s="2">
        <v>45469</v>
      </c>
      <c r="B88" s="1" t="s">
        <v>39</v>
      </c>
      <c r="C88" s="1" t="s">
        <v>40</v>
      </c>
      <c r="D88" s="1" t="s">
        <v>48</v>
      </c>
      <c r="E88" s="1" t="s">
        <v>31</v>
      </c>
      <c r="F88" s="1">
        <v>5</v>
      </c>
      <c r="G88" s="1">
        <v>432.3</v>
      </c>
      <c r="H88" s="1">
        <v>2161.5</v>
      </c>
      <c r="I88" s="1">
        <v>2112.5</v>
      </c>
      <c r="J88" s="1">
        <v>49</v>
      </c>
      <c r="K88" s="1" t="s">
        <v>32</v>
      </c>
      <c r="L88" s="1" t="s">
        <v>19</v>
      </c>
      <c r="M88" s="1" t="s">
        <v>37</v>
      </c>
      <c r="N88" s="1" t="s">
        <v>35</v>
      </c>
    </row>
    <row r="89" spans="1:14" x14ac:dyDescent="0.3">
      <c r="A89" s="2">
        <v>45549</v>
      </c>
      <c r="B89" s="1" t="s">
        <v>38</v>
      </c>
      <c r="C89" s="1" t="s">
        <v>15</v>
      </c>
      <c r="D89" s="1" t="s">
        <v>42</v>
      </c>
      <c r="E89" s="1" t="s">
        <v>31</v>
      </c>
      <c r="F89" s="1">
        <v>7</v>
      </c>
      <c r="G89" s="1">
        <v>272.05</v>
      </c>
      <c r="H89" s="1">
        <v>1904.35</v>
      </c>
      <c r="I89" s="1">
        <v>1864.35</v>
      </c>
      <c r="J89" s="1">
        <v>40</v>
      </c>
      <c r="K89" s="1" t="s">
        <v>18</v>
      </c>
      <c r="L89" s="1" t="s">
        <v>19</v>
      </c>
      <c r="M89" s="1" t="s">
        <v>20</v>
      </c>
      <c r="N89" s="1" t="s">
        <v>21</v>
      </c>
    </row>
    <row r="90" spans="1:14" x14ac:dyDescent="0.3">
      <c r="A90" s="2">
        <v>45484</v>
      </c>
      <c r="B90" s="1" t="s">
        <v>41</v>
      </c>
      <c r="C90" s="1" t="s">
        <v>30</v>
      </c>
      <c r="D90" s="1" t="s">
        <v>48</v>
      </c>
      <c r="E90" s="1" t="s">
        <v>46</v>
      </c>
      <c r="F90" s="1">
        <v>7</v>
      </c>
      <c r="G90" s="1">
        <v>301.27999999999997</v>
      </c>
      <c r="H90" s="1">
        <v>2108.96</v>
      </c>
      <c r="I90" s="1">
        <v>2048.96</v>
      </c>
      <c r="J90" s="1">
        <v>60</v>
      </c>
      <c r="K90" s="1" t="s">
        <v>25</v>
      </c>
      <c r="L90" s="1" t="s">
        <v>33</v>
      </c>
      <c r="M90" s="1" t="s">
        <v>27</v>
      </c>
      <c r="N90" s="1" t="s">
        <v>28</v>
      </c>
    </row>
    <row r="91" spans="1:14" x14ac:dyDescent="0.3">
      <c r="A91" s="2">
        <v>45450</v>
      </c>
      <c r="B91" s="1" t="s">
        <v>38</v>
      </c>
      <c r="C91" s="1" t="s">
        <v>15</v>
      </c>
      <c r="D91" s="1" t="s">
        <v>42</v>
      </c>
      <c r="E91" s="1" t="s">
        <v>17</v>
      </c>
      <c r="F91" s="1">
        <v>9</v>
      </c>
      <c r="G91" s="1">
        <v>23.52</v>
      </c>
      <c r="H91" s="1">
        <v>211.68</v>
      </c>
      <c r="I91" s="1">
        <v>146.18</v>
      </c>
      <c r="J91" s="1">
        <v>65.5</v>
      </c>
      <c r="K91" s="1" t="s">
        <v>32</v>
      </c>
      <c r="L91" s="1" t="s">
        <v>19</v>
      </c>
      <c r="M91" s="1" t="s">
        <v>34</v>
      </c>
      <c r="N91" s="1" t="s">
        <v>35</v>
      </c>
    </row>
    <row r="92" spans="1:14" x14ac:dyDescent="0.3">
      <c r="A92" s="2">
        <v>45491</v>
      </c>
      <c r="B92" s="1" t="s">
        <v>58</v>
      </c>
      <c r="C92" s="1" t="s">
        <v>52</v>
      </c>
      <c r="D92" s="1" t="s">
        <v>23</v>
      </c>
      <c r="E92" s="1" t="s">
        <v>17</v>
      </c>
      <c r="F92" s="1">
        <v>6</v>
      </c>
      <c r="G92" s="1">
        <v>281.85000000000002</v>
      </c>
      <c r="H92" s="1">
        <v>1691.1</v>
      </c>
      <c r="I92" s="1">
        <v>1642.1</v>
      </c>
      <c r="J92" s="1">
        <v>49</v>
      </c>
      <c r="K92" s="1" t="s">
        <v>18</v>
      </c>
      <c r="L92" s="1" t="s">
        <v>26</v>
      </c>
      <c r="M92" s="1" t="s">
        <v>37</v>
      </c>
      <c r="N92" s="1" t="s">
        <v>21</v>
      </c>
    </row>
    <row r="93" spans="1:14" x14ac:dyDescent="0.3">
      <c r="A93" s="2">
        <v>45489</v>
      </c>
      <c r="B93" s="1" t="s">
        <v>14</v>
      </c>
      <c r="C93" s="1" t="s">
        <v>15</v>
      </c>
      <c r="D93" s="1" t="s">
        <v>48</v>
      </c>
      <c r="E93" s="1" t="s">
        <v>31</v>
      </c>
      <c r="F93" s="1">
        <v>6</v>
      </c>
      <c r="G93" s="1">
        <v>157.88</v>
      </c>
      <c r="H93" s="1">
        <v>947.28</v>
      </c>
      <c r="I93" s="1">
        <v>907.28</v>
      </c>
      <c r="J93" s="1">
        <v>40</v>
      </c>
      <c r="K93" s="1" t="s">
        <v>25</v>
      </c>
      <c r="L93" s="1" t="s">
        <v>33</v>
      </c>
      <c r="M93" s="1" t="s">
        <v>20</v>
      </c>
      <c r="N93" s="1" t="s">
        <v>28</v>
      </c>
    </row>
    <row r="94" spans="1:14" x14ac:dyDescent="0.3">
      <c r="A94" s="2">
        <v>45566</v>
      </c>
      <c r="B94" s="1" t="s">
        <v>58</v>
      </c>
      <c r="C94" s="1" t="s">
        <v>52</v>
      </c>
      <c r="D94" s="1" t="s">
        <v>23</v>
      </c>
      <c r="E94" s="1" t="s">
        <v>17</v>
      </c>
      <c r="F94" s="1">
        <v>7</v>
      </c>
      <c r="G94" s="1">
        <v>98.66</v>
      </c>
      <c r="H94" s="1">
        <v>690.62</v>
      </c>
      <c r="I94" s="1">
        <v>630.62</v>
      </c>
      <c r="J94" s="1">
        <v>60</v>
      </c>
      <c r="K94" s="1" t="s">
        <v>32</v>
      </c>
      <c r="L94" s="1" t="s">
        <v>19</v>
      </c>
      <c r="M94" s="1" t="s">
        <v>27</v>
      </c>
      <c r="N94" s="1" t="s">
        <v>35</v>
      </c>
    </row>
    <row r="95" spans="1:14" x14ac:dyDescent="0.3">
      <c r="A95" s="2">
        <v>45359</v>
      </c>
      <c r="B95" s="1" t="s">
        <v>58</v>
      </c>
      <c r="C95" s="1" t="s">
        <v>52</v>
      </c>
      <c r="D95" s="1" t="s">
        <v>42</v>
      </c>
      <c r="E95" s="1" t="s">
        <v>31</v>
      </c>
      <c r="F95" s="1">
        <v>2</v>
      </c>
      <c r="G95" s="1">
        <v>37.119999999999997</v>
      </c>
      <c r="H95" s="1">
        <v>74.239999999999995</v>
      </c>
      <c r="I95" s="1">
        <v>8.7399999999999949</v>
      </c>
      <c r="J95" s="1">
        <v>65.5</v>
      </c>
      <c r="K95" s="1" t="s">
        <v>18</v>
      </c>
      <c r="L95" s="1" t="s">
        <v>26</v>
      </c>
      <c r="M95" s="1" t="s">
        <v>34</v>
      </c>
      <c r="N95" s="1" t="s">
        <v>21</v>
      </c>
    </row>
    <row r="96" spans="1:14" x14ac:dyDescent="0.3">
      <c r="A96" s="2">
        <v>45561</v>
      </c>
      <c r="B96" s="1" t="s">
        <v>53</v>
      </c>
      <c r="C96" s="1" t="s">
        <v>40</v>
      </c>
      <c r="D96" s="1" t="s">
        <v>42</v>
      </c>
      <c r="E96" s="1" t="s">
        <v>17</v>
      </c>
      <c r="F96" s="1">
        <v>9</v>
      </c>
      <c r="G96" s="1">
        <v>191.38</v>
      </c>
      <c r="H96" s="1">
        <v>1722.42</v>
      </c>
      <c r="I96" s="1">
        <v>1673.42</v>
      </c>
      <c r="J96" s="1">
        <v>49</v>
      </c>
      <c r="K96" s="1" t="s">
        <v>25</v>
      </c>
      <c r="L96" s="1" t="s">
        <v>33</v>
      </c>
      <c r="M96" s="1" t="s">
        <v>37</v>
      </c>
      <c r="N96" s="1" t="s">
        <v>28</v>
      </c>
    </row>
    <row r="97" spans="1:14" x14ac:dyDescent="0.3">
      <c r="A97" s="2">
        <v>45403</v>
      </c>
      <c r="B97" s="1" t="s">
        <v>50</v>
      </c>
      <c r="C97" s="1" t="s">
        <v>40</v>
      </c>
      <c r="D97" s="1" t="s">
        <v>48</v>
      </c>
      <c r="E97" s="1" t="s">
        <v>24</v>
      </c>
      <c r="F97" s="1">
        <v>2</v>
      </c>
      <c r="G97" s="1">
        <v>301.12</v>
      </c>
      <c r="H97" s="1">
        <v>602.24</v>
      </c>
      <c r="I97" s="1">
        <v>562.24</v>
      </c>
      <c r="J97" s="1">
        <v>40</v>
      </c>
      <c r="K97" s="1" t="s">
        <v>32</v>
      </c>
      <c r="L97" s="1" t="s">
        <v>19</v>
      </c>
      <c r="M97" s="1" t="s">
        <v>20</v>
      </c>
      <c r="N97" s="1" t="s">
        <v>35</v>
      </c>
    </row>
    <row r="98" spans="1:14" x14ac:dyDescent="0.3">
      <c r="A98" s="2">
        <v>45537</v>
      </c>
      <c r="B98" s="1" t="s">
        <v>56</v>
      </c>
      <c r="C98" s="1" t="s">
        <v>52</v>
      </c>
      <c r="D98" s="1" t="s">
        <v>49</v>
      </c>
      <c r="E98" s="1" t="s">
        <v>46</v>
      </c>
      <c r="F98" s="1">
        <v>4</v>
      </c>
      <c r="G98" s="1">
        <v>415.24</v>
      </c>
      <c r="H98" s="1">
        <v>1660.96</v>
      </c>
      <c r="I98" s="1">
        <v>1600.96</v>
      </c>
      <c r="J98" s="1">
        <v>60</v>
      </c>
      <c r="K98" s="1" t="s">
        <v>18</v>
      </c>
      <c r="L98" s="1" t="s">
        <v>19</v>
      </c>
      <c r="M98" s="1" t="s">
        <v>27</v>
      </c>
      <c r="N98" s="1" t="s">
        <v>21</v>
      </c>
    </row>
    <row r="99" spans="1:14" x14ac:dyDescent="0.3">
      <c r="A99" s="2">
        <v>45321</v>
      </c>
      <c r="B99" s="1" t="s">
        <v>50</v>
      </c>
      <c r="C99" s="1" t="s">
        <v>40</v>
      </c>
      <c r="D99" s="1" t="s">
        <v>42</v>
      </c>
      <c r="E99" s="1" t="s">
        <v>17</v>
      </c>
      <c r="F99" s="1">
        <v>3</v>
      </c>
      <c r="G99" s="1">
        <v>115.83</v>
      </c>
      <c r="H99" s="1">
        <v>347.49</v>
      </c>
      <c r="I99" s="1">
        <v>281.99</v>
      </c>
      <c r="J99" s="1">
        <v>65.5</v>
      </c>
      <c r="K99" s="1" t="s">
        <v>25</v>
      </c>
      <c r="L99" s="1" t="s">
        <v>26</v>
      </c>
      <c r="M99" s="1" t="s">
        <v>34</v>
      </c>
      <c r="N99" s="1" t="s">
        <v>28</v>
      </c>
    </row>
    <row r="100" spans="1:14" x14ac:dyDescent="0.3">
      <c r="A100" s="2">
        <v>45311</v>
      </c>
      <c r="B100" s="1" t="s">
        <v>59</v>
      </c>
      <c r="C100" s="1" t="s">
        <v>30</v>
      </c>
      <c r="D100" s="1" t="s">
        <v>42</v>
      </c>
      <c r="E100" s="1" t="s">
        <v>46</v>
      </c>
      <c r="F100" s="1">
        <v>6</v>
      </c>
      <c r="G100" s="1">
        <v>229.86</v>
      </c>
      <c r="H100" s="1">
        <v>1379.16</v>
      </c>
      <c r="I100" s="1">
        <v>1330.16</v>
      </c>
      <c r="J100" s="1">
        <v>49</v>
      </c>
      <c r="K100" s="1" t="s">
        <v>32</v>
      </c>
      <c r="L100" s="1" t="s">
        <v>19</v>
      </c>
      <c r="M100" s="1" t="s">
        <v>37</v>
      </c>
      <c r="N100" s="1" t="s">
        <v>35</v>
      </c>
    </row>
    <row r="101" spans="1:14" x14ac:dyDescent="0.3">
      <c r="A101" s="2">
        <v>45552</v>
      </c>
      <c r="B101" s="1" t="s">
        <v>45</v>
      </c>
      <c r="C101" s="1" t="s">
        <v>44</v>
      </c>
      <c r="D101" s="1" t="s">
        <v>48</v>
      </c>
      <c r="E101" s="1" t="s">
        <v>31</v>
      </c>
      <c r="F101" s="1">
        <v>10</v>
      </c>
      <c r="G101" s="1">
        <v>98.84</v>
      </c>
      <c r="H101" s="1">
        <v>988.4</v>
      </c>
      <c r="I101" s="1">
        <v>948.4</v>
      </c>
      <c r="J101" s="1">
        <v>40</v>
      </c>
      <c r="K101" s="1" t="s">
        <v>18</v>
      </c>
      <c r="L101" s="1" t="s">
        <v>33</v>
      </c>
      <c r="M101" s="1" t="s">
        <v>20</v>
      </c>
      <c r="N101" s="1" t="s">
        <v>21</v>
      </c>
    </row>
    <row r="102" spans="1:14" x14ac:dyDescent="0.3">
      <c r="A102" s="2">
        <v>45538</v>
      </c>
      <c r="B102" s="1" t="s">
        <v>60</v>
      </c>
      <c r="C102" s="1" t="s">
        <v>52</v>
      </c>
      <c r="D102" s="1" t="s">
        <v>48</v>
      </c>
      <c r="E102" s="1" t="s">
        <v>24</v>
      </c>
      <c r="F102" s="1">
        <v>10</v>
      </c>
      <c r="G102" s="1">
        <v>200.83</v>
      </c>
      <c r="H102" s="1">
        <v>2008.3</v>
      </c>
      <c r="I102" s="1">
        <v>1948.3</v>
      </c>
      <c r="J102" s="1">
        <v>60</v>
      </c>
      <c r="K102" s="1" t="s">
        <v>25</v>
      </c>
      <c r="L102" s="1" t="s">
        <v>26</v>
      </c>
      <c r="M102" s="1" t="s">
        <v>27</v>
      </c>
      <c r="N102" s="1" t="s">
        <v>28</v>
      </c>
    </row>
    <row r="103" spans="1:14" x14ac:dyDescent="0.3">
      <c r="A103" s="2">
        <v>45633</v>
      </c>
      <c r="B103" s="1" t="s">
        <v>38</v>
      </c>
      <c r="C103" s="1" t="s">
        <v>15</v>
      </c>
      <c r="D103" s="1" t="s">
        <v>23</v>
      </c>
      <c r="E103" s="1" t="s">
        <v>46</v>
      </c>
      <c r="F103" s="1">
        <v>1</v>
      </c>
      <c r="G103" s="1">
        <v>310.54000000000002</v>
      </c>
      <c r="H103" s="1">
        <v>310.54000000000002</v>
      </c>
      <c r="I103" s="1">
        <v>245.04000000000002</v>
      </c>
      <c r="J103" s="1">
        <v>65.5</v>
      </c>
      <c r="K103" s="1" t="s">
        <v>32</v>
      </c>
      <c r="L103" s="1" t="s">
        <v>19</v>
      </c>
      <c r="M103" s="1" t="s">
        <v>34</v>
      </c>
      <c r="N103" s="1" t="s">
        <v>35</v>
      </c>
    </row>
    <row r="104" spans="1:14" x14ac:dyDescent="0.3">
      <c r="A104" s="2">
        <v>45444</v>
      </c>
      <c r="B104" s="1" t="s">
        <v>39</v>
      </c>
      <c r="C104" s="1" t="s">
        <v>40</v>
      </c>
      <c r="D104" s="1" t="s">
        <v>48</v>
      </c>
      <c r="E104" s="1" t="s">
        <v>24</v>
      </c>
      <c r="F104" s="1">
        <v>8</v>
      </c>
      <c r="G104" s="1">
        <v>228.57</v>
      </c>
      <c r="H104" s="1">
        <v>1828.56</v>
      </c>
      <c r="I104" s="1">
        <v>1779.56</v>
      </c>
      <c r="J104" s="1">
        <v>49</v>
      </c>
      <c r="K104" s="1" t="s">
        <v>18</v>
      </c>
      <c r="L104" s="1" t="s">
        <v>33</v>
      </c>
      <c r="M104" s="1" t="s">
        <v>37</v>
      </c>
      <c r="N104" s="1" t="s">
        <v>21</v>
      </c>
    </row>
    <row r="105" spans="1:14" x14ac:dyDescent="0.3">
      <c r="A105" s="2">
        <v>45532</v>
      </c>
      <c r="B105" s="1" t="s">
        <v>43</v>
      </c>
      <c r="C105" s="1" t="s">
        <v>44</v>
      </c>
      <c r="D105" s="1" t="s">
        <v>49</v>
      </c>
      <c r="E105" s="1" t="s">
        <v>31</v>
      </c>
      <c r="F105" s="1">
        <v>2</v>
      </c>
      <c r="G105" s="1">
        <v>495.03</v>
      </c>
      <c r="H105" s="1">
        <v>990.06</v>
      </c>
      <c r="I105" s="1">
        <v>950.06</v>
      </c>
      <c r="J105" s="1">
        <v>40</v>
      </c>
      <c r="K105" s="1" t="s">
        <v>25</v>
      </c>
      <c r="L105" s="1" t="s">
        <v>19</v>
      </c>
      <c r="M105" s="1" t="s">
        <v>20</v>
      </c>
      <c r="N105" s="1" t="s">
        <v>28</v>
      </c>
    </row>
    <row r="106" spans="1:14" x14ac:dyDescent="0.3">
      <c r="A106" s="2">
        <v>45409</v>
      </c>
      <c r="B106" s="1" t="s">
        <v>59</v>
      </c>
      <c r="C106" s="1" t="s">
        <v>30</v>
      </c>
      <c r="D106" s="1" t="s">
        <v>48</v>
      </c>
      <c r="E106" s="1" t="s">
        <v>46</v>
      </c>
      <c r="F106" s="1">
        <v>7</v>
      </c>
      <c r="G106" s="1">
        <v>75.27</v>
      </c>
      <c r="H106" s="1">
        <v>526.89</v>
      </c>
      <c r="I106" s="1">
        <v>466.89</v>
      </c>
      <c r="J106" s="1">
        <v>60</v>
      </c>
      <c r="K106" s="1" t="s">
        <v>32</v>
      </c>
      <c r="L106" s="1" t="s">
        <v>26</v>
      </c>
      <c r="M106" s="1" t="s">
        <v>27</v>
      </c>
      <c r="N106" s="1" t="s">
        <v>35</v>
      </c>
    </row>
    <row r="107" spans="1:14" x14ac:dyDescent="0.3">
      <c r="A107" s="2">
        <v>45364</v>
      </c>
      <c r="B107" s="1" t="s">
        <v>29</v>
      </c>
      <c r="C107" s="1" t="s">
        <v>30</v>
      </c>
      <c r="D107" s="1" t="s">
        <v>23</v>
      </c>
      <c r="E107" s="1" t="s">
        <v>17</v>
      </c>
      <c r="F107" s="1">
        <v>6</v>
      </c>
      <c r="G107" s="1">
        <v>156.28</v>
      </c>
      <c r="H107" s="1">
        <v>937.68</v>
      </c>
      <c r="I107" s="1">
        <v>872.18</v>
      </c>
      <c r="J107" s="1">
        <v>65.5</v>
      </c>
      <c r="K107" s="1" t="s">
        <v>18</v>
      </c>
      <c r="L107" s="1" t="s">
        <v>19</v>
      </c>
      <c r="M107" s="1" t="s">
        <v>34</v>
      </c>
      <c r="N107" s="1" t="s">
        <v>21</v>
      </c>
    </row>
    <row r="108" spans="1:14" x14ac:dyDescent="0.3">
      <c r="A108" s="2">
        <v>45536</v>
      </c>
      <c r="B108" s="1" t="s">
        <v>39</v>
      </c>
      <c r="C108" s="1" t="s">
        <v>40</v>
      </c>
      <c r="D108" s="1" t="s">
        <v>42</v>
      </c>
      <c r="E108" s="1" t="s">
        <v>46</v>
      </c>
      <c r="F108" s="1">
        <v>5</v>
      </c>
      <c r="G108" s="1">
        <v>273.58</v>
      </c>
      <c r="H108" s="1">
        <v>1367.9</v>
      </c>
      <c r="I108" s="1">
        <v>1318.9</v>
      </c>
      <c r="J108" s="1">
        <v>49</v>
      </c>
      <c r="K108" s="1" t="s">
        <v>25</v>
      </c>
      <c r="L108" s="1" t="s">
        <v>33</v>
      </c>
      <c r="M108" s="1" t="s">
        <v>37</v>
      </c>
      <c r="N108" s="1" t="s">
        <v>28</v>
      </c>
    </row>
    <row r="109" spans="1:14" x14ac:dyDescent="0.3">
      <c r="A109" s="2">
        <v>45395</v>
      </c>
      <c r="B109" s="1" t="s">
        <v>14</v>
      </c>
      <c r="C109" s="1" t="s">
        <v>15</v>
      </c>
      <c r="D109" s="1" t="s">
        <v>48</v>
      </c>
      <c r="E109" s="1" t="s">
        <v>24</v>
      </c>
      <c r="F109" s="1">
        <v>9</v>
      </c>
      <c r="G109" s="1">
        <v>393.82</v>
      </c>
      <c r="H109" s="1">
        <v>3544.38</v>
      </c>
      <c r="I109" s="1">
        <v>3504.38</v>
      </c>
      <c r="J109" s="1">
        <v>40</v>
      </c>
      <c r="K109" s="1" t="s">
        <v>32</v>
      </c>
      <c r="L109" s="1" t="s">
        <v>19</v>
      </c>
      <c r="M109" s="1" t="s">
        <v>20</v>
      </c>
      <c r="N109" s="1" t="s">
        <v>35</v>
      </c>
    </row>
    <row r="110" spans="1:14" x14ac:dyDescent="0.3">
      <c r="A110" s="2">
        <v>45489</v>
      </c>
      <c r="B110" s="1" t="s">
        <v>47</v>
      </c>
      <c r="C110" s="1" t="s">
        <v>44</v>
      </c>
      <c r="D110" s="1" t="s">
        <v>49</v>
      </c>
      <c r="E110" s="1" t="s">
        <v>31</v>
      </c>
      <c r="F110" s="1">
        <v>5</v>
      </c>
      <c r="G110" s="1">
        <v>439.15</v>
      </c>
      <c r="H110" s="1">
        <v>2195.75</v>
      </c>
      <c r="I110" s="1">
        <v>2135.75</v>
      </c>
      <c r="J110" s="1">
        <v>60</v>
      </c>
      <c r="K110" s="1" t="s">
        <v>18</v>
      </c>
      <c r="L110" s="1" t="s">
        <v>26</v>
      </c>
      <c r="M110" s="1" t="s">
        <v>27</v>
      </c>
      <c r="N110" s="1" t="s">
        <v>21</v>
      </c>
    </row>
    <row r="111" spans="1:14" x14ac:dyDescent="0.3">
      <c r="A111" s="2">
        <v>45314</v>
      </c>
      <c r="B111" s="1" t="s">
        <v>47</v>
      </c>
      <c r="C111" s="1" t="s">
        <v>44</v>
      </c>
      <c r="D111" s="1" t="s">
        <v>49</v>
      </c>
      <c r="E111" s="1" t="s">
        <v>31</v>
      </c>
      <c r="F111" s="1">
        <v>5</v>
      </c>
      <c r="G111" s="1">
        <v>417.04</v>
      </c>
      <c r="H111" s="1">
        <v>2085.1999999999998</v>
      </c>
      <c r="I111" s="1">
        <v>2019.6999999999998</v>
      </c>
      <c r="J111" s="1">
        <v>65.5</v>
      </c>
      <c r="K111" s="1" t="s">
        <v>25</v>
      </c>
      <c r="L111" s="1" t="s">
        <v>19</v>
      </c>
      <c r="M111" s="1" t="s">
        <v>34</v>
      </c>
      <c r="N111" s="1" t="s">
        <v>28</v>
      </c>
    </row>
    <row r="112" spans="1:14" x14ac:dyDescent="0.3">
      <c r="A112" s="2">
        <v>45318</v>
      </c>
      <c r="B112" s="1" t="s">
        <v>47</v>
      </c>
      <c r="C112" s="1" t="s">
        <v>44</v>
      </c>
      <c r="D112" s="1" t="s">
        <v>42</v>
      </c>
      <c r="E112" s="1" t="s">
        <v>24</v>
      </c>
      <c r="F112" s="1">
        <v>7</v>
      </c>
      <c r="G112" s="1">
        <v>178.61</v>
      </c>
      <c r="H112" s="1">
        <v>1250.27</v>
      </c>
      <c r="I112" s="1">
        <v>1201.27</v>
      </c>
      <c r="J112" s="1">
        <v>49</v>
      </c>
      <c r="K112" s="1" t="s">
        <v>32</v>
      </c>
      <c r="L112" s="1" t="s">
        <v>33</v>
      </c>
      <c r="M112" s="1" t="s">
        <v>37</v>
      </c>
      <c r="N112" s="1" t="s">
        <v>35</v>
      </c>
    </row>
    <row r="113" spans="1:14" x14ac:dyDescent="0.3">
      <c r="A113" s="2">
        <v>45466</v>
      </c>
      <c r="B113" s="1" t="s">
        <v>56</v>
      </c>
      <c r="C113" s="1" t="s">
        <v>52</v>
      </c>
      <c r="D113" s="1" t="s">
        <v>42</v>
      </c>
      <c r="E113" s="1" t="s">
        <v>17</v>
      </c>
      <c r="F113" s="1">
        <v>7</v>
      </c>
      <c r="G113" s="1">
        <v>161.06</v>
      </c>
      <c r="H113" s="1">
        <v>1127.42</v>
      </c>
      <c r="I113" s="1">
        <v>1087.42</v>
      </c>
      <c r="J113" s="1">
        <v>40</v>
      </c>
      <c r="K113" s="1" t="s">
        <v>18</v>
      </c>
      <c r="L113" s="1" t="s">
        <v>19</v>
      </c>
      <c r="M113" s="1" t="s">
        <v>20</v>
      </c>
      <c r="N113" s="1" t="s">
        <v>21</v>
      </c>
    </row>
    <row r="114" spans="1:14" x14ac:dyDescent="0.3">
      <c r="A114" s="2">
        <v>45627</v>
      </c>
      <c r="B114" s="1" t="s">
        <v>45</v>
      </c>
      <c r="C114" s="1" t="s">
        <v>44</v>
      </c>
      <c r="D114" s="1" t="s">
        <v>23</v>
      </c>
      <c r="E114" s="1" t="s">
        <v>46</v>
      </c>
      <c r="F114" s="1">
        <v>4</v>
      </c>
      <c r="G114" s="1">
        <v>23.62</v>
      </c>
      <c r="H114" s="1">
        <v>94.48</v>
      </c>
      <c r="I114" s="1">
        <v>34.480000000000004</v>
      </c>
      <c r="J114" s="1">
        <v>60</v>
      </c>
      <c r="K114" s="1" t="s">
        <v>25</v>
      </c>
      <c r="L114" s="1" t="s">
        <v>26</v>
      </c>
      <c r="M114" s="1" t="s">
        <v>27</v>
      </c>
      <c r="N114" s="1" t="s">
        <v>28</v>
      </c>
    </row>
    <row r="115" spans="1:14" x14ac:dyDescent="0.3">
      <c r="A115" s="2">
        <v>45373</v>
      </c>
      <c r="B115" s="1" t="s">
        <v>39</v>
      </c>
      <c r="C115" s="1" t="s">
        <v>40</v>
      </c>
      <c r="D115" s="1" t="s">
        <v>16</v>
      </c>
      <c r="E115" s="1" t="s">
        <v>24</v>
      </c>
      <c r="F115" s="1">
        <v>1</v>
      </c>
      <c r="G115" s="1">
        <v>340.59</v>
      </c>
      <c r="H115" s="1">
        <v>340.59</v>
      </c>
      <c r="I115" s="1">
        <v>275.08999999999997</v>
      </c>
      <c r="J115" s="1">
        <v>65.5</v>
      </c>
      <c r="K115" s="1" t="s">
        <v>32</v>
      </c>
      <c r="L115" s="1" t="s">
        <v>33</v>
      </c>
      <c r="M115" s="1" t="s">
        <v>34</v>
      </c>
      <c r="N115" s="1" t="s">
        <v>35</v>
      </c>
    </row>
    <row r="116" spans="1:14" x14ac:dyDescent="0.3">
      <c r="A116" s="2">
        <v>45389</v>
      </c>
      <c r="B116" s="1" t="s">
        <v>53</v>
      </c>
      <c r="C116" s="1" t="s">
        <v>40</v>
      </c>
      <c r="D116" s="1" t="s">
        <v>16</v>
      </c>
      <c r="E116" s="1" t="s">
        <v>17</v>
      </c>
      <c r="F116" s="1">
        <v>2</v>
      </c>
      <c r="G116" s="1">
        <v>362.31</v>
      </c>
      <c r="H116" s="1">
        <v>724.62</v>
      </c>
      <c r="I116" s="1">
        <v>675.62</v>
      </c>
      <c r="J116" s="1">
        <v>49</v>
      </c>
      <c r="K116" s="1" t="s">
        <v>18</v>
      </c>
      <c r="L116" s="1" t="s">
        <v>19</v>
      </c>
      <c r="M116" s="1" t="s">
        <v>37</v>
      </c>
      <c r="N116" s="1" t="s">
        <v>21</v>
      </c>
    </row>
    <row r="117" spans="1:14" x14ac:dyDescent="0.3">
      <c r="A117" s="2">
        <v>45380</v>
      </c>
      <c r="B117" s="1" t="s">
        <v>55</v>
      </c>
      <c r="C117" s="1" t="s">
        <v>44</v>
      </c>
      <c r="D117" s="1" t="s">
        <v>42</v>
      </c>
      <c r="E117" s="1" t="s">
        <v>31</v>
      </c>
      <c r="F117" s="1">
        <v>8</v>
      </c>
      <c r="G117" s="1">
        <v>418.71</v>
      </c>
      <c r="H117" s="1">
        <v>3349.68</v>
      </c>
      <c r="I117" s="1">
        <v>3309.68</v>
      </c>
      <c r="J117" s="1">
        <v>40</v>
      </c>
      <c r="K117" s="1" t="s">
        <v>25</v>
      </c>
      <c r="L117" s="1" t="s">
        <v>26</v>
      </c>
      <c r="M117" s="1" t="s">
        <v>20</v>
      </c>
      <c r="N117" s="1" t="s">
        <v>28</v>
      </c>
    </row>
    <row r="118" spans="1:14" x14ac:dyDescent="0.3">
      <c r="A118" s="2">
        <v>45304</v>
      </c>
      <c r="B118" s="1" t="s">
        <v>29</v>
      </c>
      <c r="C118" s="1" t="s">
        <v>30</v>
      </c>
      <c r="D118" s="1" t="s">
        <v>16</v>
      </c>
      <c r="E118" s="1" t="s">
        <v>46</v>
      </c>
      <c r="F118" s="1">
        <v>6</v>
      </c>
      <c r="G118" s="1">
        <v>111.13</v>
      </c>
      <c r="H118" s="1">
        <v>666.78</v>
      </c>
      <c r="I118" s="1">
        <v>606.78</v>
      </c>
      <c r="J118" s="1">
        <v>60</v>
      </c>
      <c r="K118" s="1" t="s">
        <v>32</v>
      </c>
      <c r="L118" s="1" t="s">
        <v>19</v>
      </c>
      <c r="M118" s="1" t="s">
        <v>27</v>
      </c>
      <c r="N118" s="1" t="s">
        <v>35</v>
      </c>
    </row>
    <row r="119" spans="1:14" x14ac:dyDescent="0.3">
      <c r="A119" s="2">
        <v>45636</v>
      </c>
      <c r="B119" s="1" t="s">
        <v>55</v>
      </c>
      <c r="C119" s="1" t="s">
        <v>44</v>
      </c>
      <c r="D119" s="1" t="s">
        <v>42</v>
      </c>
      <c r="E119" s="1" t="s">
        <v>31</v>
      </c>
      <c r="F119" s="1">
        <v>9</v>
      </c>
      <c r="G119" s="1">
        <v>484.72</v>
      </c>
      <c r="H119" s="1">
        <v>4362.4799999999996</v>
      </c>
      <c r="I119" s="1">
        <v>4296.9799999999996</v>
      </c>
      <c r="J119" s="1">
        <v>65.5</v>
      </c>
      <c r="K119" s="1" t="s">
        <v>18</v>
      </c>
      <c r="L119" s="1" t="s">
        <v>19</v>
      </c>
      <c r="M119" s="1" t="s">
        <v>34</v>
      </c>
      <c r="N119" s="1" t="s">
        <v>21</v>
      </c>
    </row>
    <row r="120" spans="1:14" x14ac:dyDescent="0.3">
      <c r="A120" s="2">
        <v>45605</v>
      </c>
      <c r="B120" s="1" t="s">
        <v>41</v>
      </c>
      <c r="C120" s="1" t="s">
        <v>30</v>
      </c>
      <c r="D120" s="1" t="s">
        <v>42</v>
      </c>
      <c r="E120" s="1" t="s">
        <v>24</v>
      </c>
      <c r="F120" s="1">
        <v>1</v>
      </c>
      <c r="G120" s="1">
        <v>67.53</v>
      </c>
      <c r="H120" s="1">
        <v>67.53</v>
      </c>
      <c r="I120" s="1">
        <v>18.53</v>
      </c>
      <c r="J120" s="1">
        <v>49</v>
      </c>
      <c r="K120" s="1" t="s">
        <v>25</v>
      </c>
      <c r="L120" s="1" t="s">
        <v>26</v>
      </c>
      <c r="M120" s="1" t="s">
        <v>37</v>
      </c>
      <c r="N120" s="1" t="s">
        <v>28</v>
      </c>
    </row>
    <row r="121" spans="1:14" x14ac:dyDescent="0.3">
      <c r="A121" s="2">
        <v>45380</v>
      </c>
      <c r="B121" s="1" t="s">
        <v>54</v>
      </c>
      <c r="C121" s="1" t="s">
        <v>40</v>
      </c>
      <c r="D121" s="1" t="s">
        <v>42</v>
      </c>
      <c r="E121" s="1" t="s">
        <v>24</v>
      </c>
      <c r="F121" s="1">
        <v>2</v>
      </c>
      <c r="G121" s="1">
        <v>368.03</v>
      </c>
      <c r="H121" s="1">
        <v>736.06</v>
      </c>
      <c r="I121" s="1">
        <v>696.06</v>
      </c>
      <c r="J121" s="1">
        <v>40</v>
      </c>
      <c r="K121" s="1" t="s">
        <v>32</v>
      </c>
      <c r="L121" s="1" t="s">
        <v>19</v>
      </c>
      <c r="M121" s="1" t="s">
        <v>20</v>
      </c>
      <c r="N121" s="1" t="s">
        <v>35</v>
      </c>
    </row>
    <row r="122" spans="1:14" x14ac:dyDescent="0.3">
      <c r="A122" s="2">
        <v>45372</v>
      </c>
      <c r="B122" s="1" t="s">
        <v>38</v>
      </c>
      <c r="C122" s="1" t="s">
        <v>15</v>
      </c>
      <c r="D122" s="1" t="s">
        <v>49</v>
      </c>
      <c r="E122" s="1" t="s">
        <v>24</v>
      </c>
      <c r="F122" s="1">
        <v>1</v>
      </c>
      <c r="G122" s="1">
        <v>372.87</v>
      </c>
      <c r="H122" s="1">
        <v>372.87</v>
      </c>
      <c r="I122" s="1">
        <v>312.87</v>
      </c>
      <c r="J122" s="1">
        <v>60</v>
      </c>
      <c r="K122" s="1" t="s">
        <v>18</v>
      </c>
      <c r="L122" s="1" t="s">
        <v>33</v>
      </c>
      <c r="M122" s="1" t="s">
        <v>27</v>
      </c>
      <c r="N122" s="1" t="s">
        <v>21</v>
      </c>
    </row>
    <row r="123" spans="1:14" x14ac:dyDescent="0.3">
      <c r="A123" s="2">
        <v>45329</v>
      </c>
      <c r="B123" s="1" t="s">
        <v>14</v>
      </c>
      <c r="C123" s="1" t="s">
        <v>15</v>
      </c>
      <c r="D123" s="1" t="s">
        <v>42</v>
      </c>
      <c r="E123" s="1" t="s">
        <v>46</v>
      </c>
      <c r="F123" s="1">
        <v>10</v>
      </c>
      <c r="G123" s="1">
        <v>51.96</v>
      </c>
      <c r="H123" s="1">
        <v>519.6</v>
      </c>
      <c r="I123" s="1">
        <v>454.1</v>
      </c>
      <c r="J123" s="1">
        <v>65.5</v>
      </c>
      <c r="K123" s="1" t="s">
        <v>25</v>
      </c>
      <c r="L123" s="1" t="s">
        <v>26</v>
      </c>
      <c r="M123" s="1" t="s">
        <v>34</v>
      </c>
      <c r="N123" s="1" t="s">
        <v>28</v>
      </c>
    </row>
    <row r="124" spans="1:14" x14ac:dyDescent="0.3">
      <c r="A124" s="2">
        <v>45449</v>
      </c>
      <c r="B124" s="1" t="s">
        <v>56</v>
      </c>
      <c r="C124" s="1" t="s">
        <v>52</v>
      </c>
      <c r="D124" s="1" t="s">
        <v>48</v>
      </c>
      <c r="E124" s="1" t="s">
        <v>24</v>
      </c>
      <c r="F124" s="1">
        <v>8</v>
      </c>
      <c r="G124" s="1">
        <v>434.36</v>
      </c>
      <c r="H124" s="1">
        <v>3474.88</v>
      </c>
      <c r="I124" s="1">
        <v>3425.88</v>
      </c>
      <c r="J124" s="1">
        <v>49</v>
      </c>
      <c r="K124" s="1" t="s">
        <v>32</v>
      </c>
      <c r="L124" s="1" t="s">
        <v>19</v>
      </c>
      <c r="M124" s="1" t="s">
        <v>37</v>
      </c>
      <c r="N124" s="1" t="s">
        <v>35</v>
      </c>
    </row>
    <row r="125" spans="1:14" x14ac:dyDescent="0.3">
      <c r="A125" s="2">
        <v>45423</v>
      </c>
      <c r="B125" s="1" t="s">
        <v>57</v>
      </c>
      <c r="C125" s="1" t="s">
        <v>30</v>
      </c>
      <c r="D125" s="1" t="s">
        <v>23</v>
      </c>
      <c r="E125" s="1" t="s">
        <v>31</v>
      </c>
      <c r="F125" s="1">
        <v>3</v>
      </c>
      <c r="G125" s="1">
        <v>400.96</v>
      </c>
      <c r="H125" s="1">
        <v>1202.8800000000001</v>
      </c>
      <c r="I125" s="1">
        <v>1162.8800000000001</v>
      </c>
      <c r="J125" s="1">
        <v>40</v>
      </c>
      <c r="K125" s="1" t="s">
        <v>18</v>
      </c>
      <c r="L125" s="1" t="s">
        <v>26</v>
      </c>
      <c r="M125" s="1" t="s">
        <v>20</v>
      </c>
      <c r="N125" s="1" t="s">
        <v>21</v>
      </c>
    </row>
    <row r="126" spans="1:14" x14ac:dyDescent="0.3">
      <c r="A126" s="2">
        <v>45389</v>
      </c>
      <c r="B126" s="1" t="s">
        <v>56</v>
      </c>
      <c r="C126" s="1" t="s">
        <v>52</v>
      </c>
      <c r="D126" s="1" t="s">
        <v>49</v>
      </c>
      <c r="E126" s="1" t="s">
        <v>24</v>
      </c>
      <c r="F126" s="1">
        <v>1</v>
      </c>
      <c r="G126" s="1">
        <v>55.02</v>
      </c>
      <c r="H126" s="1">
        <v>55.02</v>
      </c>
      <c r="I126" s="1">
        <v>-4.9799999999999969</v>
      </c>
      <c r="J126" s="1">
        <v>60</v>
      </c>
      <c r="K126" s="1" t="s">
        <v>25</v>
      </c>
      <c r="L126" s="1" t="s">
        <v>19</v>
      </c>
      <c r="M126" s="1" t="s">
        <v>27</v>
      </c>
      <c r="N126" s="1" t="s">
        <v>28</v>
      </c>
    </row>
    <row r="127" spans="1:14" x14ac:dyDescent="0.3">
      <c r="A127" s="2">
        <v>45595</v>
      </c>
      <c r="B127" s="1" t="s">
        <v>53</v>
      </c>
      <c r="C127" s="1" t="s">
        <v>40</v>
      </c>
      <c r="D127" s="1" t="s">
        <v>16</v>
      </c>
      <c r="E127" s="1" t="s">
        <v>31</v>
      </c>
      <c r="F127" s="1">
        <v>5</v>
      </c>
      <c r="G127" s="1">
        <v>187.23</v>
      </c>
      <c r="H127" s="1">
        <v>936.15</v>
      </c>
      <c r="I127" s="1">
        <v>870.65</v>
      </c>
      <c r="J127" s="1">
        <v>65.5</v>
      </c>
      <c r="K127" s="1" t="s">
        <v>32</v>
      </c>
      <c r="L127" s="1" t="s">
        <v>19</v>
      </c>
      <c r="M127" s="1" t="s">
        <v>34</v>
      </c>
      <c r="N127" s="1" t="s">
        <v>35</v>
      </c>
    </row>
    <row r="128" spans="1:14" x14ac:dyDescent="0.3">
      <c r="A128" s="2">
        <v>45346</v>
      </c>
      <c r="B128" s="1" t="s">
        <v>54</v>
      </c>
      <c r="C128" s="1" t="s">
        <v>40</v>
      </c>
      <c r="D128" s="1" t="s">
        <v>48</v>
      </c>
      <c r="E128" s="1" t="s">
        <v>24</v>
      </c>
      <c r="F128" s="1">
        <v>9</v>
      </c>
      <c r="G128" s="1">
        <v>202.72</v>
      </c>
      <c r="H128" s="1">
        <v>1824.48</v>
      </c>
      <c r="I128" s="1">
        <v>1775.48</v>
      </c>
      <c r="J128" s="1">
        <v>49</v>
      </c>
      <c r="K128" s="1" t="s">
        <v>18</v>
      </c>
      <c r="L128" s="1" t="s">
        <v>26</v>
      </c>
      <c r="M128" s="1" t="s">
        <v>37</v>
      </c>
      <c r="N128" s="1" t="s">
        <v>21</v>
      </c>
    </row>
    <row r="129" spans="1:14" x14ac:dyDescent="0.3">
      <c r="A129" s="2">
        <v>45600</v>
      </c>
      <c r="B129" s="1" t="s">
        <v>54</v>
      </c>
      <c r="C129" s="1" t="s">
        <v>40</v>
      </c>
      <c r="D129" s="1" t="s">
        <v>16</v>
      </c>
      <c r="E129" s="1" t="s">
        <v>31</v>
      </c>
      <c r="F129" s="1">
        <v>3</v>
      </c>
      <c r="G129" s="1">
        <v>276.01</v>
      </c>
      <c r="H129" s="1">
        <v>828.03</v>
      </c>
      <c r="I129" s="1">
        <v>788.03</v>
      </c>
      <c r="J129" s="1">
        <v>40</v>
      </c>
      <c r="K129" s="1" t="s">
        <v>25</v>
      </c>
      <c r="L129" s="1" t="s">
        <v>33</v>
      </c>
      <c r="M129" s="1" t="s">
        <v>20</v>
      </c>
      <c r="N129" s="1" t="s">
        <v>28</v>
      </c>
    </row>
    <row r="130" spans="1:14" x14ac:dyDescent="0.3">
      <c r="A130" s="2">
        <v>45305</v>
      </c>
      <c r="B130" s="1" t="s">
        <v>45</v>
      </c>
      <c r="C130" s="1" t="s">
        <v>44</v>
      </c>
      <c r="D130" s="1" t="s">
        <v>49</v>
      </c>
      <c r="E130" s="1" t="s">
        <v>24</v>
      </c>
      <c r="F130" s="1">
        <v>10</v>
      </c>
      <c r="G130" s="1">
        <v>281.43</v>
      </c>
      <c r="H130" s="1">
        <v>2814.3</v>
      </c>
      <c r="I130" s="1">
        <v>2754.3</v>
      </c>
      <c r="J130" s="1">
        <v>60</v>
      </c>
      <c r="K130" s="1" t="s">
        <v>32</v>
      </c>
      <c r="L130" s="1" t="s">
        <v>19</v>
      </c>
      <c r="M130" s="1" t="s">
        <v>27</v>
      </c>
      <c r="N130" s="1" t="s">
        <v>35</v>
      </c>
    </row>
    <row r="131" spans="1:14" x14ac:dyDescent="0.3">
      <c r="A131" s="2">
        <v>45514</v>
      </c>
      <c r="B131" s="1" t="s">
        <v>56</v>
      </c>
      <c r="C131" s="1" t="s">
        <v>52</v>
      </c>
      <c r="D131" s="1" t="s">
        <v>48</v>
      </c>
      <c r="E131" s="1" t="s">
        <v>31</v>
      </c>
      <c r="F131" s="1">
        <v>7</v>
      </c>
      <c r="G131" s="1">
        <v>483.02</v>
      </c>
      <c r="H131" s="1">
        <v>3381.14</v>
      </c>
      <c r="I131" s="1">
        <v>3315.64</v>
      </c>
      <c r="J131" s="1">
        <v>65.5</v>
      </c>
      <c r="K131" s="1" t="s">
        <v>18</v>
      </c>
      <c r="L131" s="1" t="s">
        <v>26</v>
      </c>
      <c r="M131" s="1" t="s">
        <v>34</v>
      </c>
      <c r="N131" s="1" t="s">
        <v>21</v>
      </c>
    </row>
    <row r="132" spans="1:14" x14ac:dyDescent="0.3">
      <c r="A132" s="2">
        <v>45367</v>
      </c>
      <c r="B132" s="1" t="s">
        <v>55</v>
      </c>
      <c r="C132" s="1" t="s">
        <v>44</v>
      </c>
      <c r="D132" s="1" t="s">
        <v>48</v>
      </c>
      <c r="E132" s="1" t="s">
        <v>17</v>
      </c>
      <c r="F132" s="1">
        <v>10</v>
      </c>
      <c r="G132" s="1">
        <v>84.68</v>
      </c>
      <c r="H132" s="1">
        <v>846.8</v>
      </c>
      <c r="I132" s="1">
        <v>797.8</v>
      </c>
      <c r="J132" s="1">
        <v>49</v>
      </c>
      <c r="K132" s="1" t="s">
        <v>25</v>
      </c>
      <c r="L132" s="1" t="s">
        <v>19</v>
      </c>
      <c r="M132" s="1" t="s">
        <v>37</v>
      </c>
      <c r="N132" s="1" t="s">
        <v>28</v>
      </c>
    </row>
    <row r="133" spans="1:14" x14ac:dyDescent="0.3">
      <c r="A133" s="2">
        <v>45462</v>
      </c>
      <c r="B133" s="1" t="s">
        <v>39</v>
      </c>
      <c r="C133" s="1" t="s">
        <v>40</v>
      </c>
      <c r="D133" s="1" t="s">
        <v>16</v>
      </c>
      <c r="E133" s="1" t="s">
        <v>46</v>
      </c>
      <c r="F133" s="1">
        <v>3</v>
      </c>
      <c r="G133" s="1">
        <v>306.7</v>
      </c>
      <c r="H133" s="1">
        <v>920.1</v>
      </c>
      <c r="I133" s="1">
        <v>880.1</v>
      </c>
      <c r="J133" s="1">
        <v>40</v>
      </c>
      <c r="K133" s="1" t="s">
        <v>32</v>
      </c>
      <c r="L133" s="1" t="s">
        <v>19</v>
      </c>
      <c r="M133" s="1" t="s">
        <v>20</v>
      </c>
      <c r="N133" s="1" t="s">
        <v>35</v>
      </c>
    </row>
    <row r="134" spans="1:14" x14ac:dyDescent="0.3">
      <c r="A134" s="2">
        <v>45452</v>
      </c>
      <c r="B134" s="1" t="s">
        <v>39</v>
      </c>
      <c r="C134" s="1" t="s">
        <v>40</v>
      </c>
      <c r="D134" s="1" t="s">
        <v>48</v>
      </c>
      <c r="E134" s="1" t="s">
        <v>31</v>
      </c>
      <c r="F134" s="1">
        <v>2</v>
      </c>
      <c r="G134" s="1">
        <v>68.94</v>
      </c>
      <c r="H134" s="1">
        <v>137.88</v>
      </c>
      <c r="I134" s="1">
        <v>77.88</v>
      </c>
      <c r="J134" s="1">
        <v>60</v>
      </c>
      <c r="K134" s="1" t="s">
        <v>18</v>
      </c>
      <c r="L134" s="1" t="s">
        <v>33</v>
      </c>
      <c r="M134" s="1" t="s">
        <v>27</v>
      </c>
      <c r="N134" s="1" t="s">
        <v>21</v>
      </c>
    </row>
    <row r="135" spans="1:14" x14ac:dyDescent="0.3">
      <c r="A135" s="2">
        <v>45431</v>
      </c>
      <c r="B135" s="1" t="s">
        <v>50</v>
      </c>
      <c r="C135" s="1" t="s">
        <v>40</v>
      </c>
      <c r="D135" s="1" t="s">
        <v>16</v>
      </c>
      <c r="E135" s="1" t="s">
        <v>46</v>
      </c>
      <c r="F135" s="1">
        <v>7</v>
      </c>
      <c r="G135" s="1">
        <v>483.1</v>
      </c>
      <c r="H135" s="1">
        <v>3381.7</v>
      </c>
      <c r="I135" s="1">
        <v>3316.2</v>
      </c>
      <c r="J135" s="1">
        <v>65.5</v>
      </c>
      <c r="K135" s="1" t="s">
        <v>25</v>
      </c>
      <c r="L135" s="1" t="s">
        <v>19</v>
      </c>
      <c r="M135" s="1" t="s">
        <v>34</v>
      </c>
      <c r="N135" s="1" t="s">
        <v>28</v>
      </c>
    </row>
    <row r="136" spans="1:14" x14ac:dyDescent="0.3">
      <c r="A136" s="2">
        <v>45412</v>
      </c>
      <c r="B136" s="1" t="s">
        <v>56</v>
      </c>
      <c r="C136" s="1" t="s">
        <v>52</v>
      </c>
      <c r="D136" s="1" t="s">
        <v>48</v>
      </c>
      <c r="E136" s="1" t="s">
        <v>24</v>
      </c>
      <c r="F136" s="1">
        <v>2</v>
      </c>
      <c r="G136" s="1">
        <v>439.62</v>
      </c>
      <c r="H136" s="1">
        <v>879.24</v>
      </c>
      <c r="I136" s="1">
        <v>830.24</v>
      </c>
      <c r="J136" s="1">
        <v>49</v>
      </c>
      <c r="K136" s="1" t="s">
        <v>32</v>
      </c>
      <c r="L136" s="1" t="s">
        <v>26</v>
      </c>
      <c r="M136" s="1" t="s">
        <v>37</v>
      </c>
      <c r="N136" s="1" t="s">
        <v>35</v>
      </c>
    </row>
    <row r="137" spans="1:14" x14ac:dyDescent="0.3">
      <c r="A137" s="2">
        <v>45399</v>
      </c>
      <c r="B137" s="1" t="s">
        <v>55</v>
      </c>
      <c r="C137" s="1" t="s">
        <v>44</v>
      </c>
      <c r="D137" s="1" t="s">
        <v>49</v>
      </c>
      <c r="E137" s="1" t="s">
        <v>46</v>
      </c>
      <c r="F137" s="1">
        <v>9</v>
      </c>
      <c r="G137" s="1">
        <v>153.18</v>
      </c>
      <c r="H137" s="1">
        <v>1378.62</v>
      </c>
      <c r="I137" s="1">
        <v>1338.62</v>
      </c>
      <c r="J137" s="1">
        <v>40</v>
      </c>
      <c r="K137" s="1" t="s">
        <v>18</v>
      </c>
      <c r="L137" s="1" t="s">
        <v>19</v>
      </c>
      <c r="M137" s="1" t="s">
        <v>20</v>
      </c>
      <c r="N137" s="1" t="s">
        <v>21</v>
      </c>
    </row>
    <row r="138" spans="1:14" x14ac:dyDescent="0.3">
      <c r="A138" s="2">
        <v>45462</v>
      </c>
      <c r="B138" s="1" t="s">
        <v>45</v>
      </c>
      <c r="C138" s="1" t="s">
        <v>44</v>
      </c>
      <c r="D138" s="1" t="s">
        <v>48</v>
      </c>
      <c r="E138" s="1" t="s">
        <v>17</v>
      </c>
      <c r="F138" s="1">
        <v>5</v>
      </c>
      <c r="G138" s="1">
        <v>51.53</v>
      </c>
      <c r="H138" s="1">
        <v>257.64999999999998</v>
      </c>
      <c r="I138" s="1">
        <v>197.64999999999998</v>
      </c>
      <c r="J138" s="1">
        <v>60</v>
      </c>
      <c r="K138" s="1" t="s">
        <v>25</v>
      </c>
      <c r="L138" s="1" t="s">
        <v>19</v>
      </c>
      <c r="M138" s="1" t="s">
        <v>27</v>
      </c>
      <c r="N138" s="1" t="s">
        <v>28</v>
      </c>
    </row>
    <row r="139" spans="1:14" x14ac:dyDescent="0.3">
      <c r="A139" s="2">
        <v>45483</v>
      </c>
      <c r="B139" s="1" t="s">
        <v>41</v>
      </c>
      <c r="C139" s="1" t="s">
        <v>30</v>
      </c>
      <c r="D139" s="1" t="s">
        <v>42</v>
      </c>
      <c r="E139" s="1" t="s">
        <v>46</v>
      </c>
      <c r="F139" s="1">
        <v>4</v>
      </c>
      <c r="G139" s="1">
        <v>231.62</v>
      </c>
      <c r="H139" s="1">
        <v>926.48</v>
      </c>
      <c r="I139" s="1">
        <v>860.98</v>
      </c>
      <c r="J139" s="1">
        <v>65.5</v>
      </c>
      <c r="K139" s="1" t="s">
        <v>32</v>
      </c>
      <c r="L139" s="1" t="s">
        <v>26</v>
      </c>
      <c r="M139" s="1" t="s">
        <v>34</v>
      </c>
      <c r="N139" s="1" t="s">
        <v>35</v>
      </c>
    </row>
    <row r="140" spans="1:14" x14ac:dyDescent="0.3">
      <c r="A140" s="2">
        <v>45395</v>
      </c>
      <c r="B140" s="1" t="s">
        <v>47</v>
      </c>
      <c r="C140" s="1" t="s">
        <v>44</v>
      </c>
      <c r="D140" s="1" t="s">
        <v>48</v>
      </c>
      <c r="E140" s="1" t="s">
        <v>31</v>
      </c>
      <c r="F140" s="1">
        <v>5</v>
      </c>
      <c r="G140" s="1">
        <v>303.83999999999997</v>
      </c>
      <c r="H140" s="1">
        <v>1519.2</v>
      </c>
      <c r="I140" s="1">
        <v>1470.2</v>
      </c>
      <c r="J140" s="1">
        <v>49</v>
      </c>
      <c r="K140" s="1" t="s">
        <v>18</v>
      </c>
      <c r="L140" s="1" t="s">
        <v>33</v>
      </c>
      <c r="M140" s="1" t="s">
        <v>37</v>
      </c>
      <c r="N140" s="1" t="s">
        <v>21</v>
      </c>
    </row>
    <row r="141" spans="1:14" x14ac:dyDescent="0.3">
      <c r="A141" s="2">
        <v>45313</v>
      </c>
      <c r="B141" s="1" t="s">
        <v>47</v>
      </c>
      <c r="C141" s="1" t="s">
        <v>44</v>
      </c>
      <c r="D141" s="1" t="s">
        <v>49</v>
      </c>
      <c r="E141" s="1" t="s">
        <v>46</v>
      </c>
      <c r="F141" s="1">
        <v>9</v>
      </c>
      <c r="G141" s="1">
        <v>374.31</v>
      </c>
      <c r="H141" s="1">
        <v>3368.79</v>
      </c>
      <c r="I141" s="1">
        <v>3328.79</v>
      </c>
      <c r="J141" s="1">
        <v>40</v>
      </c>
      <c r="K141" s="1" t="s">
        <v>25</v>
      </c>
      <c r="L141" s="1" t="s">
        <v>19</v>
      </c>
      <c r="M141" s="1" t="s">
        <v>20</v>
      </c>
      <c r="N141" s="1" t="s">
        <v>28</v>
      </c>
    </row>
    <row r="142" spans="1:14" x14ac:dyDescent="0.3">
      <c r="A142" s="2">
        <v>45579</v>
      </c>
      <c r="B142" s="1" t="s">
        <v>39</v>
      </c>
      <c r="C142" s="1" t="s">
        <v>40</v>
      </c>
      <c r="D142" s="1" t="s">
        <v>49</v>
      </c>
      <c r="E142" s="1" t="s">
        <v>24</v>
      </c>
      <c r="F142" s="1">
        <v>5</v>
      </c>
      <c r="G142" s="1">
        <v>158.87</v>
      </c>
      <c r="H142" s="1">
        <v>794.35</v>
      </c>
      <c r="I142" s="1">
        <v>734.35</v>
      </c>
      <c r="J142" s="1">
        <v>60</v>
      </c>
      <c r="K142" s="1" t="s">
        <v>32</v>
      </c>
      <c r="L142" s="1" t="s">
        <v>19</v>
      </c>
      <c r="M142" s="1" t="s">
        <v>27</v>
      </c>
      <c r="N142" s="1" t="s">
        <v>35</v>
      </c>
    </row>
    <row r="143" spans="1:14" x14ac:dyDescent="0.3">
      <c r="A143" s="2">
        <v>45544</v>
      </c>
      <c r="B143" s="1" t="s">
        <v>59</v>
      </c>
      <c r="C143" s="1" t="s">
        <v>30</v>
      </c>
      <c r="D143" s="1" t="s">
        <v>49</v>
      </c>
      <c r="E143" s="1" t="s">
        <v>46</v>
      </c>
      <c r="F143" s="1">
        <v>3</v>
      </c>
      <c r="G143" s="1">
        <v>174.34</v>
      </c>
      <c r="H143" s="1">
        <v>523.02</v>
      </c>
      <c r="I143" s="1">
        <v>457.52</v>
      </c>
      <c r="J143" s="1">
        <v>65.5</v>
      </c>
      <c r="K143" s="1" t="s">
        <v>18</v>
      </c>
      <c r="L143" s="1" t="s">
        <v>19</v>
      </c>
      <c r="M143" s="1" t="s">
        <v>34</v>
      </c>
      <c r="N143" s="1" t="s">
        <v>21</v>
      </c>
    </row>
    <row r="144" spans="1:14" x14ac:dyDescent="0.3">
      <c r="A144" s="2">
        <v>45438</v>
      </c>
      <c r="B144" s="1" t="s">
        <v>57</v>
      </c>
      <c r="C144" s="1" t="s">
        <v>30</v>
      </c>
      <c r="D144" s="1" t="s">
        <v>23</v>
      </c>
      <c r="E144" s="1" t="s">
        <v>46</v>
      </c>
      <c r="F144" s="1">
        <v>6</v>
      </c>
      <c r="G144" s="1">
        <v>237.96</v>
      </c>
      <c r="H144" s="1">
        <v>1427.76</v>
      </c>
      <c r="I144" s="1">
        <v>1378.76</v>
      </c>
      <c r="J144" s="1">
        <v>49</v>
      </c>
      <c r="K144" s="1" t="s">
        <v>25</v>
      </c>
      <c r="L144" s="1" t="s">
        <v>26</v>
      </c>
      <c r="M144" s="1" t="s">
        <v>37</v>
      </c>
      <c r="N144" s="1" t="s">
        <v>28</v>
      </c>
    </row>
    <row r="145" spans="1:14" x14ac:dyDescent="0.3">
      <c r="A145" s="2">
        <v>45578</v>
      </c>
      <c r="B145" s="1" t="s">
        <v>41</v>
      </c>
      <c r="C145" s="1" t="s">
        <v>30</v>
      </c>
      <c r="D145" s="1" t="s">
        <v>16</v>
      </c>
      <c r="E145" s="1" t="s">
        <v>17</v>
      </c>
      <c r="F145" s="1">
        <v>1</v>
      </c>
      <c r="G145" s="1">
        <v>347.92</v>
      </c>
      <c r="H145" s="1">
        <v>347.92</v>
      </c>
      <c r="I145" s="1">
        <v>307.92</v>
      </c>
      <c r="J145" s="1">
        <v>40</v>
      </c>
      <c r="K145" s="1" t="s">
        <v>32</v>
      </c>
      <c r="L145" s="1" t="s">
        <v>33</v>
      </c>
      <c r="M145" s="1" t="s">
        <v>20</v>
      </c>
      <c r="N145" s="1" t="s">
        <v>35</v>
      </c>
    </row>
    <row r="146" spans="1:14" x14ac:dyDescent="0.3">
      <c r="A146" s="2">
        <v>45497</v>
      </c>
      <c r="B146" s="1" t="s">
        <v>53</v>
      </c>
      <c r="C146" s="1" t="s">
        <v>40</v>
      </c>
      <c r="D146" s="1" t="s">
        <v>16</v>
      </c>
      <c r="E146" s="1" t="s">
        <v>46</v>
      </c>
      <c r="F146" s="1">
        <v>9</v>
      </c>
      <c r="G146" s="1">
        <v>227.15</v>
      </c>
      <c r="H146" s="1">
        <v>2044.35</v>
      </c>
      <c r="I146" s="1">
        <v>1984.35</v>
      </c>
      <c r="J146" s="1">
        <v>60</v>
      </c>
      <c r="K146" s="1" t="s">
        <v>18</v>
      </c>
      <c r="L146" s="1" t="s">
        <v>19</v>
      </c>
      <c r="M146" s="1" t="s">
        <v>27</v>
      </c>
      <c r="N146" s="1" t="s">
        <v>21</v>
      </c>
    </row>
    <row r="147" spans="1:14" x14ac:dyDescent="0.3">
      <c r="A147" s="2">
        <v>45561</v>
      </c>
      <c r="B147" s="1" t="s">
        <v>55</v>
      </c>
      <c r="C147" s="1" t="s">
        <v>44</v>
      </c>
      <c r="D147" s="1" t="s">
        <v>23</v>
      </c>
      <c r="E147" s="1" t="s">
        <v>31</v>
      </c>
      <c r="F147" s="1">
        <v>7</v>
      </c>
      <c r="G147" s="1">
        <v>459.54</v>
      </c>
      <c r="H147" s="1">
        <v>3216.78</v>
      </c>
      <c r="I147" s="1">
        <v>3151.28</v>
      </c>
      <c r="J147" s="1">
        <v>65.5</v>
      </c>
      <c r="K147" s="1" t="s">
        <v>25</v>
      </c>
      <c r="L147" s="1" t="s">
        <v>19</v>
      </c>
      <c r="M147" s="1" t="s">
        <v>34</v>
      </c>
      <c r="N147" s="1" t="s">
        <v>28</v>
      </c>
    </row>
    <row r="148" spans="1:14" x14ac:dyDescent="0.3">
      <c r="A148" s="2">
        <v>45617</v>
      </c>
      <c r="B148" s="1" t="s">
        <v>56</v>
      </c>
      <c r="C148" s="1" t="s">
        <v>52</v>
      </c>
      <c r="D148" s="1" t="s">
        <v>42</v>
      </c>
      <c r="E148" s="1" t="s">
        <v>24</v>
      </c>
      <c r="F148" s="1">
        <v>8</v>
      </c>
      <c r="G148" s="1">
        <v>103.76</v>
      </c>
      <c r="H148" s="1">
        <v>830.08</v>
      </c>
      <c r="I148" s="1">
        <v>781.08</v>
      </c>
      <c r="J148" s="1">
        <v>49</v>
      </c>
      <c r="K148" s="1" t="s">
        <v>32</v>
      </c>
      <c r="L148" s="1" t="s">
        <v>26</v>
      </c>
      <c r="M148" s="1" t="s">
        <v>37</v>
      </c>
      <c r="N148" s="1" t="s">
        <v>35</v>
      </c>
    </row>
    <row r="149" spans="1:14" x14ac:dyDescent="0.3">
      <c r="A149" s="2">
        <v>45529</v>
      </c>
      <c r="B149" s="1" t="s">
        <v>38</v>
      </c>
      <c r="C149" s="1" t="s">
        <v>15</v>
      </c>
      <c r="D149" s="1" t="s">
        <v>23</v>
      </c>
      <c r="E149" s="1" t="s">
        <v>31</v>
      </c>
      <c r="F149" s="1">
        <v>4</v>
      </c>
      <c r="G149" s="1">
        <v>162.47999999999999</v>
      </c>
      <c r="H149" s="1">
        <v>649.91999999999996</v>
      </c>
      <c r="I149" s="1">
        <v>609.91999999999996</v>
      </c>
      <c r="J149" s="1">
        <v>40</v>
      </c>
      <c r="K149" s="1" t="s">
        <v>18</v>
      </c>
      <c r="L149" s="1" t="s">
        <v>19</v>
      </c>
      <c r="M149" s="1" t="s">
        <v>20</v>
      </c>
      <c r="N149" s="1" t="s">
        <v>21</v>
      </c>
    </row>
    <row r="150" spans="1:14" x14ac:dyDescent="0.3">
      <c r="A150" s="2">
        <v>45334</v>
      </c>
      <c r="B150" s="1" t="s">
        <v>47</v>
      </c>
      <c r="C150" s="1" t="s">
        <v>44</v>
      </c>
      <c r="D150" s="1" t="s">
        <v>16</v>
      </c>
      <c r="E150" s="1" t="s">
        <v>24</v>
      </c>
      <c r="F150" s="1">
        <v>10</v>
      </c>
      <c r="G150" s="1">
        <v>276.17</v>
      </c>
      <c r="H150" s="1">
        <v>2761.7</v>
      </c>
      <c r="I150" s="1">
        <v>2701.7</v>
      </c>
      <c r="J150" s="1">
        <v>60</v>
      </c>
      <c r="K150" s="1" t="s">
        <v>25</v>
      </c>
      <c r="L150" s="1" t="s">
        <v>33</v>
      </c>
      <c r="M150" s="1" t="s">
        <v>27</v>
      </c>
      <c r="N150" s="1" t="s">
        <v>28</v>
      </c>
    </row>
    <row r="151" spans="1:14" x14ac:dyDescent="0.3">
      <c r="A151" s="2">
        <v>45356</v>
      </c>
      <c r="B151" s="1" t="s">
        <v>60</v>
      </c>
      <c r="C151" s="1" t="s">
        <v>52</v>
      </c>
      <c r="D151" s="1" t="s">
        <v>23</v>
      </c>
      <c r="E151" s="1" t="s">
        <v>17</v>
      </c>
      <c r="F151" s="1">
        <v>1</v>
      </c>
      <c r="G151" s="1">
        <v>154.79</v>
      </c>
      <c r="H151" s="1">
        <v>154.79</v>
      </c>
      <c r="I151" s="1">
        <v>89.289999999999992</v>
      </c>
      <c r="J151" s="1">
        <v>65.5</v>
      </c>
      <c r="K151" s="1" t="s">
        <v>32</v>
      </c>
      <c r="L151" s="1" t="s">
        <v>19</v>
      </c>
      <c r="M151" s="1" t="s">
        <v>34</v>
      </c>
      <c r="N151" s="1" t="s">
        <v>35</v>
      </c>
    </row>
    <row r="152" spans="1:14" x14ac:dyDescent="0.3">
      <c r="A152" s="2">
        <v>45555</v>
      </c>
      <c r="B152" s="1" t="s">
        <v>14</v>
      </c>
      <c r="C152" s="1" t="s">
        <v>15</v>
      </c>
      <c r="D152" s="1" t="s">
        <v>16</v>
      </c>
      <c r="E152" s="1" t="s">
        <v>46</v>
      </c>
      <c r="F152" s="1">
        <v>6</v>
      </c>
      <c r="G152" s="1">
        <v>482.61</v>
      </c>
      <c r="H152" s="1">
        <v>2895.66</v>
      </c>
      <c r="I152" s="1">
        <v>2846.66</v>
      </c>
      <c r="J152" s="1">
        <v>49</v>
      </c>
      <c r="K152" s="1" t="s">
        <v>18</v>
      </c>
      <c r="L152" s="1" t="s">
        <v>26</v>
      </c>
      <c r="M152" s="1" t="s">
        <v>37</v>
      </c>
      <c r="N152" s="1" t="s">
        <v>21</v>
      </c>
    </row>
    <row r="153" spans="1:14" x14ac:dyDescent="0.3">
      <c r="A153" s="2">
        <v>45610</v>
      </c>
      <c r="B153" s="1" t="s">
        <v>59</v>
      </c>
      <c r="C153" s="1" t="s">
        <v>30</v>
      </c>
      <c r="D153" s="1" t="s">
        <v>42</v>
      </c>
      <c r="E153" s="1" t="s">
        <v>46</v>
      </c>
      <c r="F153" s="1">
        <v>1</v>
      </c>
      <c r="G153" s="1">
        <v>96.33</v>
      </c>
      <c r="H153" s="1">
        <v>96.33</v>
      </c>
      <c r="I153" s="1">
        <v>56.33</v>
      </c>
      <c r="J153" s="1">
        <v>40</v>
      </c>
      <c r="K153" s="1" t="s">
        <v>25</v>
      </c>
      <c r="L153" s="1" t="s">
        <v>33</v>
      </c>
      <c r="M153" s="1" t="s">
        <v>20</v>
      </c>
      <c r="N153" s="1" t="s">
        <v>28</v>
      </c>
    </row>
    <row r="154" spans="1:14" x14ac:dyDescent="0.3">
      <c r="A154" s="2">
        <v>45604</v>
      </c>
      <c r="B154" s="1" t="s">
        <v>60</v>
      </c>
      <c r="C154" s="1" t="s">
        <v>52</v>
      </c>
      <c r="D154" s="1" t="s">
        <v>23</v>
      </c>
      <c r="E154" s="1" t="s">
        <v>46</v>
      </c>
      <c r="F154" s="1">
        <v>6</v>
      </c>
      <c r="G154" s="1">
        <v>465.34</v>
      </c>
      <c r="H154" s="1">
        <v>2792.04</v>
      </c>
      <c r="I154" s="1">
        <v>2732.04</v>
      </c>
      <c r="J154" s="1">
        <v>60</v>
      </c>
      <c r="K154" s="1" t="s">
        <v>32</v>
      </c>
      <c r="L154" s="1" t="s">
        <v>19</v>
      </c>
      <c r="M154" s="1" t="s">
        <v>27</v>
      </c>
      <c r="N154" s="1" t="s">
        <v>35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FE4A-1DAE-42DB-B894-1865F9DB1B62}">
  <dimension ref="A2:M148"/>
  <sheetViews>
    <sheetView topLeftCell="A16" workbookViewId="0">
      <selection activeCell="N27" sqref="N27"/>
    </sheetView>
  </sheetViews>
  <sheetFormatPr defaultRowHeight="13.8" x14ac:dyDescent="0.25"/>
  <cols>
    <col min="1" max="1" width="3.33203125" style="5" customWidth="1"/>
    <col min="2" max="2" width="6.21875" style="5" customWidth="1"/>
    <col min="3" max="3" width="13.21875" style="5" bestFit="1" customWidth="1"/>
    <col min="4" max="4" width="16.88671875" style="5" bestFit="1" customWidth="1"/>
    <col min="5" max="5" width="2.77734375" style="5" customWidth="1"/>
    <col min="6" max="6" width="13.21875" style="5" bestFit="1" customWidth="1"/>
    <col min="7" max="7" width="16.88671875" style="5" bestFit="1" customWidth="1"/>
    <col min="8" max="8" width="3.44140625" style="5" customWidth="1"/>
    <col min="9" max="9" width="13.21875" style="5" bestFit="1" customWidth="1"/>
    <col min="10" max="10" width="22.33203125" style="5" bestFit="1" customWidth="1"/>
    <col min="11" max="11" width="20.21875" style="5" bestFit="1" customWidth="1"/>
    <col min="12" max="12" width="13.88671875" style="5" bestFit="1" customWidth="1"/>
    <col min="13" max="13" width="16.88671875" style="5" bestFit="1" customWidth="1"/>
    <col min="14" max="16384" width="8.88671875" style="5"/>
  </cols>
  <sheetData>
    <row r="2" spans="1:13" x14ac:dyDescent="0.25">
      <c r="A2" s="12">
        <f ca="1">NOW()</f>
        <v>45801.588460763887</v>
      </c>
    </row>
    <row r="8" spans="1:13" ht="8.4" customHeight="1" x14ac:dyDescent="0.25"/>
    <row r="9" spans="1:13" ht="22.2" customHeight="1" x14ac:dyDescent="0.25">
      <c r="C9" s="25" t="s">
        <v>64</v>
      </c>
      <c r="D9" s="25"/>
      <c r="F9" s="25" t="s">
        <v>65</v>
      </c>
      <c r="G9" s="25"/>
      <c r="I9" s="25" t="s">
        <v>67</v>
      </c>
      <c r="J9" s="25"/>
      <c r="L9" s="25" t="s">
        <v>81</v>
      </c>
      <c r="M9" s="25"/>
    </row>
    <row r="11" spans="1:13" ht="14.4" x14ac:dyDescent="0.3">
      <c r="C11" s="6" t="s">
        <v>61</v>
      </c>
      <c r="D11" s="7" t="s">
        <v>63</v>
      </c>
      <c r="F11" s="6" t="s">
        <v>61</v>
      </c>
      <c r="G11" s="7" t="s">
        <v>66</v>
      </c>
      <c r="H11"/>
      <c r="I11" s="6" t="s">
        <v>61</v>
      </c>
      <c r="J11" s="7" t="s">
        <v>66</v>
      </c>
      <c r="L11" s="6" t="s">
        <v>61</v>
      </c>
      <c r="M11" s="7" t="s">
        <v>66</v>
      </c>
    </row>
    <row r="12" spans="1:13" ht="14.4" x14ac:dyDescent="0.3">
      <c r="C12" s="8" t="s">
        <v>24</v>
      </c>
      <c r="D12" s="14">
        <v>2101</v>
      </c>
      <c r="F12" s="8" t="s">
        <v>52</v>
      </c>
      <c r="G12" s="14">
        <v>29182.060000000009</v>
      </c>
      <c r="H12"/>
      <c r="I12" s="8" t="s">
        <v>24</v>
      </c>
      <c r="J12" s="14">
        <v>60100.989999999983</v>
      </c>
      <c r="L12" s="8" t="s">
        <v>34</v>
      </c>
      <c r="M12" s="14">
        <v>43679.88</v>
      </c>
    </row>
    <row r="13" spans="1:13" ht="14.4" x14ac:dyDescent="0.3">
      <c r="C13" s="9" t="s">
        <v>46</v>
      </c>
      <c r="D13" s="15">
        <v>2145</v>
      </c>
      <c r="F13" s="9" t="s">
        <v>30</v>
      </c>
      <c r="G13" s="15">
        <v>27014.35</v>
      </c>
      <c r="H13"/>
      <c r="I13" s="9" t="s">
        <v>46</v>
      </c>
      <c r="J13" s="15">
        <v>50329.01</v>
      </c>
      <c r="L13" s="9" t="s">
        <v>20</v>
      </c>
      <c r="M13" s="15">
        <v>48098.529999999992</v>
      </c>
    </row>
    <row r="14" spans="1:13" ht="14.4" x14ac:dyDescent="0.3">
      <c r="C14" s="9" t="s">
        <v>31</v>
      </c>
      <c r="D14" s="15">
        <v>2167</v>
      </c>
      <c r="F14" s="9" t="s">
        <v>40</v>
      </c>
      <c r="G14" s="15">
        <v>39309.78</v>
      </c>
      <c r="H14"/>
      <c r="I14" s="9" t="s">
        <v>31</v>
      </c>
      <c r="J14" s="15">
        <v>67158.789999999994</v>
      </c>
      <c r="L14" s="9" t="s">
        <v>37</v>
      </c>
      <c r="M14" s="15">
        <v>52442.060000000012</v>
      </c>
    </row>
    <row r="15" spans="1:13" ht="14.4" x14ac:dyDescent="0.3">
      <c r="C15" s="9" t="s">
        <v>17</v>
      </c>
      <c r="D15" s="15">
        <v>1623.5</v>
      </c>
      <c r="F15" s="9" t="s">
        <v>15</v>
      </c>
      <c r="G15" s="15">
        <v>51359.740000000005</v>
      </c>
      <c r="H15"/>
      <c r="I15" s="9" t="s">
        <v>17</v>
      </c>
      <c r="J15" s="15">
        <v>31182.520000000004</v>
      </c>
      <c r="L15" s="9" t="s">
        <v>27</v>
      </c>
      <c r="M15" s="15">
        <v>64550.840000000004</v>
      </c>
    </row>
    <row r="16" spans="1:13" ht="14.4" x14ac:dyDescent="0.3">
      <c r="C16" s="10" t="s">
        <v>62</v>
      </c>
      <c r="D16" s="13">
        <v>8036.5</v>
      </c>
      <c r="F16" s="9" t="s">
        <v>44</v>
      </c>
      <c r="G16" s="15">
        <v>61905.38</v>
      </c>
      <c r="H16"/>
      <c r="I16" s="10" t="s">
        <v>62</v>
      </c>
      <c r="J16" s="13">
        <v>208771.31</v>
      </c>
      <c r="L16" s="10" t="s">
        <v>62</v>
      </c>
      <c r="M16" s="13">
        <v>208771.31</v>
      </c>
    </row>
    <row r="17" spans="3:13" ht="14.4" x14ac:dyDescent="0.3">
      <c r="D17" s="11"/>
      <c r="F17" s="10" t="s">
        <v>62</v>
      </c>
      <c r="G17" s="13">
        <v>208771.31</v>
      </c>
      <c r="H17"/>
      <c r="I17"/>
      <c r="J17"/>
      <c r="L17"/>
      <c r="M17"/>
    </row>
    <row r="18" spans="3:13" x14ac:dyDescent="0.25">
      <c r="D18" s="11"/>
      <c r="G18" s="11"/>
      <c r="J18" s="11"/>
      <c r="M18" s="11"/>
    </row>
    <row r="19" spans="3:13" x14ac:dyDescent="0.25">
      <c r="C19" s="5" t="str">
        <f>C12</f>
        <v>East</v>
      </c>
      <c r="D19" s="11">
        <f>IFERROR(VLOOKUP(C19,$C$12:$D$16,2,0),"")</f>
        <v>2101</v>
      </c>
      <c r="F19" s="5" t="str">
        <f>F12</f>
        <v>Beauty</v>
      </c>
      <c r="G19" s="11">
        <f>IFERROR(VLOOKUP(F19,$F$12:$G$17,2,0),"")</f>
        <v>29182.060000000009</v>
      </c>
      <c r="I19" s="5" t="str">
        <f>I12</f>
        <v>East</v>
      </c>
      <c r="J19" s="11">
        <f t="shared" ref="J19:J22" si="0">IFERROR(VLOOKUP(I19,$I$12:$J$16,2,0),"")</f>
        <v>60100.989999999983</v>
      </c>
      <c r="L19" s="5" t="str">
        <f>L12</f>
        <v>Mark Davis</v>
      </c>
      <c r="M19" s="11">
        <f>IFERROR(VLOOKUP(L19,$L$12:$M$16,2,0),"")</f>
        <v>43679.88</v>
      </c>
    </row>
    <row r="20" spans="3:13" x14ac:dyDescent="0.25">
      <c r="C20" s="5" t="str">
        <f t="shared" ref="C20:C23" si="1">C13</f>
        <v>North</v>
      </c>
      <c r="D20" s="11">
        <f>IFERROR(VLOOKUP(C20,$C$12:$D$16,2,0),"")</f>
        <v>2145</v>
      </c>
      <c r="F20" s="5" t="str">
        <f t="shared" ref="F20:F24" si="2">F13</f>
        <v>Clothing</v>
      </c>
      <c r="G20" s="11">
        <f>IFERROR(VLOOKUP(F20,$F$12:$G$17,2,0),"")</f>
        <v>27014.35</v>
      </c>
      <c r="I20" s="5" t="str">
        <f t="shared" ref="I20:I23" si="3">I13</f>
        <v>North</v>
      </c>
      <c r="J20" s="11">
        <f t="shared" si="0"/>
        <v>50329.01</v>
      </c>
      <c r="L20" s="5" t="str">
        <f t="shared" ref="L20:L23" si="4">L13</f>
        <v>Lisa White</v>
      </c>
      <c r="M20" s="11">
        <f t="shared" ref="M20:M23" si="5">IFERROR(VLOOKUP(L20,$L$12:$M$16,2,0),"")</f>
        <v>48098.529999999992</v>
      </c>
    </row>
    <row r="21" spans="3:13" x14ac:dyDescent="0.25">
      <c r="C21" s="5" t="str">
        <f t="shared" si="1"/>
        <v>South</v>
      </c>
      <c r="D21" s="11">
        <f>IFERROR(VLOOKUP(C21,$C$12:$D$16,2,0),"")</f>
        <v>2167</v>
      </c>
      <c r="F21" s="5" t="str">
        <f t="shared" si="2"/>
        <v>Electronics</v>
      </c>
      <c r="G21" s="11">
        <f t="shared" ref="G21:G24" si="6">IFERROR(VLOOKUP(F21,$F$12:$G$17,2,0),"")</f>
        <v>39309.78</v>
      </c>
      <c r="I21" s="5" t="str">
        <f t="shared" si="3"/>
        <v>South</v>
      </c>
      <c r="J21" s="11">
        <f t="shared" si="0"/>
        <v>67158.789999999994</v>
      </c>
      <c r="L21" s="5" t="str">
        <f t="shared" si="4"/>
        <v>Sarah Johnson</v>
      </c>
      <c r="M21" s="11">
        <f t="shared" si="5"/>
        <v>52442.060000000012</v>
      </c>
    </row>
    <row r="22" spans="3:13" x14ac:dyDescent="0.25">
      <c r="C22" s="5" t="str">
        <f t="shared" si="1"/>
        <v>West</v>
      </c>
      <c r="D22" s="11">
        <f>IFERROR(VLOOKUP(C22,$C$12:$D$16,2,0),"")</f>
        <v>1623.5</v>
      </c>
      <c r="F22" s="5" t="str">
        <f t="shared" si="2"/>
        <v>Home Goods</v>
      </c>
      <c r="G22" s="11">
        <f t="shared" si="6"/>
        <v>51359.740000000005</v>
      </c>
      <c r="I22" s="5" t="str">
        <f t="shared" si="3"/>
        <v>West</v>
      </c>
      <c r="J22" s="11">
        <f t="shared" si="0"/>
        <v>31182.520000000004</v>
      </c>
      <c r="L22" s="5" t="str">
        <f t="shared" si="4"/>
        <v>Tom Brown</v>
      </c>
      <c r="M22" s="11">
        <f t="shared" si="5"/>
        <v>64550.840000000004</v>
      </c>
    </row>
    <row r="23" spans="3:13" x14ac:dyDescent="0.25">
      <c r="C23" s="5" t="str">
        <f t="shared" si="1"/>
        <v>Grand Total</v>
      </c>
      <c r="D23" s="11">
        <f>IFERROR(VLOOKUP(C23,$C$12:$D$16,2,0),"")</f>
        <v>8036.5</v>
      </c>
      <c r="F23" s="5" t="str">
        <f t="shared" si="2"/>
        <v>Sports</v>
      </c>
      <c r="G23" s="11">
        <f t="shared" si="6"/>
        <v>61905.38</v>
      </c>
      <c r="I23" s="5" t="str">
        <f t="shared" si="3"/>
        <v>Grand Total</v>
      </c>
      <c r="J23" s="11">
        <f>IFERROR(VLOOKUP(I23,$I$12:$J$16,2,0),"")</f>
        <v>208771.31</v>
      </c>
      <c r="L23" s="5" t="str">
        <f t="shared" si="4"/>
        <v>Grand Total</v>
      </c>
      <c r="M23" s="11">
        <f t="shared" si="5"/>
        <v>208771.31</v>
      </c>
    </row>
    <row r="24" spans="3:13" x14ac:dyDescent="0.25">
      <c r="F24" s="5" t="str">
        <f t="shared" si="2"/>
        <v>Grand Total</v>
      </c>
      <c r="G24" s="11">
        <f t="shared" si="6"/>
        <v>208771.31</v>
      </c>
      <c r="J24" s="11" t="str">
        <f t="shared" ref="J24" si="7">IFERROR(VLOOKUP(I24,$F$12:$G$17,2,0),"")</f>
        <v/>
      </c>
    </row>
    <row r="26" spans="3:13" x14ac:dyDescent="0.25">
      <c r="C26" s="25" t="s">
        <v>68</v>
      </c>
      <c r="D26" s="25"/>
      <c r="F26" s="25" t="s">
        <v>82</v>
      </c>
      <c r="G26" s="25"/>
      <c r="I26" s="26" t="s">
        <v>11</v>
      </c>
      <c r="J26" s="26"/>
      <c r="K26" s="26"/>
    </row>
    <row r="28" spans="3:13" x14ac:dyDescent="0.25">
      <c r="C28" s="6" t="s">
        <v>61</v>
      </c>
      <c r="D28" s="7" t="s">
        <v>66</v>
      </c>
      <c r="F28" s="6" t="s">
        <v>61</v>
      </c>
      <c r="G28" s="7" t="s">
        <v>66</v>
      </c>
      <c r="I28" s="6" t="s">
        <v>61</v>
      </c>
      <c r="J28" s="16" t="s">
        <v>83</v>
      </c>
      <c r="K28" s="18" t="s">
        <v>84</v>
      </c>
    </row>
    <row r="29" spans="3:13" x14ac:dyDescent="0.25">
      <c r="C29" s="8" t="s">
        <v>69</v>
      </c>
      <c r="D29" s="14">
        <v>24528.94</v>
      </c>
      <c r="F29" s="8" t="s">
        <v>48</v>
      </c>
      <c r="G29" s="14">
        <v>55711.05999999999</v>
      </c>
      <c r="I29" s="8" t="s">
        <v>33</v>
      </c>
      <c r="J29" s="19">
        <v>37</v>
      </c>
      <c r="K29" s="20">
        <v>192</v>
      </c>
    </row>
    <row r="30" spans="3:13" x14ac:dyDescent="0.25">
      <c r="C30" s="9" t="s">
        <v>70</v>
      </c>
      <c r="D30" s="15">
        <v>15451.27</v>
      </c>
      <c r="F30" s="9" t="s">
        <v>42</v>
      </c>
      <c r="G30" s="15">
        <v>45222.759999999995</v>
      </c>
      <c r="I30" s="9" t="s">
        <v>19</v>
      </c>
      <c r="J30" s="17">
        <v>71</v>
      </c>
      <c r="K30" s="21">
        <v>373</v>
      </c>
    </row>
    <row r="31" spans="3:13" x14ac:dyDescent="0.25">
      <c r="C31" s="9" t="s">
        <v>71</v>
      </c>
      <c r="D31" s="15">
        <v>17672.21</v>
      </c>
      <c r="F31" s="9" t="s">
        <v>23</v>
      </c>
      <c r="G31" s="15">
        <v>39607.439999999995</v>
      </c>
      <c r="I31" s="9" t="s">
        <v>26</v>
      </c>
      <c r="J31" s="17">
        <v>42</v>
      </c>
      <c r="K31" s="21">
        <v>235</v>
      </c>
    </row>
    <row r="32" spans="3:13" x14ac:dyDescent="0.25">
      <c r="C32" s="9" t="s">
        <v>72</v>
      </c>
      <c r="D32" s="15">
        <v>25578.950000000004</v>
      </c>
      <c r="F32" s="9" t="s">
        <v>16</v>
      </c>
      <c r="G32" s="15">
        <v>35076.949999999997</v>
      </c>
      <c r="I32" s="10" t="s">
        <v>62</v>
      </c>
      <c r="J32" s="22">
        <v>150</v>
      </c>
      <c r="K32" s="23">
        <v>800</v>
      </c>
    </row>
    <row r="33" spans="3:11" ht="14.4" x14ac:dyDescent="0.3">
      <c r="C33" s="9" t="s">
        <v>73</v>
      </c>
      <c r="D33" s="15">
        <v>20630.37</v>
      </c>
      <c r="F33" s="9" t="s">
        <v>49</v>
      </c>
      <c r="G33" s="15">
        <v>33153.1</v>
      </c>
      <c r="I33"/>
      <c r="J33"/>
      <c r="K33"/>
    </row>
    <row r="34" spans="3:11" x14ac:dyDescent="0.25">
      <c r="C34" s="9" t="s">
        <v>74</v>
      </c>
      <c r="D34" s="15">
        <v>17614.050000000003</v>
      </c>
      <c r="F34" s="10" t="s">
        <v>62</v>
      </c>
      <c r="G34" s="13">
        <v>208771.30999999997</v>
      </c>
      <c r="I34" s="5" t="str">
        <f>I29</f>
        <v>Cancelled</v>
      </c>
      <c r="J34" s="24">
        <f>IFERROR(VLOOKUP(I34,$I$29:$K$32,2,0),"")</f>
        <v>37</v>
      </c>
      <c r="K34" s="24">
        <f>IFERROR(VLOOKUP(I34,$I$29:$K$32,3,0),"")</f>
        <v>192</v>
      </c>
    </row>
    <row r="35" spans="3:11" x14ac:dyDescent="0.25">
      <c r="C35" s="9" t="s">
        <v>75</v>
      </c>
      <c r="D35" s="15">
        <v>15549.45</v>
      </c>
      <c r="G35" s="11"/>
      <c r="I35" s="5" t="str">
        <f t="shared" ref="I35:I37" si="8">I30</f>
        <v>Completed</v>
      </c>
      <c r="J35" s="24">
        <f t="shared" ref="J35:J37" si="9">IFERROR(VLOOKUP(I35,$I$29:$K$32,2,0),"")</f>
        <v>71</v>
      </c>
      <c r="K35" s="24">
        <f t="shared" ref="K35:K37" si="10">IFERROR(VLOOKUP(I35,$I$29:$K$32,3,0),"")</f>
        <v>373</v>
      </c>
    </row>
    <row r="36" spans="3:11" x14ac:dyDescent="0.25">
      <c r="C36" s="9" t="s">
        <v>76</v>
      </c>
      <c r="D36" s="15">
        <v>13249.36</v>
      </c>
      <c r="F36" s="5" t="str">
        <f>F29</f>
        <v>Eve</v>
      </c>
      <c r="G36" s="11">
        <f>IFERROR(VLOOKUP(F36,$F$29:$G$34,2,0),"")</f>
        <v>55711.05999999999</v>
      </c>
      <c r="I36" s="5" t="str">
        <f t="shared" si="8"/>
        <v>Pending</v>
      </c>
      <c r="J36" s="24">
        <f t="shared" si="9"/>
        <v>42</v>
      </c>
      <c r="K36" s="24">
        <f t="shared" si="10"/>
        <v>235</v>
      </c>
    </row>
    <row r="37" spans="3:11" x14ac:dyDescent="0.25">
      <c r="C37" s="9" t="s">
        <v>77</v>
      </c>
      <c r="D37" s="15">
        <v>33596.710000000006</v>
      </c>
      <c r="F37" s="5" t="str">
        <f t="shared" ref="F37:F41" si="11">F30</f>
        <v>Alice</v>
      </c>
      <c r="G37" s="11">
        <f t="shared" ref="G37:G41" si="12">IFERROR(VLOOKUP(F37,$F$29:$G$34,2,0),"")</f>
        <v>45222.759999999995</v>
      </c>
      <c r="I37" s="5" t="str">
        <f t="shared" si="8"/>
        <v>Grand Total</v>
      </c>
      <c r="J37" s="24">
        <f t="shared" si="9"/>
        <v>150</v>
      </c>
      <c r="K37" s="24">
        <f t="shared" si="10"/>
        <v>800</v>
      </c>
    </row>
    <row r="38" spans="3:11" ht="14.4" x14ac:dyDescent="0.3">
      <c r="C38" s="9" t="s">
        <v>78</v>
      </c>
      <c r="D38" s="15">
        <v>10508.74</v>
      </c>
      <c r="F38" s="5" t="str">
        <f t="shared" si="11"/>
        <v>Bob</v>
      </c>
      <c r="G38" s="11">
        <f t="shared" si="12"/>
        <v>39607.439999999995</v>
      </c>
      <c r="I38"/>
      <c r="J38"/>
      <c r="K38"/>
    </row>
    <row r="39" spans="3:11" ht="14.4" x14ac:dyDescent="0.3">
      <c r="C39" s="9" t="s">
        <v>79</v>
      </c>
      <c r="D39" s="15">
        <v>9270.7799999999988</v>
      </c>
      <c r="F39" s="5" t="str">
        <f t="shared" si="11"/>
        <v>Charlie</v>
      </c>
      <c r="G39" s="11">
        <f t="shared" si="12"/>
        <v>35076.949999999997</v>
      </c>
      <c r="I39"/>
      <c r="J39"/>
      <c r="K39"/>
    </row>
    <row r="40" spans="3:11" ht="14.4" x14ac:dyDescent="0.3">
      <c r="C40" s="9" t="s">
        <v>80</v>
      </c>
      <c r="D40" s="15">
        <v>5120.4799999999996</v>
      </c>
      <c r="F40" s="5" t="str">
        <f t="shared" si="11"/>
        <v>Diana</v>
      </c>
      <c r="G40" s="11">
        <f t="shared" si="12"/>
        <v>33153.1</v>
      </c>
      <c r="I40"/>
      <c r="J40"/>
      <c r="K40"/>
    </row>
    <row r="41" spans="3:11" ht="14.4" x14ac:dyDescent="0.3">
      <c r="C41" s="10" t="s">
        <v>62</v>
      </c>
      <c r="D41" s="13">
        <v>208771.31</v>
      </c>
      <c r="F41" s="5" t="str">
        <f t="shared" si="11"/>
        <v>Grand Total</v>
      </c>
      <c r="G41" s="11">
        <f t="shared" si="12"/>
        <v>208771.30999999997</v>
      </c>
      <c r="I41"/>
      <c r="J41"/>
      <c r="K41"/>
    </row>
    <row r="42" spans="3:11" ht="14.4" x14ac:dyDescent="0.3">
      <c r="C42"/>
      <c r="D42"/>
      <c r="I42"/>
      <c r="J42"/>
      <c r="K42"/>
    </row>
    <row r="43" spans="3:11" ht="14.4" x14ac:dyDescent="0.3">
      <c r="C43" t="str">
        <f>C29</f>
        <v>Jan</v>
      </c>
      <c r="D43" s="11">
        <f>IFERROR(VLOOKUP(C43,$C$29:$D$41,2,0),"")</f>
        <v>24528.94</v>
      </c>
      <c r="I43"/>
      <c r="J43"/>
      <c r="K43"/>
    </row>
    <row r="44" spans="3:11" ht="14.4" x14ac:dyDescent="0.3">
      <c r="C44" t="str">
        <f t="shared" ref="C44:C55" si="13">C30</f>
        <v>Feb</v>
      </c>
      <c r="D44" s="11">
        <f t="shared" ref="D44:D55" si="14">IFERROR(VLOOKUP(C44,$C$29:$D$41,2,0),"")</f>
        <v>15451.27</v>
      </c>
      <c r="I44"/>
      <c r="J44"/>
      <c r="K44"/>
    </row>
    <row r="45" spans="3:11" ht="14.4" x14ac:dyDescent="0.3">
      <c r="C45" t="str">
        <f t="shared" si="13"/>
        <v>Mar</v>
      </c>
      <c r="D45" s="11">
        <f t="shared" si="14"/>
        <v>17672.21</v>
      </c>
      <c r="I45"/>
      <c r="J45"/>
      <c r="K45"/>
    </row>
    <row r="46" spans="3:11" ht="14.4" x14ac:dyDescent="0.3">
      <c r="C46" t="str">
        <f t="shared" si="13"/>
        <v>Apr</v>
      </c>
      <c r="D46" s="11">
        <f t="shared" si="14"/>
        <v>25578.950000000004</v>
      </c>
    </row>
    <row r="47" spans="3:11" ht="14.4" x14ac:dyDescent="0.3">
      <c r="C47" t="str">
        <f t="shared" si="13"/>
        <v>May</v>
      </c>
      <c r="D47" s="11">
        <f t="shared" si="14"/>
        <v>20630.37</v>
      </c>
    </row>
    <row r="48" spans="3:11" ht="14.4" x14ac:dyDescent="0.3">
      <c r="C48" t="str">
        <f t="shared" si="13"/>
        <v>Jun</v>
      </c>
      <c r="D48" s="11">
        <f t="shared" si="14"/>
        <v>17614.050000000003</v>
      </c>
    </row>
    <row r="49" spans="3:4" ht="14.4" x14ac:dyDescent="0.3">
      <c r="C49" t="str">
        <f t="shared" si="13"/>
        <v>Jul</v>
      </c>
      <c r="D49" s="11">
        <f t="shared" si="14"/>
        <v>15549.45</v>
      </c>
    </row>
    <row r="50" spans="3:4" ht="14.4" x14ac:dyDescent="0.3">
      <c r="C50" t="str">
        <f t="shared" si="13"/>
        <v>Aug</v>
      </c>
      <c r="D50" s="11">
        <f t="shared" si="14"/>
        <v>13249.36</v>
      </c>
    </row>
    <row r="51" spans="3:4" ht="14.4" x14ac:dyDescent="0.3">
      <c r="C51" t="str">
        <f t="shared" si="13"/>
        <v>Sep</v>
      </c>
      <c r="D51" s="11">
        <f t="shared" si="14"/>
        <v>33596.710000000006</v>
      </c>
    </row>
    <row r="52" spans="3:4" ht="14.4" x14ac:dyDescent="0.3">
      <c r="C52" t="str">
        <f t="shared" si="13"/>
        <v>Oct</v>
      </c>
      <c r="D52" s="11">
        <f t="shared" si="14"/>
        <v>10508.74</v>
      </c>
    </row>
    <row r="53" spans="3:4" ht="14.4" x14ac:dyDescent="0.3">
      <c r="C53" t="str">
        <f t="shared" si="13"/>
        <v>Nov</v>
      </c>
      <c r="D53" s="11">
        <f t="shared" si="14"/>
        <v>9270.7799999999988</v>
      </c>
    </row>
    <row r="54" spans="3:4" ht="14.4" x14ac:dyDescent="0.3">
      <c r="C54" t="str">
        <f t="shared" si="13"/>
        <v>Dec</v>
      </c>
      <c r="D54" s="11">
        <f t="shared" si="14"/>
        <v>5120.4799999999996</v>
      </c>
    </row>
    <row r="55" spans="3:4" ht="14.4" x14ac:dyDescent="0.3">
      <c r="C55" t="str">
        <f t="shared" si="13"/>
        <v>Grand Total</v>
      </c>
      <c r="D55" s="11">
        <f t="shared" si="14"/>
        <v>208771.31</v>
      </c>
    </row>
    <row r="56" spans="3:4" ht="14.4" x14ac:dyDescent="0.3">
      <c r="C56"/>
      <c r="D56" s="11"/>
    </row>
    <row r="57" spans="3:4" ht="14.4" x14ac:dyDescent="0.3">
      <c r="C57"/>
      <c r="D57"/>
    </row>
    <row r="58" spans="3:4" ht="14.4" x14ac:dyDescent="0.3">
      <c r="C58"/>
      <c r="D58"/>
    </row>
    <row r="59" spans="3:4" ht="14.4" x14ac:dyDescent="0.3">
      <c r="C59"/>
      <c r="D59"/>
    </row>
    <row r="60" spans="3:4" ht="14.4" x14ac:dyDescent="0.3">
      <c r="C60"/>
      <c r="D60"/>
    </row>
    <row r="61" spans="3:4" ht="14.4" x14ac:dyDescent="0.3">
      <c r="C61"/>
      <c r="D61"/>
    </row>
    <row r="62" spans="3:4" ht="14.4" x14ac:dyDescent="0.3">
      <c r="C62"/>
      <c r="D62"/>
    </row>
    <row r="63" spans="3:4" ht="14.4" x14ac:dyDescent="0.3">
      <c r="C63"/>
      <c r="D63"/>
    </row>
    <row r="64" spans="3:4" ht="14.4" x14ac:dyDescent="0.3">
      <c r="C64"/>
      <c r="D64"/>
    </row>
    <row r="65" spans="3:4" ht="14.4" x14ac:dyDescent="0.3">
      <c r="C65"/>
      <c r="D65"/>
    </row>
    <row r="66" spans="3:4" ht="14.4" x14ac:dyDescent="0.3">
      <c r="C66"/>
      <c r="D66"/>
    </row>
    <row r="67" spans="3:4" ht="14.4" x14ac:dyDescent="0.3">
      <c r="C67"/>
      <c r="D67"/>
    </row>
    <row r="68" spans="3:4" ht="14.4" x14ac:dyDescent="0.3">
      <c r="C68"/>
      <c r="D68"/>
    </row>
    <row r="69" spans="3:4" ht="14.4" x14ac:dyDescent="0.3">
      <c r="C69"/>
      <c r="D69"/>
    </row>
    <row r="70" spans="3:4" ht="14.4" x14ac:dyDescent="0.3">
      <c r="C70"/>
      <c r="D70"/>
    </row>
    <row r="71" spans="3:4" ht="14.4" x14ac:dyDescent="0.3">
      <c r="C71"/>
      <c r="D71"/>
    </row>
    <row r="72" spans="3:4" ht="14.4" x14ac:dyDescent="0.3">
      <c r="C72"/>
      <c r="D72"/>
    </row>
    <row r="73" spans="3:4" ht="14.4" x14ac:dyDescent="0.3">
      <c r="C73"/>
      <c r="D73"/>
    </row>
    <row r="74" spans="3:4" ht="14.4" x14ac:dyDescent="0.3">
      <c r="C74"/>
      <c r="D74"/>
    </row>
    <row r="75" spans="3:4" ht="14.4" x14ac:dyDescent="0.3">
      <c r="C75"/>
      <c r="D75"/>
    </row>
    <row r="76" spans="3:4" ht="14.4" x14ac:dyDescent="0.3">
      <c r="C76"/>
      <c r="D76"/>
    </row>
    <row r="77" spans="3:4" ht="14.4" x14ac:dyDescent="0.3">
      <c r="C77"/>
      <c r="D77"/>
    </row>
    <row r="78" spans="3:4" ht="14.4" x14ac:dyDescent="0.3">
      <c r="C78"/>
      <c r="D78"/>
    </row>
    <row r="79" spans="3:4" ht="14.4" x14ac:dyDescent="0.3">
      <c r="C79"/>
      <c r="D79"/>
    </row>
    <row r="80" spans="3:4" ht="14.4" x14ac:dyDescent="0.3">
      <c r="C80"/>
      <c r="D80"/>
    </row>
    <row r="81" spans="3:4" ht="14.4" x14ac:dyDescent="0.3">
      <c r="C81"/>
      <c r="D81"/>
    </row>
    <row r="82" spans="3:4" ht="14.4" x14ac:dyDescent="0.3">
      <c r="C82"/>
      <c r="D82"/>
    </row>
    <row r="83" spans="3:4" ht="14.4" x14ac:dyDescent="0.3">
      <c r="C83"/>
      <c r="D83"/>
    </row>
    <row r="84" spans="3:4" ht="14.4" x14ac:dyDescent="0.3">
      <c r="C84"/>
      <c r="D84"/>
    </row>
    <row r="85" spans="3:4" ht="14.4" x14ac:dyDescent="0.3">
      <c r="C85"/>
      <c r="D85"/>
    </row>
    <row r="86" spans="3:4" ht="14.4" x14ac:dyDescent="0.3">
      <c r="C86"/>
      <c r="D86"/>
    </row>
    <row r="87" spans="3:4" ht="14.4" x14ac:dyDescent="0.3">
      <c r="C87"/>
      <c r="D87"/>
    </row>
    <row r="88" spans="3:4" ht="14.4" x14ac:dyDescent="0.3">
      <c r="C88"/>
      <c r="D88"/>
    </row>
    <row r="89" spans="3:4" ht="14.4" x14ac:dyDescent="0.3">
      <c r="C89"/>
      <c r="D89"/>
    </row>
    <row r="90" spans="3:4" ht="14.4" x14ac:dyDescent="0.3">
      <c r="C90"/>
      <c r="D90"/>
    </row>
    <row r="91" spans="3:4" ht="14.4" x14ac:dyDescent="0.3">
      <c r="C91"/>
      <c r="D91"/>
    </row>
    <row r="92" spans="3:4" ht="14.4" x14ac:dyDescent="0.3">
      <c r="C92"/>
      <c r="D92"/>
    </row>
    <row r="93" spans="3:4" ht="14.4" x14ac:dyDescent="0.3">
      <c r="C93"/>
      <c r="D93"/>
    </row>
    <row r="94" spans="3:4" ht="14.4" x14ac:dyDescent="0.3">
      <c r="C94"/>
      <c r="D94"/>
    </row>
    <row r="95" spans="3:4" ht="14.4" x14ac:dyDescent="0.3">
      <c r="C95"/>
      <c r="D95"/>
    </row>
    <row r="96" spans="3:4" ht="14.4" x14ac:dyDescent="0.3">
      <c r="C96"/>
      <c r="D96"/>
    </row>
    <row r="97" spans="3:4" ht="14.4" x14ac:dyDescent="0.3">
      <c r="C97"/>
      <c r="D97"/>
    </row>
    <row r="98" spans="3:4" ht="14.4" x14ac:dyDescent="0.3">
      <c r="C98"/>
      <c r="D98"/>
    </row>
    <row r="99" spans="3:4" ht="14.4" x14ac:dyDescent="0.3">
      <c r="C99"/>
      <c r="D99"/>
    </row>
    <row r="100" spans="3:4" ht="14.4" x14ac:dyDescent="0.3">
      <c r="C100"/>
      <c r="D100"/>
    </row>
    <row r="101" spans="3:4" ht="14.4" x14ac:dyDescent="0.3">
      <c r="C101"/>
      <c r="D101"/>
    </row>
    <row r="102" spans="3:4" ht="14.4" x14ac:dyDescent="0.3">
      <c r="C102"/>
      <c r="D102"/>
    </row>
    <row r="103" spans="3:4" ht="14.4" x14ac:dyDescent="0.3">
      <c r="C103"/>
      <c r="D103"/>
    </row>
    <row r="104" spans="3:4" ht="14.4" x14ac:dyDescent="0.3">
      <c r="C104"/>
      <c r="D104"/>
    </row>
    <row r="105" spans="3:4" ht="14.4" x14ac:dyDescent="0.3">
      <c r="C105"/>
      <c r="D105"/>
    </row>
    <row r="106" spans="3:4" ht="14.4" x14ac:dyDescent="0.3">
      <c r="C106"/>
      <c r="D106"/>
    </row>
    <row r="107" spans="3:4" ht="14.4" x14ac:dyDescent="0.3">
      <c r="C107"/>
      <c r="D107"/>
    </row>
    <row r="108" spans="3:4" ht="14.4" x14ac:dyDescent="0.3">
      <c r="C108"/>
      <c r="D108"/>
    </row>
    <row r="109" spans="3:4" ht="14.4" x14ac:dyDescent="0.3">
      <c r="C109"/>
      <c r="D109"/>
    </row>
    <row r="110" spans="3:4" ht="14.4" x14ac:dyDescent="0.3">
      <c r="C110"/>
      <c r="D110"/>
    </row>
    <row r="111" spans="3:4" ht="14.4" x14ac:dyDescent="0.3">
      <c r="C111"/>
      <c r="D111"/>
    </row>
    <row r="112" spans="3:4" ht="14.4" x14ac:dyDescent="0.3">
      <c r="C112"/>
      <c r="D112"/>
    </row>
    <row r="113" spans="3:4" ht="14.4" x14ac:dyDescent="0.3">
      <c r="C113"/>
      <c r="D113"/>
    </row>
    <row r="114" spans="3:4" ht="14.4" x14ac:dyDescent="0.3">
      <c r="C114"/>
      <c r="D114"/>
    </row>
    <row r="115" spans="3:4" ht="14.4" x14ac:dyDescent="0.3">
      <c r="C115"/>
      <c r="D115"/>
    </row>
    <row r="116" spans="3:4" ht="14.4" x14ac:dyDescent="0.3">
      <c r="C116"/>
      <c r="D116"/>
    </row>
    <row r="117" spans="3:4" ht="14.4" x14ac:dyDescent="0.3">
      <c r="C117"/>
      <c r="D117"/>
    </row>
    <row r="118" spans="3:4" ht="14.4" x14ac:dyDescent="0.3">
      <c r="C118"/>
      <c r="D118"/>
    </row>
    <row r="119" spans="3:4" ht="14.4" x14ac:dyDescent="0.3">
      <c r="C119"/>
      <c r="D119"/>
    </row>
    <row r="120" spans="3:4" ht="14.4" x14ac:dyDescent="0.3">
      <c r="C120"/>
      <c r="D120"/>
    </row>
    <row r="121" spans="3:4" ht="14.4" x14ac:dyDescent="0.3">
      <c r="C121"/>
      <c r="D121"/>
    </row>
    <row r="122" spans="3:4" ht="14.4" x14ac:dyDescent="0.3">
      <c r="C122"/>
      <c r="D122"/>
    </row>
    <row r="123" spans="3:4" ht="14.4" x14ac:dyDescent="0.3">
      <c r="C123"/>
      <c r="D123"/>
    </row>
    <row r="124" spans="3:4" ht="14.4" x14ac:dyDescent="0.3">
      <c r="C124"/>
      <c r="D124"/>
    </row>
    <row r="125" spans="3:4" ht="14.4" x14ac:dyDescent="0.3">
      <c r="C125"/>
      <c r="D125"/>
    </row>
    <row r="126" spans="3:4" ht="14.4" x14ac:dyDescent="0.3">
      <c r="C126"/>
      <c r="D126"/>
    </row>
    <row r="127" spans="3:4" ht="14.4" x14ac:dyDescent="0.3">
      <c r="C127"/>
      <c r="D127"/>
    </row>
    <row r="128" spans="3:4" ht="14.4" x14ac:dyDescent="0.3">
      <c r="C128"/>
      <c r="D128"/>
    </row>
    <row r="129" spans="3:4" ht="14.4" x14ac:dyDescent="0.3">
      <c r="C129"/>
      <c r="D129"/>
    </row>
    <row r="130" spans="3:4" ht="14.4" x14ac:dyDescent="0.3">
      <c r="C130"/>
      <c r="D130"/>
    </row>
    <row r="131" spans="3:4" ht="14.4" x14ac:dyDescent="0.3">
      <c r="C131"/>
      <c r="D131"/>
    </row>
    <row r="132" spans="3:4" ht="14.4" x14ac:dyDescent="0.3">
      <c r="C132"/>
      <c r="D132"/>
    </row>
    <row r="133" spans="3:4" ht="14.4" x14ac:dyDescent="0.3">
      <c r="C133"/>
      <c r="D133"/>
    </row>
    <row r="134" spans="3:4" ht="14.4" x14ac:dyDescent="0.3">
      <c r="C134"/>
      <c r="D134"/>
    </row>
    <row r="135" spans="3:4" ht="14.4" x14ac:dyDescent="0.3">
      <c r="C135"/>
      <c r="D135"/>
    </row>
    <row r="136" spans="3:4" ht="14.4" x14ac:dyDescent="0.3">
      <c r="C136"/>
      <c r="D136"/>
    </row>
    <row r="137" spans="3:4" ht="14.4" x14ac:dyDescent="0.3">
      <c r="C137"/>
      <c r="D137"/>
    </row>
    <row r="138" spans="3:4" ht="14.4" x14ac:dyDescent="0.3">
      <c r="C138"/>
      <c r="D138"/>
    </row>
    <row r="139" spans="3:4" ht="14.4" x14ac:dyDescent="0.3">
      <c r="C139"/>
      <c r="D139"/>
    </row>
    <row r="140" spans="3:4" ht="14.4" x14ac:dyDescent="0.3">
      <c r="C140"/>
      <c r="D140"/>
    </row>
    <row r="141" spans="3:4" ht="14.4" x14ac:dyDescent="0.3">
      <c r="C141"/>
      <c r="D141"/>
    </row>
    <row r="142" spans="3:4" ht="14.4" x14ac:dyDescent="0.3">
      <c r="C142"/>
      <c r="D142"/>
    </row>
    <row r="143" spans="3:4" ht="14.4" x14ac:dyDescent="0.3">
      <c r="C143"/>
      <c r="D143"/>
    </row>
    <row r="144" spans="3:4" ht="14.4" x14ac:dyDescent="0.3">
      <c r="C144"/>
      <c r="D144"/>
    </row>
    <row r="145" spans="3:4" ht="14.4" x14ac:dyDescent="0.3">
      <c r="C145"/>
      <c r="D145"/>
    </row>
    <row r="146" spans="3:4" ht="14.4" x14ac:dyDescent="0.3">
      <c r="C146"/>
      <c r="D146"/>
    </row>
    <row r="147" spans="3:4" ht="14.4" x14ac:dyDescent="0.3">
      <c r="C147"/>
      <c r="D147"/>
    </row>
    <row r="148" spans="3:4" ht="14.4" x14ac:dyDescent="0.3">
      <c r="C148"/>
      <c r="D148"/>
    </row>
  </sheetData>
  <mergeCells count="7">
    <mergeCell ref="C9:D9"/>
    <mergeCell ref="F9:G9"/>
    <mergeCell ref="I9:J9"/>
    <mergeCell ref="L9:M9"/>
    <mergeCell ref="C26:D26"/>
    <mergeCell ref="F26:G26"/>
    <mergeCell ref="I26:K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Table Data</vt:lpstr>
      <vt:lpstr>Piviot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Yasser</dc:creator>
  <cp:lastModifiedBy>prajwal meshram</cp:lastModifiedBy>
  <dcterms:created xsi:type="dcterms:W3CDTF">2025-01-09T17:40:39Z</dcterms:created>
  <dcterms:modified xsi:type="dcterms:W3CDTF">2025-05-24T08:38:28Z</dcterms:modified>
</cp:coreProperties>
</file>